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5" yWindow="240" windowWidth="19320" windowHeight="10410" activeTab="1"/>
  </bookViews>
  <sheets>
    <sheet name="График Учебного процесса" sheetId="25" r:id="rId1"/>
    <sheet name="План учебного процесса" sheetId="16" r:id="rId2"/>
    <sheet name="Сводные данные" sheetId="15" r:id="rId3"/>
  </sheets>
  <definedNames>
    <definedName name="_xlnm.Print_Titles" localSheetId="1">'План учебного процесса'!$1:$7</definedName>
  </definedNames>
  <calcPr calcId="114210" fullCalcOnLoad="1"/>
</workbook>
</file>

<file path=xl/calcChain.xml><?xml version="1.0" encoding="utf-8"?>
<calcChain xmlns="http://schemas.openxmlformats.org/spreadsheetml/2006/main">
  <c r="AZ31" i="25"/>
  <c r="AX31"/>
  <c r="AH31"/>
  <c r="AE31"/>
  <c r="L30" i="16"/>
  <c r="L9"/>
  <c r="M51"/>
  <c r="L51"/>
  <c r="K51"/>
  <c r="I51"/>
  <c r="H51"/>
  <c r="M30"/>
  <c r="K30"/>
  <c r="H30"/>
  <c r="J32"/>
  <c r="J33"/>
  <c r="J34"/>
  <c r="J35"/>
  <c r="J37"/>
  <c r="J38"/>
  <c r="J39"/>
  <c r="J40"/>
  <c r="J41"/>
  <c r="J42"/>
  <c r="J43"/>
  <c r="J44"/>
  <c r="J45"/>
  <c r="J46"/>
  <c r="J47"/>
  <c r="J48"/>
  <c r="J49"/>
  <c r="I36"/>
  <c r="J36"/>
  <c r="J25"/>
  <c r="G25"/>
  <c r="G47"/>
  <c r="J20"/>
  <c r="G20"/>
  <c r="J19"/>
  <c r="G19"/>
  <c r="I30"/>
  <c r="J72"/>
  <c r="G72"/>
  <c r="G49"/>
  <c r="G33"/>
  <c r="G34"/>
  <c r="G35"/>
  <c r="G36"/>
  <c r="G37"/>
  <c r="G38"/>
  <c r="G39"/>
  <c r="G40"/>
  <c r="G41"/>
  <c r="G42"/>
  <c r="G43"/>
  <c r="G44"/>
  <c r="G45"/>
  <c r="G46"/>
  <c r="G48"/>
  <c r="G12"/>
  <c r="G17"/>
  <c r="J12"/>
  <c r="J68"/>
  <c r="G68"/>
  <c r="J60"/>
  <c r="G60"/>
  <c r="J58"/>
  <c r="G58"/>
  <c r="H82"/>
  <c r="H79"/>
  <c r="G81"/>
  <c r="M9"/>
  <c r="K9"/>
  <c r="H9"/>
  <c r="J70"/>
  <c r="G70"/>
  <c r="J66"/>
  <c r="G66"/>
  <c r="J64"/>
  <c r="G64"/>
  <c r="J62"/>
  <c r="G62"/>
  <c r="J56"/>
  <c r="G56"/>
  <c r="J54"/>
  <c r="G54"/>
  <c r="G52"/>
  <c r="G51"/>
  <c r="G32"/>
  <c r="J31"/>
  <c r="J30"/>
  <c r="G31"/>
  <c r="G27"/>
  <c r="J26"/>
  <c r="J24"/>
  <c r="G24"/>
  <c r="J23"/>
  <c r="G23"/>
  <c r="J22"/>
  <c r="G22"/>
  <c r="J21"/>
  <c r="G21"/>
  <c r="J18"/>
  <c r="G18"/>
  <c r="J17"/>
  <c r="J16"/>
  <c r="G16"/>
  <c r="J15"/>
  <c r="G15"/>
  <c r="J14"/>
  <c r="G14"/>
  <c r="J13"/>
  <c r="G13"/>
  <c r="G30"/>
  <c r="J52"/>
  <c r="J51"/>
  <c r="I76"/>
  <c r="H76"/>
  <c r="G80"/>
  <c r="G79"/>
  <c r="G83"/>
  <c r="G84"/>
  <c r="G86"/>
  <c r="H86"/>
  <c r="I18" i="15"/>
  <c r="G82" i="16"/>
  <c r="G78"/>
  <c r="G77"/>
  <c r="H78"/>
  <c r="H77"/>
  <c r="I21" i="15"/>
  <c r="R24"/>
  <c r="R22"/>
  <c r="R20"/>
  <c r="R19"/>
  <c r="I11" i="16"/>
  <c r="G11"/>
  <c r="J11"/>
  <c r="I9"/>
  <c r="L29"/>
  <c r="L8"/>
  <c r="L75"/>
  <c r="G10"/>
  <c r="G9"/>
  <c r="J10"/>
  <c r="J9"/>
  <c r="P12" i="15"/>
  <c r="O12"/>
  <c r="H12"/>
  <c r="G12"/>
  <c r="K29" i="16"/>
  <c r="K8"/>
  <c r="K75"/>
  <c r="H29"/>
  <c r="H8"/>
  <c r="H75"/>
  <c r="J29"/>
  <c r="G29"/>
  <c r="M29"/>
  <c r="M8"/>
  <c r="M75"/>
  <c r="J8"/>
  <c r="J75"/>
  <c r="I29"/>
  <c r="I8"/>
  <c r="I75"/>
  <c r="G8"/>
  <c r="G75"/>
</calcChain>
</file>

<file path=xl/sharedStrings.xml><?xml version="1.0" encoding="utf-8"?>
<sst xmlns="http://schemas.openxmlformats.org/spreadsheetml/2006/main" count="592" uniqueCount="343">
  <si>
    <t>КР</t>
  </si>
  <si>
    <t>Физическая культура</t>
  </si>
  <si>
    <t>Философия</t>
  </si>
  <si>
    <t>II</t>
  </si>
  <si>
    <t>III</t>
  </si>
  <si>
    <t>IV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</si>
  <si>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</si>
  <si>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</si>
  <si>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</si>
  <si>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</si>
  <si>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</si>
  <si>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</si>
  <si>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</si>
  <si>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</si>
  <si>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Июнь</t>
  </si>
  <si>
    <t>Июль</t>
  </si>
  <si>
    <t>сессия</t>
  </si>
  <si>
    <t>Всего</t>
  </si>
  <si>
    <t>обучение</t>
  </si>
  <si>
    <t>практика</t>
  </si>
  <si>
    <t>о</t>
  </si>
  <si>
    <t>||</t>
  </si>
  <si>
    <t>#</t>
  </si>
  <si>
    <t>к</t>
  </si>
  <si>
    <t>&amp;</t>
  </si>
  <si>
    <t>Май</t>
  </si>
  <si>
    <t>I</t>
  </si>
  <si>
    <t>УТВЕРЖДАЮ</t>
  </si>
  <si>
    <t>СОГЛАСОВАНО</t>
  </si>
  <si>
    <t>///</t>
  </si>
  <si>
    <t>Число курсовых работ</t>
  </si>
  <si>
    <t>Число экзаменов</t>
  </si>
  <si>
    <t>Безопасность жизнедеятельности</t>
  </si>
  <si>
    <t>Выпускная квалификационная работа</t>
  </si>
  <si>
    <t>Государственный экзамен</t>
  </si>
  <si>
    <t>Базовая часть</t>
  </si>
  <si>
    <t>работа</t>
  </si>
  <si>
    <t>Семестр</t>
  </si>
  <si>
    <t>Итого</t>
  </si>
  <si>
    <t>Иностранный язык</t>
  </si>
  <si>
    <t>СРС</t>
  </si>
  <si>
    <t>Число зачётов</t>
  </si>
  <si>
    <t>18н</t>
  </si>
  <si>
    <t>2с</t>
  </si>
  <si>
    <t>3с</t>
  </si>
  <si>
    <t>4с</t>
  </si>
  <si>
    <t>5с</t>
  </si>
  <si>
    <t>6с</t>
  </si>
  <si>
    <t>7с</t>
  </si>
  <si>
    <t>8с</t>
  </si>
  <si>
    <t>1с</t>
  </si>
  <si>
    <t>ФТД</t>
  </si>
  <si>
    <t>Рассмотрен и одобрен  Учёным советом  МГТУ ГА</t>
  </si>
  <si>
    <t>Проректор по УМР  к.э.н., доцент</t>
  </si>
  <si>
    <t>Экза-мены</t>
  </si>
  <si>
    <t>Аудит.</t>
  </si>
  <si>
    <t>Лек-ции</t>
  </si>
  <si>
    <t>Практич. и семин. занятия</t>
  </si>
  <si>
    <t>Факультативы</t>
  </si>
  <si>
    <t>*</t>
  </si>
  <si>
    <t>Трудоёмкость</t>
  </si>
  <si>
    <t>Распределение часов по видам занятий</t>
  </si>
  <si>
    <t>Распределение часов по курсам и семестрам</t>
  </si>
  <si>
    <t>Наименование учебных дисциплин</t>
  </si>
  <si>
    <t>В зач. ед.</t>
  </si>
  <si>
    <t>В часах</t>
  </si>
  <si>
    <t>1-7</t>
  </si>
  <si>
    <t>8-14</t>
  </si>
  <si>
    <t>15-21</t>
  </si>
  <si>
    <t>22-28</t>
  </si>
  <si>
    <t>29-5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</si>
  <si>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</si>
  <si>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</si>
  <si>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</si>
  <si>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</si>
  <si>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</si>
  <si>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</si>
  <si>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</si>
  <si>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</si>
  <si>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29-4</t>
  </si>
  <si>
    <t>5-11</t>
  </si>
  <si>
    <t>12-18</t>
  </si>
  <si>
    <t>19-25</t>
  </si>
  <si>
    <t>26-1</t>
  </si>
  <si>
    <t>2-8</t>
  </si>
  <si>
    <t>9-15</t>
  </si>
  <si>
    <t>16-22</t>
  </si>
  <si>
    <t>23-1</t>
  </si>
  <si>
    <t>23-29</t>
  </si>
  <si>
    <t>30-5</t>
  </si>
  <si>
    <t>27-3</t>
  </si>
  <si>
    <t>4-10</t>
  </si>
  <si>
    <t>11-17</t>
  </si>
  <si>
    <t>18-24</t>
  </si>
  <si>
    <t>25-31</t>
  </si>
  <si>
    <t>Август</t>
  </si>
  <si>
    <t>Курс</t>
  </si>
  <si>
    <t>Ректор МГТУ ГА</t>
  </si>
  <si>
    <t>У Ч Е Б Н Ы Й  П Л А Н</t>
  </si>
  <si>
    <t>_________________ Б.П. Елисеев</t>
  </si>
  <si>
    <t>"___"___________ 201_ г.</t>
  </si>
  <si>
    <t>Обозначения:</t>
  </si>
  <si>
    <t>-</t>
  </si>
  <si>
    <t xml:space="preserve">теоретическое </t>
  </si>
  <si>
    <t xml:space="preserve">экзаменационная </t>
  </si>
  <si>
    <t>учебная</t>
  </si>
  <si>
    <t xml:space="preserve"> практика</t>
  </si>
  <si>
    <t>выпускная</t>
  </si>
  <si>
    <t>квалификационная</t>
  </si>
  <si>
    <t>государственный</t>
  </si>
  <si>
    <t>экзамен</t>
  </si>
  <si>
    <t>каникулы</t>
  </si>
  <si>
    <t>производственная</t>
  </si>
  <si>
    <t>II. Сводные данные по бюджету времени (в неделях)</t>
  </si>
  <si>
    <t>Экзаме-национ-ные сессии</t>
  </si>
  <si>
    <t>Кани-кулы</t>
  </si>
  <si>
    <t>Теорети-ческое обуче-ние</t>
  </si>
  <si>
    <t>Подг. и защита выпуск. работы</t>
  </si>
  <si>
    <t>Σ</t>
  </si>
  <si>
    <t>в зач. ед.</t>
  </si>
  <si>
    <t>в неделях</t>
  </si>
  <si>
    <t>С Е М Е С Т Р Ы</t>
  </si>
  <si>
    <t>Число зачётных единиц</t>
  </si>
  <si>
    <t>Число аудиторных часов</t>
  </si>
  <si>
    <t>Число зачётов с оценкой</t>
  </si>
  <si>
    <t>"___"______________201_ г., протокол  № ______</t>
  </si>
  <si>
    <t>Вариативная часть</t>
  </si>
  <si>
    <t>Дисциплины по выбору</t>
  </si>
  <si>
    <t>ИТОГО</t>
  </si>
  <si>
    <t>__________________</t>
  </si>
  <si>
    <t xml:space="preserve">и аттестации (по семестрам) </t>
  </si>
  <si>
    <t xml:space="preserve">    (в зачётных единицах)</t>
  </si>
  <si>
    <t>VI. Сводные данные по трудоёмкости, аудиторным занятиям</t>
  </si>
  <si>
    <t>часы / отчётности</t>
  </si>
  <si>
    <t>Обязательные дисциплины</t>
  </si>
  <si>
    <t>х</t>
  </si>
  <si>
    <t>История авиации и космонавтики</t>
  </si>
  <si>
    <t>Зачётные единицы /</t>
  </si>
  <si>
    <t>КП</t>
  </si>
  <si>
    <t>Информатика</t>
  </si>
  <si>
    <t>Практики</t>
  </si>
  <si>
    <t>Государственная итоговая аттестация</t>
  </si>
  <si>
    <t>Дисциплины (модули)</t>
  </si>
  <si>
    <t>Б1</t>
  </si>
  <si>
    <t>Б1.Б</t>
  </si>
  <si>
    <t>Б1.В</t>
  </si>
  <si>
    <t>Б1.В.ДВ</t>
  </si>
  <si>
    <t>Б2</t>
  </si>
  <si>
    <t>Б3</t>
  </si>
  <si>
    <t xml:space="preserve">Б1 </t>
  </si>
  <si>
    <t>Индекс</t>
  </si>
  <si>
    <t>Зачёты / зач. с оценкой (д)</t>
  </si>
  <si>
    <t>Аттестация           (семестр)</t>
  </si>
  <si>
    <t>III. План учебного процесса</t>
  </si>
  <si>
    <t>I курс</t>
  </si>
  <si>
    <t>II курс</t>
  </si>
  <si>
    <t>III курс</t>
  </si>
  <si>
    <t>IV курс</t>
  </si>
  <si>
    <t>Б1.Б.1</t>
  </si>
  <si>
    <t>Б1.Б.2</t>
  </si>
  <si>
    <t>Б1.Б.3</t>
  </si>
  <si>
    <t>Б1.Б.4</t>
  </si>
  <si>
    <t>Б1.Б.5</t>
  </si>
  <si>
    <t>Б1.Б.6</t>
  </si>
  <si>
    <t>Б1.Б.7</t>
  </si>
  <si>
    <t>Б1.Б.8</t>
  </si>
  <si>
    <t>Б1.Б.9</t>
  </si>
  <si>
    <t>Б1.Б.10</t>
  </si>
  <si>
    <t>Вариативная часть, в том числе дисциплины по выбору</t>
  </si>
  <si>
    <t>Б1.В.ОД</t>
  </si>
  <si>
    <t>Б1.В.ОД.1</t>
  </si>
  <si>
    <t>Б1.В.ОД.2</t>
  </si>
  <si>
    <t>Б1.В.ОД.3</t>
  </si>
  <si>
    <t>Б1.В.ОД.4</t>
  </si>
  <si>
    <t>Б1.В.ОД.5</t>
  </si>
  <si>
    <t>Б1.В.ДВ.1.1</t>
  </si>
  <si>
    <t>Б1.В.ДВ.1.2</t>
  </si>
  <si>
    <t>Б1.В.ДВ.2.1</t>
  </si>
  <si>
    <t>Б1.В.ДВ.2.2</t>
  </si>
  <si>
    <t>Б2.В</t>
  </si>
  <si>
    <t>Б1.Б.11</t>
  </si>
  <si>
    <t>Б1.Б.12</t>
  </si>
  <si>
    <t>Б1.Б.13</t>
  </si>
  <si>
    <t>Б1.Б.14</t>
  </si>
  <si>
    <t>Б1.Б.15</t>
  </si>
  <si>
    <t>Б1.Б.16</t>
  </si>
  <si>
    <t>Б1.Б.17</t>
  </si>
  <si>
    <t>Б1.В.ДВ.3.1</t>
  </si>
  <si>
    <t>Б1.В.ДВ.3.2</t>
  </si>
  <si>
    <t>Б1.В.ДВ.4.1</t>
  </si>
  <si>
    <t>Б1.В.ДВ.4.2</t>
  </si>
  <si>
    <t>Б1.В.ДВ.5.1</t>
  </si>
  <si>
    <t>Б1.В.ДВ.5.2</t>
  </si>
  <si>
    <t>Б1.В.ДВ.6.1</t>
  </si>
  <si>
    <t>Б1.В.ДВ.6.2</t>
  </si>
  <si>
    <t>Б1.В.ДВ.7.1</t>
  </si>
  <si>
    <t>Б1.В.ДВ.7.2</t>
  </si>
  <si>
    <t>Б1.В.ДВ.8.1</t>
  </si>
  <si>
    <t>Б1.В.ДВ.8.2</t>
  </si>
  <si>
    <t>Б1.В.ДВ.9.1</t>
  </si>
  <si>
    <t>Б1.В.ДВ.9.2</t>
  </si>
  <si>
    <t>Б1.В.ДВ.10.1</t>
  </si>
  <si>
    <t>Б1.В.ДВ.10.2</t>
  </si>
  <si>
    <t>Б1.В.ОД.6</t>
  </si>
  <si>
    <t>Б1.В.ОД.7</t>
  </si>
  <si>
    <t>Б1.В.ОД.8</t>
  </si>
  <si>
    <t>Б1.В.ОД.9</t>
  </si>
  <si>
    <t>Б1.В.ОД.10</t>
  </si>
  <si>
    <t>Б1.В.ОД.11</t>
  </si>
  <si>
    <t>Б1.В.ОД.12</t>
  </si>
  <si>
    <t>Б1.В.ОД.13</t>
  </si>
  <si>
    <t>Б1.В.ОД.14</t>
  </si>
  <si>
    <t>Б1.В.ОД.15</t>
  </si>
  <si>
    <t>Б2.В.У</t>
  </si>
  <si>
    <t>Б2.В.П</t>
  </si>
  <si>
    <r>
      <t xml:space="preserve">Форма обучения: </t>
    </r>
    <r>
      <rPr>
        <b/>
        <sz val="10"/>
        <rFont val="Arial"/>
        <family val="2"/>
        <charset val="204"/>
      </rPr>
      <t>очная</t>
    </r>
  </si>
  <si>
    <t>Б2.В.У.1</t>
  </si>
  <si>
    <t>Б2.В.П.1</t>
  </si>
  <si>
    <t>Б2.В.П.2</t>
  </si>
  <si>
    <t>Учебные практики</t>
  </si>
  <si>
    <t>Производственные практики</t>
  </si>
  <si>
    <t>А.С. Борзова</t>
  </si>
  <si>
    <t>И.А. Еланцев</t>
  </si>
  <si>
    <t>Начальник Учебно-методического управления  к.т.н., доцент</t>
  </si>
  <si>
    <t>3д</t>
  </si>
  <si>
    <t>Б1.В.ОД.16</t>
  </si>
  <si>
    <t>Б1.В.ОД.17</t>
  </si>
  <si>
    <t>Б1.В.ОД.18</t>
  </si>
  <si>
    <t>Б1.В.ОД.19</t>
  </si>
  <si>
    <t>Б2.В.У.2</t>
  </si>
  <si>
    <t>ФЕДЕРАЛЬНОЕ АГЕНТСТВО ВОЗДУШНОГО ТРАНСПОРТА</t>
  </si>
  <si>
    <t>Число курсовых проектов</t>
  </si>
  <si>
    <t>ФГБОУ ВО "Московский государственный технический университет гражданской авиации" (МГТУ ГА)</t>
  </si>
  <si>
    <t>o</t>
  </si>
  <si>
    <t xml:space="preserve">История </t>
  </si>
  <si>
    <t>8н</t>
  </si>
  <si>
    <t>Математический анализ</t>
  </si>
  <si>
    <t>Алгебра и геометрия</t>
  </si>
  <si>
    <t>Операционные системы</t>
  </si>
  <si>
    <t>Программирование</t>
  </si>
  <si>
    <t>Сети и телекоммуникации</t>
  </si>
  <si>
    <t>Базы данных</t>
  </si>
  <si>
    <t>Инженерная графика</t>
  </si>
  <si>
    <t>Технология программирования</t>
  </si>
  <si>
    <t>ЭВМ и периферийные устройства</t>
  </si>
  <si>
    <t>Интерфейсы вычислительных систем</t>
  </si>
  <si>
    <t>Теория автоматов</t>
  </si>
  <si>
    <t>Программирование на машинно- ориентированном языке</t>
  </si>
  <si>
    <t>Архитектура компьютерных вычислительных систем</t>
  </si>
  <si>
    <t>Моделирование вычислительных систем и сетей</t>
  </si>
  <si>
    <t>Программирование сетевых приложений</t>
  </si>
  <si>
    <t>Основы электротехники и схемотехническое моделирование</t>
  </si>
  <si>
    <t>Интернет-технологии</t>
  </si>
  <si>
    <t>Дискретная математика</t>
  </si>
  <si>
    <t>Математическая логика</t>
  </si>
  <si>
    <t>Теория вероятностей и математическая статистика</t>
  </si>
  <si>
    <t>Управление проектами в КИС</t>
  </si>
  <si>
    <t>Экономика</t>
  </si>
  <si>
    <t>Верификация и проверка качества ПО</t>
  </si>
  <si>
    <t>Метрология, стандартизация и сертификация</t>
  </si>
  <si>
    <t>Основы жизнедеятельности IT- специалиста</t>
  </si>
  <si>
    <t>Теория информации и кодирования</t>
  </si>
  <si>
    <t>Основы системного анализа</t>
  </si>
  <si>
    <t>Теория принятия решения</t>
  </si>
  <si>
    <t>Б1.В.ДВ.11.1</t>
  </si>
  <si>
    <t>Б1.В.ДВ.11.2</t>
  </si>
  <si>
    <t>Методы оптимизации</t>
  </si>
  <si>
    <t>5д</t>
  </si>
  <si>
    <t>Физическая культура:  по выбору обучающихся (элективная дисциплина)</t>
  </si>
  <si>
    <t>Спортивное совершенствование по видам спорта</t>
  </si>
  <si>
    <t>Декан ФПМВТ  к.т.н., доцент</t>
  </si>
  <si>
    <t>Н.И. Романчева</t>
  </si>
  <si>
    <t>Основы деловой этики и социального взаимодействия</t>
  </si>
  <si>
    <t>Основы педагогики</t>
  </si>
  <si>
    <t>Перевод в сфере профессиональных коммуникаций</t>
  </si>
  <si>
    <t>Культура речи</t>
  </si>
  <si>
    <t>Аэрологистика</t>
  </si>
  <si>
    <t>Основы логистики</t>
  </si>
  <si>
    <t>Теория алгоритмов</t>
  </si>
  <si>
    <t>Алгоритмическое обеспечение АСУ</t>
  </si>
  <si>
    <t>Автоматизированные системы обработки информации в ГА</t>
  </si>
  <si>
    <t>Разработка человеко-машинных интерфейсов</t>
  </si>
  <si>
    <t>Системы документирования ПО ВС и АСУ</t>
  </si>
  <si>
    <t>Методическое обеспечение ПО ВС и АСУ</t>
  </si>
  <si>
    <t>Правовые основы информатики и интеллектуальная собственность</t>
  </si>
  <si>
    <t>Информационное право</t>
  </si>
  <si>
    <t>Автоматизированные системы ОрВД</t>
  </si>
  <si>
    <t>ERP- системы в ГА</t>
  </si>
  <si>
    <t>Распределенные информационные системы ГА</t>
  </si>
  <si>
    <t>Автоматизированные системы организации и  управления на ВТ</t>
  </si>
  <si>
    <t>Физика</t>
  </si>
  <si>
    <t>2д</t>
  </si>
  <si>
    <t>1,2,3,4</t>
  </si>
  <si>
    <t>Б1.Б.18</t>
  </si>
  <si>
    <t>Социология</t>
  </si>
  <si>
    <t>Правоведение</t>
  </si>
  <si>
    <t>Программирование в 1С</t>
  </si>
  <si>
    <t>I. Календарный учебный график</t>
  </si>
  <si>
    <t>Основы информационной безопасности</t>
  </si>
  <si>
    <r>
      <t>Квалификация:</t>
    </r>
    <r>
      <rPr>
        <b/>
        <sz val="10"/>
        <rFont val="Arial"/>
        <family val="2"/>
        <charset val="204"/>
      </rPr>
      <t xml:space="preserve"> бакалавр</t>
    </r>
  </si>
  <si>
    <r>
      <t xml:space="preserve">Программа подготовки: </t>
    </r>
    <r>
      <rPr>
        <b/>
        <sz val="10"/>
        <rFont val="Arial"/>
        <family val="2"/>
        <charset val="204"/>
      </rPr>
      <t>прикладной бакалавриат</t>
    </r>
  </si>
  <si>
    <t>Учеб-ная прак-тика</t>
  </si>
  <si>
    <t xml:space="preserve">Произво-дствен-ная практика </t>
  </si>
  <si>
    <t>Празднич-ные дни</t>
  </si>
  <si>
    <t>Государствен-ный экзамен</t>
  </si>
  <si>
    <t>в</t>
  </si>
  <si>
    <t xml:space="preserve">праздничные </t>
  </si>
  <si>
    <t>дни</t>
  </si>
  <si>
    <t>Направленность (профиль): Вычислительные машины, комплексы , системы и сети</t>
  </si>
  <si>
    <r>
      <t xml:space="preserve">Срок обучения: </t>
    </r>
    <r>
      <rPr>
        <b/>
        <sz val="10"/>
        <rFont val="Arial"/>
        <family val="2"/>
        <charset val="204"/>
      </rPr>
      <t xml:space="preserve">4 года </t>
    </r>
  </si>
  <si>
    <t>Всего теоретическое обучение                                 (по блоку Б1)</t>
  </si>
  <si>
    <t>V. Трудоёмкость по блокам</t>
  </si>
  <si>
    <t>Блок</t>
  </si>
  <si>
    <t>IV. Данные по Учебной и Производственной практикам и Государственной итоговой аттестации</t>
  </si>
  <si>
    <t>Одобрен на заседании Методического совета по направлению подготовки 09.03.01   "___"______________201_ г., протокол  №______</t>
  </si>
  <si>
    <t>Председатель Методического совета по направлению подготовки 09.03.01  д.т.н., профессор   __________________</t>
  </si>
  <si>
    <t>О.Г Феоктистова</t>
  </si>
  <si>
    <t>Лаб. работы</t>
  </si>
  <si>
    <t>7д</t>
  </si>
  <si>
    <t>4,5д</t>
  </si>
  <si>
    <t>Системное  программное обеспечение</t>
  </si>
  <si>
    <t>Государственный экзамен (подготовка к сдаче и сдача государственного экзамена)</t>
  </si>
  <si>
    <t>Выпускная квалификационная работа (подготовка к защите и процедура защиты ВКР)</t>
  </si>
  <si>
    <t>___________________</t>
  </si>
  <si>
    <t>О.Г. Феоктистова</t>
  </si>
  <si>
    <t xml:space="preserve">                      09.03.01 Информатика и вычислительная техника</t>
  </si>
  <si>
    <t>ФТД.1</t>
  </si>
  <si>
    <t>ФТД.2</t>
  </si>
  <si>
    <t>Заведующий профилирующей кафедрой ВМКСС д.т.н., профессор</t>
  </si>
  <si>
    <t>по направлению подготовки</t>
  </si>
  <si>
    <t>Учебная 1.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нечисловой обработки данных</t>
  </si>
  <si>
    <t xml:space="preserve">Учебная 2.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программного обеспечения средств вычислительной техники </t>
  </si>
  <si>
    <t>Производственная 1. Практика по получению профессиональных  умений и опыта профессиональной деятельности в разработке моделей баз данных</t>
  </si>
  <si>
    <t>Производственная 2. Преддипломная практика</t>
  </si>
  <si>
    <t xml:space="preserve">Учебная 1 </t>
  </si>
  <si>
    <t xml:space="preserve">Учебная 2 </t>
  </si>
  <si>
    <t>Производственная 1</t>
  </si>
  <si>
    <t>Производственная 2</t>
  </si>
  <si>
    <t>Тип практики</t>
  </si>
  <si>
    <t>ФТД.3</t>
  </si>
  <si>
    <t>Технология block-chain как элемент цифровой трансформации</t>
  </si>
  <si>
    <t>6д</t>
  </si>
  <si>
    <t>1,2,3,5,6</t>
  </si>
</sst>
</file>

<file path=xl/styles.xml><?xml version="1.0" encoding="utf-8"?>
<styleSheet xmlns="http://schemas.openxmlformats.org/spreadsheetml/2006/main">
  <fonts count="28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i/>
      <sz val="9"/>
      <name val="Arial Cyr"/>
      <charset val="204"/>
    </font>
    <font>
      <b/>
      <i/>
      <sz val="11"/>
      <name val="Arial"/>
      <family val="2"/>
      <charset val="204"/>
    </font>
    <font>
      <b/>
      <i/>
      <sz val="11"/>
      <name val="Arial Cyr"/>
      <charset val="204"/>
    </font>
    <font>
      <sz val="9"/>
      <color indexed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 Cyr"/>
      <charset val="204"/>
    </font>
    <font>
      <sz val="8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Arial"/>
      <family val="2"/>
      <charset val="204"/>
    </font>
    <font>
      <sz val="10"/>
      <color indexed="10"/>
      <name val="Arial Cyr"/>
      <charset val="204"/>
    </font>
    <font>
      <b/>
      <i/>
      <sz val="9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textRotation="90"/>
    </xf>
    <xf numFmtId="0" fontId="5" fillId="0" borderId="8" xfId="0" applyFont="1" applyBorder="1"/>
    <xf numFmtId="49" fontId="5" fillId="0" borderId="9" xfId="0" applyNumberFormat="1" applyFont="1" applyBorder="1" applyAlignment="1">
      <alignment horizontal="center" vertical="center" textRotation="90"/>
    </xf>
    <xf numFmtId="49" fontId="5" fillId="0" borderId="10" xfId="0" applyNumberFormat="1" applyFont="1" applyBorder="1" applyAlignment="1">
      <alignment horizontal="center" vertical="center" textRotation="90"/>
    </xf>
    <xf numFmtId="49" fontId="5" fillId="0" borderId="11" xfId="0" applyNumberFormat="1" applyFont="1" applyBorder="1" applyAlignment="1">
      <alignment horizontal="center" vertical="center" textRotation="90"/>
    </xf>
    <xf numFmtId="0" fontId="5" fillId="0" borderId="0" xfId="0" applyFo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8" fillId="0" borderId="0" xfId="0" applyFont="1" applyAlignment="1">
      <alignment horizontal="center" vertical="top"/>
    </xf>
    <xf numFmtId="0" fontId="8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1" fillId="0" borderId="0" xfId="0" applyFont="1"/>
    <xf numFmtId="0" fontId="9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0" fillId="0" borderId="0" xfId="0" applyFill="1"/>
    <xf numFmtId="0" fontId="2" fillId="0" borderId="0" xfId="0" applyFont="1" applyFill="1"/>
    <xf numFmtId="0" fontId="4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5" fillId="0" borderId="0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0" xfId="0" applyFont="1" applyFill="1"/>
    <xf numFmtId="0" fontId="4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3" fontId="6" fillId="0" borderId="11" xfId="0" applyNumberFormat="1" applyFont="1" applyFill="1" applyBorder="1" applyAlignment="1">
      <alignment horizontal="center" vertical="top" wrapText="1"/>
    </xf>
    <xf numFmtId="3" fontId="6" fillId="0" borderId="8" xfId="0" applyNumberFormat="1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/>
    </xf>
    <xf numFmtId="0" fontId="6" fillId="0" borderId="20" xfId="0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9" fillId="0" borderId="22" xfId="0" applyFont="1" applyFill="1" applyBorder="1" applyAlignment="1">
      <alignment wrapText="1"/>
    </xf>
    <xf numFmtId="0" fontId="9" fillId="0" borderId="23" xfId="0" applyNumberFormat="1" applyFont="1" applyFill="1" applyBorder="1" applyAlignment="1">
      <alignment horizontal="center" vertical="top"/>
    </xf>
    <xf numFmtId="0" fontId="9" fillId="0" borderId="24" xfId="0" applyNumberFormat="1" applyFont="1" applyFill="1" applyBorder="1" applyAlignment="1">
      <alignment horizontal="center" vertical="top"/>
    </xf>
    <xf numFmtId="0" fontId="9" fillId="0" borderId="25" xfId="0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9" fillId="0" borderId="26" xfId="0" applyNumberFormat="1" applyFont="1" applyFill="1" applyBorder="1" applyAlignment="1">
      <alignment horizontal="center" vertical="top"/>
    </xf>
    <xf numFmtId="0" fontId="9" fillId="0" borderId="27" xfId="0" applyNumberFormat="1" applyFont="1" applyFill="1" applyBorder="1" applyAlignment="1">
      <alignment horizontal="center" vertical="top"/>
    </xf>
    <xf numFmtId="3" fontId="9" fillId="0" borderId="28" xfId="0" applyNumberFormat="1" applyFont="1" applyFill="1" applyBorder="1" applyAlignment="1">
      <alignment horizontal="center" vertical="top"/>
    </xf>
    <xf numFmtId="3" fontId="9" fillId="0" borderId="29" xfId="0" applyNumberFormat="1" applyFont="1" applyFill="1" applyBorder="1" applyAlignment="1">
      <alignment horizontal="center" vertical="top"/>
    </xf>
    <xf numFmtId="3" fontId="9" fillId="0" borderId="30" xfId="0" applyNumberFormat="1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top"/>
    </xf>
    <xf numFmtId="0" fontId="16" fillId="0" borderId="10" xfId="0" applyNumberFormat="1" applyFont="1" applyFill="1" applyBorder="1" applyAlignment="1">
      <alignment horizontal="center" vertical="top"/>
    </xf>
    <xf numFmtId="0" fontId="16" fillId="0" borderId="11" xfId="0" applyNumberFormat="1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/>
    </xf>
    <xf numFmtId="0" fontId="16" fillId="0" borderId="20" xfId="0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top"/>
    </xf>
    <xf numFmtId="0" fontId="17" fillId="0" borderId="8" xfId="0" applyFont="1" applyFill="1" applyBorder="1" applyAlignment="1">
      <alignment horizontal="center" vertical="top"/>
    </xf>
    <xf numFmtId="0" fontId="17" fillId="0" borderId="32" xfId="0" applyFont="1" applyFill="1" applyBorder="1" applyAlignment="1">
      <alignment horizontal="center" vertical="top"/>
    </xf>
    <xf numFmtId="0" fontId="17" fillId="0" borderId="20" xfId="0" applyFont="1" applyFill="1" applyBorder="1" applyAlignment="1">
      <alignment horizontal="center" vertical="top"/>
    </xf>
    <xf numFmtId="0" fontId="17" fillId="0" borderId="33" xfId="0" applyFont="1" applyFill="1" applyBorder="1" applyAlignment="1">
      <alignment horizontal="center" vertical="top"/>
    </xf>
    <xf numFmtId="0" fontId="17" fillId="0" borderId="34" xfId="0" applyFont="1" applyFill="1" applyBorder="1" applyAlignment="1">
      <alignment horizontal="center" vertical="top"/>
    </xf>
    <xf numFmtId="0" fontId="0" fillId="0" borderId="8" xfId="0" applyBorder="1"/>
    <xf numFmtId="0" fontId="5" fillId="0" borderId="3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top"/>
    </xf>
    <xf numFmtId="0" fontId="21" fillId="0" borderId="39" xfId="0" applyFont="1" applyFill="1" applyBorder="1" applyAlignment="1">
      <alignment horizontal="center" vertical="top"/>
    </xf>
    <xf numFmtId="0" fontId="21" fillId="0" borderId="8" xfId="0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center" vertical="top"/>
    </xf>
    <xf numFmtId="0" fontId="16" fillId="0" borderId="32" xfId="0" applyNumberFormat="1" applyFont="1" applyFill="1" applyBorder="1" applyAlignment="1">
      <alignment horizontal="center" vertical="top"/>
    </xf>
    <xf numFmtId="0" fontId="16" fillId="0" borderId="40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7" fillId="0" borderId="31" xfId="0" applyNumberFormat="1" applyFont="1" applyFill="1" applyBorder="1" applyAlignment="1">
      <alignment horizontal="center" vertical="top"/>
    </xf>
    <xf numFmtId="0" fontId="17" fillId="0" borderId="11" xfId="0" applyNumberFormat="1" applyFont="1" applyFill="1" applyBorder="1" applyAlignment="1">
      <alignment horizontal="center" vertical="top"/>
    </xf>
    <xf numFmtId="0" fontId="17" fillId="0" borderId="10" xfId="0" applyNumberFormat="1" applyFont="1" applyFill="1" applyBorder="1" applyAlignment="1">
      <alignment horizontal="center" vertical="top"/>
    </xf>
    <xf numFmtId="0" fontId="17" fillId="0" borderId="8" xfId="0" applyNumberFormat="1" applyFont="1" applyFill="1" applyBorder="1" applyAlignment="1">
      <alignment horizontal="center" vertical="top"/>
    </xf>
    <xf numFmtId="0" fontId="17" fillId="0" borderId="10" xfId="0" applyFont="1" applyFill="1" applyBorder="1" applyAlignment="1">
      <alignment horizontal="center" vertical="top"/>
    </xf>
    <xf numFmtId="0" fontId="20" fillId="0" borderId="41" xfId="0" applyFont="1" applyFill="1" applyBorder="1" applyAlignment="1">
      <alignment horizontal="center" vertical="top" wrapText="1"/>
    </xf>
    <xf numFmtId="0" fontId="17" fillId="0" borderId="42" xfId="0" applyFont="1" applyFill="1" applyBorder="1" applyAlignment="1">
      <alignment horizontal="center" vertical="top"/>
    </xf>
    <xf numFmtId="0" fontId="17" fillId="0" borderId="14" xfId="0" applyNumberFormat="1" applyFont="1" applyFill="1" applyBorder="1" applyAlignment="1" applyProtection="1">
      <alignment horizontal="center" vertical="top"/>
      <protection locked="0"/>
    </xf>
    <xf numFmtId="3" fontId="9" fillId="0" borderId="43" xfId="0" applyNumberFormat="1" applyFont="1" applyFill="1" applyBorder="1" applyAlignment="1">
      <alignment horizontal="center" vertical="top"/>
    </xf>
    <xf numFmtId="3" fontId="6" fillId="0" borderId="31" xfId="0" applyNumberFormat="1" applyFont="1" applyFill="1" applyBorder="1" applyAlignment="1">
      <alignment horizontal="center" vertical="top" wrapText="1"/>
    </xf>
    <xf numFmtId="0" fontId="16" fillId="0" borderId="44" xfId="0" applyFont="1" applyBorder="1" applyAlignment="1">
      <alignment horizontal="center" vertical="top"/>
    </xf>
    <xf numFmtId="0" fontId="5" fillId="0" borderId="28" xfId="0" applyFont="1" applyFill="1" applyBorder="1" applyAlignment="1">
      <alignment horizontal="center" vertical="top"/>
    </xf>
    <xf numFmtId="0" fontId="5" fillId="0" borderId="30" xfId="0" applyFont="1" applyFill="1" applyBorder="1" applyAlignment="1">
      <alignment horizontal="center" vertical="top"/>
    </xf>
    <xf numFmtId="0" fontId="5" fillId="0" borderId="29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16" fillId="0" borderId="42" xfId="0" applyNumberFormat="1" applyFont="1" applyFill="1" applyBorder="1" applyAlignment="1">
      <alignment horizontal="center" vertical="top"/>
    </xf>
    <xf numFmtId="0" fontId="22" fillId="0" borderId="14" xfId="0" applyFont="1" applyFill="1" applyBorder="1" applyAlignment="1">
      <alignment horizontal="center" vertical="top"/>
    </xf>
    <xf numFmtId="3" fontId="22" fillId="0" borderId="31" xfId="0" applyNumberFormat="1" applyFont="1" applyFill="1" applyBorder="1" applyAlignment="1">
      <alignment horizontal="center" vertical="top"/>
    </xf>
    <xf numFmtId="3" fontId="22" fillId="0" borderId="11" xfId="0" applyNumberFormat="1" applyFont="1" applyFill="1" applyBorder="1" applyAlignment="1">
      <alignment horizontal="center" vertical="top"/>
    </xf>
    <xf numFmtId="3" fontId="22" fillId="0" borderId="10" xfId="0" applyNumberFormat="1" applyFont="1" applyFill="1" applyBorder="1" applyAlignment="1">
      <alignment horizontal="center" vertical="top"/>
    </xf>
    <xf numFmtId="3" fontId="22" fillId="0" borderId="8" xfId="0" applyNumberFormat="1" applyFont="1" applyFill="1" applyBorder="1" applyAlignment="1">
      <alignment horizontal="center" vertical="top"/>
    </xf>
    <xf numFmtId="0" fontId="23" fillId="0" borderId="45" xfId="0" applyFont="1" applyFill="1" applyBorder="1" applyAlignment="1">
      <alignment horizontal="center" vertical="top" wrapText="1"/>
    </xf>
    <xf numFmtId="0" fontId="20" fillId="0" borderId="46" xfId="0" applyFont="1" applyFill="1" applyBorder="1" applyAlignment="1">
      <alignment horizontal="left" vertical="top" wrapText="1"/>
    </xf>
    <xf numFmtId="0" fontId="17" fillId="0" borderId="47" xfId="0" applyFont="1" applyFill="1" applyBorder="1" applyAlignment="1">
      <alignment horizontal="center" vertical="top" wrapText="1"/>
    </xf>
    <xf numFmtId="0" fontId="17" fillId="0" borderId="36" xfId="0" applyFont="1" applyFill="1" applyBorder="1" applyAlignment="1">
      <alignment horizontal="center" vertical="top" wrapText="1"/>
    </xf>
    <xf numFmtId="0" fontId="17" fillId="0" borderId="36" xfId="0" applyFont="1" applyFill="1" applyBorder="1" applyAlignment="1">
      <alignment horizontal="center" vertical="top"/>
    </xf>
    <xf numFmtId="0" fontId="17" fillId="0" borderId="48" xfId="0" applyFont="1" applyFill="1" applyBorder="1" applyAlignment="1">
      <alignment horizontal="center" vertical="top"/>
    </xf>
    <xf numFmtId="0" fontId="20" fillId="0" borderId="49" xfId="0" applyFont="1" applyFill="1" applyBorder="1" applyAlignment="1">
      <alignment horizontal="center" vertical="top" wrapText="1"/>
    </xf>
    <xf numFmtId="0" fontId="17" fillId="0" borderId="47" xfId="0" applyFont="1" applyFill="1" applyBorder="1" applyAlignment="1">
      <alignment horizontal="center" vertical="top"/>
    </xf>
    <xf numFmtId="0" fontId="17" fillId="0" borderId="50" xfId="0" applyFont="1" applyFill="1" applyBorder="1" applyAlignment="1">
      <alignment horizontal="center" vertical="top"/>
    </xf>
    <xf numFmtId="0" fontId="22" fillId="0" borderId="51" xfId="0" applyFont="1" applyFill="1" applyBorder="1" applyAlignment="1">
      <alignment horizontal="center" vertical="top" wrapText="1"/>
    </xf>
    <xf numFmtId="0" fontId="22" fillId="0" borderId="52" xfId="0" applyFont="1" applyFill="1" applyBorder="1" applyAlignment="1">
      <alignment horizontal="left" vertical="top" wrapText="1"/>
    </xf>
    <xf numFmtId="0" fontId="17" fillId="0" borderId="53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/>
    </xf>
    <xf numFmtId="0" fontId="17" fillId="0" borderId="54" xfId="0" applyFont="1" applyFill="1" applyBorder="1" applyAlignment="1">
      <alignment horizontal="center" vertical="top"/>
    </xf>
    <xf numFmtId="0" fontId="22" fillId="0" borderId="55" xfId="0" applyFont="1" applyFill="1" applyBorder="1" applyAlignment="1">
      <alignment horizontal="center" vertical="top" wrapText="1"/>
    </xf>
    <xf numFmtId="0" fontId="22" fillId="0" borderId="56" xfId="0" applyFont="1" applyFill="1" applyBorder="1" applyAlignment="1">
      <alignment horizontal="center" vertical="top" wrapText="1"/>
    </xf>
    <xf numFmtId="0" fontId="17" fillId="0" borderId="53" xfId="0" applyFont="1" applyFill="1" applyBorder="1" applyAlignment="1">
      <alignment horizontal="center" vertical="top"/>
    </xf>
    <xf numFmtId="0" fontId="19" fillId="0" borderId="39" xfId="0" applyFont="1" applyFill="1" applyBorder="1" applyAlignment="1">
      <alignment horizontal="center" vertical="top"/>
    </xf>
    <xf numFmtId="0" fontId="19" fillId="0" borderId="9" xfId="0" applyFont="1" applyFill="1" applyBorder="1" applyAlignment="1">
      <alignment horizontal="center" vertical="top"/>
    </xf>
    <xf numFmtId="0" fontId="22" fillId="0" borderId="34" xfId="0" applyFont="1" applyFill="1" applyBorder="1" applyAlignment="1">
      <alignment horizontal="center" vertical="top" wrapText="1"/>
    </xf>
    <xf numFmtId="0" fontId="22" fillId="0" borderId="32" xfId="0" applyFont="1" applyFill="1" applyBorder="1" applyAlignment="1">
      <alignment horizontal="center" vertical="top" wrapText="1"/>
    </xf>
    <xf numFmtId="0" fontId="22" fillId="0" borderId="32" xfId="0" applyFont="1" applyFill="1" applyBorder="1" applyAlignment="1">
      <alignment horizontal="center" vertical="top"/>
    </xf>
    <xf numFmtId="0" fontId="22" fillId="0" borderId="57" xfId="0" applyFont="1" applyFill="1" applyBorder="1" applyAlignment="1">
      <alignment horizontal="center" vertical="top"/>
    </xf>
    <xf numFmtId="0" fontId="22" fillId="0" borderId="58" xfId="0" applyFont="1" applyFill="1" applyBorder="1" applyAlignment="1">
      <alignment horizontal="center" vertical="top" wrapText="1"/>
    </xf>
    <xf numFmtId="0" fontId="22" fillId="0" borderId="40" xfId="0" applyFont="1" applyFill="1" applyBorder="1" applyAlignment="1">
      <alignment horizontal="center" vertical="top" wrapText="1"/>
    </xf>
    <xf numFmtId="3" fontId="17" fillId="0" borderId="32" xfId="0" applyNumberFormat="1" applyFont="1" applyFill="1" applyBorder="1" applyAlignment="1">
      <alignment horizontal="center" vertical="top"/>
    </xf>
    <xf numFmtId="0" fontId="17" fillId="0" borderId="57" xfId="0" applyFont="1" applyFill="1" applyBorder="1" applyAlignment="1">
      <alignment horizontal="center" vertical="top"/>
    </xf>
    <xf numFmtId="0" fontId="22" fillId="0" borderId="8" xfId="0" applyFont="1" applyFill="1" applyBorder="1" applyAlignment="1">
      <alignment horizontal="center" vertical="top"/>
    </xf>
    <xf numFmtId="0" fontId="17" fillId="0" borderId="51" xfId="0" applyFont="1" applyFill="1" applyBorder="1" applyAlignment="1">
      <alignment horizontal="center" vertical="top" wrapText="1"/>
    </xf>
    <xf numFmtId="0" fontId="17" fillId="0" borderId="52" xfId="0" applyFont="1" applyFill="1" applyBorder="1" applyAlignment="1">
      <alignment horizontal="left" vertical="top" wrapText="1"/>
    </xf>
    <xf numFmtId="0" fontId="17" fillId="0" borderId="34" xfId="0" applyFont="1" applyFill="1" applyBorder="1" applyAlignment="1">
      <alignment horizontal="center" vertical="top" wrapText="1"/>
    </xf>
    <xf numFmtId="0" fontId="17" fillId="0" borderId="32" xfId="0" applyFont="1" applyFill="1" applyBorder="1" applyAlignment="1">
      <alignment horizontal="center" vertical="top" wrapText="1"/>
    </xf>
    <xf numFmtId="0" fontId="17" fillId="0" borderId="58" xfId="0" applyFont="1" applyFill="1" applyBorder="1" applyAlignment="1">
      <alignment horizontal="center" vertical="top" wrapText="1"/>
    </xf>
    <xf numFmtId="0" fontId="17" fillId="0" borderId="40" xfId="0" applyFont="1" applyFill="1" applyBorder="1" applyAlignment="1">
      <alignment horizontal="center" vertical="top" wrapText="1"/>
    </xf>
    <xf numFmtId="0" fontId="19" fillId="0" borderId="32" xfId="0" applyFont="1" applyFill="1" applyBorder="1" applyAlignment="1">
      <alignment horizontal="center" vertical="top"/>
    </xf>
    <xf numFmtId="0" fontId="17" fillId="0" borderId="59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horizontal="left" vertical="top" wrapText="1"/>
    </xf>
    <xf numFmtId="0" fontId="17" fillId="0" borderId="31" xfId="0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0" fontId="17" fillId="0" borderId="61" xfId="0" applyFont="1" applyFill="1" applyBorder="1" applyAlignment="1">
      <alignment horizontal="center" vertical="top"/>
    </xf>
    <xf numFmtId="0" fontId="17" fillId="0" borderId="62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63" xfId="0" applyFont="1" applyFill="1" applyBorder="1" applyAlignment="1">
      <alignment horizontal="center" vertical="top"/>
    </xf>
    <xf numFmtId="0" fontId="23" fillId="0" borderId="21" xfId="0" applyFont="1" applyFill="1" applyBorder="1" applyAlignment="1">
      <alignment horizontal="center" vertical="top" wrapText="1"/>
    </xf>
    <xf numFmtId="0" fontId="20" fillId="0" borderId="64" xfId="0" applyFont="1" applyFill="1" applyBorder="1" applyAlignment="1">
      <alignment horizontal="left" vertical="top" wrapText="1"/>
    </xf>
    <xf numFmtId="0" fontId="20" fillId="0" borderId="65" xfId="0" applyFont="1" applyFill="1" applyBorder="1" applyAlignment="1">
      <alignment horizontal="center" vertical="top" wrapText="1"/>
    </xf>
    <xf numFmtId="0" fontId="20" fillId="0" borderId="66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24" fillId="0" borderId="51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/>
    </xf>
    <xf numFmtId="0" fontId="17" fillId="0" borderId="7" xfId="0" applyFont="1" applyFill="1" applyBorder="1" applyAlignment="1">
      <alignment horizontal="center" vertical="top"/>
    </xf>
    <xf numFmtId="0" fontId="17" fillId="0" borderId="3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center" vertical="top"/>
    </xf>
    <xf numFmtId="0" fontId="17" fillId="0" borderId="44" xfId="0" applyFont="1" applyFill="1" applyBorder="1" applyAlignment="1">
      <alignment horizontal="center" vertical="top"/>
    </xf>
    <xf numFmtId="0" fontId="24" fillId="0" borderId="67" xfId="0" applyFont="1" applyFill="1" applyBorder="1" applyAlignment="1">
      <alignment horizontal="center" vertical="top" wrapText="1"/>
    </xf>
    <xf numFmtId="0" fontId="20" fillId="0" borderId="68" xfId="0" applyFont="1" applyFill="1" applyBorder="1" applyAlignment="1">
      <alignment horizontal="left" vertical="top" wrapText="1"/>
    </xf>
    <xf numFmtId="1" fontId="20" fillId="0" borderId="69" xfId="0" applyNumberFormat="1" applyFont="1" applyFill="1" applyBorder="1" applyAlignment="1">
      <alignment horizontal="center" vertical="top" wrapText="1"/>
    </xf>
    <xf numFmtId="0" fontId="20" fillId="0" borderId="70" xfId="0" applyFont="1" applyFill="1" applyBorder="1" applyAlignment="1">
      <alignment horizontal="center" vertical="top" wrapText="1"/>
    </xf>
    <xf numFmtId="0" fontId="20" fillId="0" borderId="70" xfId="0" applyFont="1" applyFill="1" applyBorder="1" applyAlignment="1">
      <alignment horizontal="center" vertical="top"/>
    </xf>
    <xf numFmtId="0" fontId="20" fillId="0" borderId="71" xfId="0" applyFont="1" applyFill="1" applyBorder="1" applyAlignment="1">
      <alignment horizontal="center" vertical="top"/>
    </xf>
    <xf numFmtId="3" fontId="20" fillId="0" borderId="72" xfId="0" applyNumberFormat="1" applyFont="1" applyFill="1" applyBorder="1" applyAlignment="1">
      <alignment horizontal="center" vertical="top" wrapText="1"/>
    </xf>
    <xf numFmtId="3" fontId="20" fillId="0" borderId="73" xfId="0" applyNumberFormat="1" applyFont="1" applyFill="1" applyBorder="1" applyAlignment="1">
      <alignment horizontal="center" vertical="top" wrapText="1"/>
    </xf>
    <xf numFmtId="3" fontId="20" fillId="0" borderId="69" xfId="0" applyNumberFormat="1" applyFont="1" applyFill="1" applyBorder="1" applyAlignment="1">
      <alignment horizontal="center" vertical="top" wrapText="1"/>
    </xf>
    <xf numFmtId="3" fontId="20" fillId="0" borderId="70" xfId="0" applyNumberFormat="1" applyFont="1" applyFill="1" applyBorder="1" applyAlignment="1">
      <alignment horizontal="center" vertical="top" wrapText="1"/>
    </xf>
    <xf numFmtId="3" fontId="20" fillId="0" borderId="71" xfId="0" applyNumberFormat="1" applyFont="1" applyFill="1" applyBorder="1" applyAlignment="1">
      <alignment horizontal="center" vertical="top" wrapText="1"/>
    </xf>
    <xf numFmtId="0" fontId="20" fillId="0" borderId="72" xfId="0" applyFont="1" applyFill="1" applyBorder="1" applyAlignment="1">
      <alignment horizontal="center" vertical="top" wrapText="1"/>
    </xf>
    <xf numFmtId="0" fontId="20" fillId="0" borderId="74" xfId="0" applyFont="1" applyFill="1" applyBorder="1" applyAlignment="1">
      <alignment horizontal="center" vertical="top" wrapText="1"/>
    </xf>
    <xf numFmtId="0" fontId="23" fillId="0" borderId="75" xfId="0" applyFont="1" applyFill="1" applyBorder="1" applyAlignment="1">
      <alignment horizontal="center" vertical="top" wrapText="1"/>
    </xf>
    <xf numFmtId="0" fontId="22" fillId="0" borderId="76" xfId="0" applyFont="1" applyFill="1" applyBorder="1" applyAlignment="1">
      <alignment horizontal="left" vertical="top" wrapText="1"/>
    </xf>
    <xf numFmtId="0" fontId="17" fillId="0" borderId="77" xfId="0" applyFont="1" applyFill="1" applyBorder="1" applyAlignment="1">
      <alignment horizontal="center" vertical="top" wrapText="1"/>
    </xf>
    <xf numFmtId="49" fontId="22" fillId="0" borderId="78" xfId="0" applyNumberFormat="1" applyFont="1" applyFill="1" applyBorder="1" applyAlignment="1">
      <alignment horizontal="center" vertical="top" wrapText="1"/>
    </xf>
    <xf numFmtId="0" fontId="17" fillId="0" borderId="78" xfId="0" applyFont="1" applyFill="1" applyBorder="1" applyAlignment="1">
      <alignment horizontal="center" vertical="top"/>
    </xf>
    <xf numFmtId="0" fontId="17" fillId="0" borderId="79" xfId="0" applyFont="1" applyFill="1" applyBorder="1" applyAlignment="1">
      <alignment horizontal="center" vertical="top"/>
    </xf>
    <xf numFmtId="0" fontId="22" fillId="0" borderId="80" xfId="0" applyFont="1" applyFill="1" applyBorder="1" applyAlignment="1">
      <alignment horizontal="center" vertical="top" wrapText="1"/>
    </xf>
    <xf numFmtId="0" fontId="22" fillId="0" borderId="81" xfId="0" applyFont="1" applyFill="1" applyBorder="1" applyAlignment="1">
      <alignment horizontal="center" vertical="top" wrapText="1"/>
    </xf>
    <xf numFmtId="0" fontId="17" fillId="0" borderId="77" xfId="0" applyFont="1" applyFill="1" applyBorder="1" applyAlignment="1">
      <alignment horizontal="center" vertical="top"/>
    </xf>
    <xf numFmtId="0" fontId="17" fillId="0" borderId="82" xfId="0" applyFont="1" applyFill="1" applyBorder="1" applyAlignment="1">
      <alignment horizontal="center" vertical="top"/>
    </xf>
    <xf numFmtId="0" fontId="17" fillId="0" borderId="83" xfId="0" applyFont="1" applyFill="1" applyBorder="1" applyAlignment="1">
      <alignment horizontal="center" vertical="top"/>
    </xf>
    <xf numFmtId="0" fontId="17" fillId="0" borderId="84" xfId="0" applyFont="1" applyFill="1" applyBorder="1" applyAlignment="1">
      <alignment horizontal="center" vertical="top"/>
    </xf>
    <xf numFmtId="0" fontId="19" fillId="0" borderId="85" xfId="0" applyFont="1" applyFill="1" applyBorder="1" applyAlignment="1">
      <alignment horizontal="center" vertical="top"/>
    </xf>
    <xf numFmtId="0" fontId="22" fillId="0" borderId="20" xfId="0" applyFont="1" applyFill="1" applyBorder="1" applyAlignment="1">
      <alignment horizontal="center" vertical="top"/>
    </xf>
    <xf numFmtId="0" fontId="17" fillId="0" borderId="19" xfId="0" applyFont="1" applyFill="1" applyBorder="1" applyAlignment="1">
      <alignment horizontal="center" vertical="top"/>
    </xf>
    <xf numFmtId="0" fontId="17" fillId="0" borderId="12" xfId="0" applyFont="1" applyFill="1" applyBorder="1" applyAlignment="1">
      <alignment horizontal="center" vertical="top"/>
    </xf>
    <xf numFmtId="0" fontId="20" fillId="0" borderId="55" xfId="0" applyFont="1" applyFill="1" applyBorder="1" applyAlignment="1">
      <alignment horizontal="center" vertical="top" wrapText="1"/>
    </xf>
    <xf numFmtId="0" fontId="22" fillId="0" borderId="1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center" vertical="top" wrapText="1"/>
    </xf>
    <xf numFmtId="0" fontId="22" fillId="0" borderId="5" xfId="0" applyFont="1" applyFill="1" applyBorder="1" applyAlignment="1">
      <alignment horizontal="center" vertical="top" wrapText="1"/>
    </xf>
    <xf numFmtId="0" fontId="9" fillId="0" borderId="86" xfId="0" applyFont="1" applyFill="1" applyBorder="1" applyAlignment="1">
      <alignment horizontal="left" vertical="top" wrapText="1"/>
    </xf>
    <xf numFmtId="0" fontId="6" fillId="0" borderId="60" xfId="0" applyFont="1" applyFill="1" applyBorder="1" applyAlignment="1">
      <alignment vertical="top"/>
    </xf>
    <xf numFmtId="0" fontId="18" fillId="0" borderId="60" xfId="0" applyFont="1" applyBorder="1"/>
    <xf numFmtId="0" fontId="18" fillId="0" borderId="64" xfId="0" applyFont="1" applyBorder="1"/>
    <xf numFmtId="49" fontId="17" fillId="0" borderId="60" xfId="0" applyNumberFormat="1" applyFont="1" applyFill="1" applyBorder="1" applyAlignment="1">
      <alignment horizontal="left" vertical="top" wrapText="1"/>
    </xf>
    <xf numFmtId="49" fontId="17" fillId="0" borderId="60" xfId="0" applyNumberFormat="1" applyFont="1" applyFill="1" applyBorder="1" applyAlignment="1">
      <alignment vertical="top" wrapText="1"/>
    </xf>
    <xf numFmtId="0" fontId="22" fillId="0" borderId="60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62" xfId="0" applyNumberFormat="1" applyFont="1" applyFill="1" applyBorder="1" applyAlignment="1">
      <alignment horizontal="center" vertical="top"/>
    </xf>
    <xf numFmtId="49" fontId="17" fillId="0" borderId="60" xfId="0" applyNumberFormat="1" applyFont="1" applyFill="1" applyBorder="1" applyAlignment="1">
      <alignment vertical="top"/>
    </xf>
    <xf numFmtId="49" fontId="17" fillId="0" borderId="60" xfId="0" applyNumberFormat="1" applyFont="1" applyFill="1" applyBorder="1" applyAlignment="1">
      <alignment horizontal="left" vertical="top"/>
    </xf>
    <xf numFmtId="0" fontId="22" fillId="0" borderId="87" xfId="0" applyFont="1" applyFill="1" applyBorder="1" applyAlignment="1">
      <alignment horizontal="center" vertical="top"/>
    </xf>
    <xf numFmtId="0" fontId="22" fillId="0" borderId="88" xfId="0" applyFont="1" applyFill="1" applyBorder="1" applyAlignment="1">
      <alignment vertical="top" wrapText="1"/>
    </xf>
    <xf numFmtId="0" fontId="22" fillId="0" borderId="39" xfId="0" applyFont="1" applyFill="1" applyBorder="1" applyAlignment="1">
      <alignment horizontal="center" vertical="top"/>
    </xf>
    <xf numFmtId="0" fontId="22" fillId="0" borderId="9" xfId="0" applyFont="1" applyFill="1" applyBorder="1" applyAlignment="1">
      <alignment horizontal="center" vertical="top"/>
    </xf>
    <xf numFmtId="3" fontId="22" fillId="0" borderId="89" xfId="0" applyNumberFormat="1" applyFont="1" applyFill="1" applyBorder="1" applyAlignment="1">
      <alignment horizontal="center" vertical="top" wrapText="1"/>
    </xf>
    <xf numFmtId="3" fontId="22" fillId="0" borderId="56" xfId="0" applyNumberFormat="1" applyFont="1" applyFill="1" applyBorder="1" applyAlignment="1">
      <alignment horizontal="center" vertical="top" wrapText="1"/>
    </xf>
    <xf numFmtId="3" fontId="22" fillId="0" borderId="39" xfId="0" applyNumberFormat="1" applyFont="1" applyFill="1" applyBorder="1" applyAlignment="1">
      <alignment horizontal="center" vertical="top" wrapText="1"/>
    </xf>
    <xf numFmtId="3" fontId="22" fillId="0" borderId="9" xfId="0" applyNumberFormat="1" applyFont="1" applyFill="1" applyBorder="1" applyAlignment="1">
      <alignment horizontal="center" vertical="top" wrapText="1"/>
    </xf>
    <xf numFmtId="0" fontId="22" fillId="0" borderId="85" xfId="0" applyFont="1" applyFill="1" applyBorder="1" applyAlignment="1">
      <alignment horizontal="center" vertical="top"/>
    </xf>
    <xf numFmtId="0" fontId="22" fillId="0" borderId="10" xfId="0" applyFont="1" applyFill="1" applyBorder="1" applyAlignment="1">
      <alignment horizontal="center" vertical="top"/>
    </xf>
    <xf numFmtId="3" fontId="22" fillId="0" borderId="31" xfId="0" applyNumberFormat="1" applyFont="1" applyFill="1" applyBorder="1" applyAlignment="1">
      <alignment horizontal="center" vertical="top" wrapText="1"/>
    </xf>
    <xf numFmtId="3" fontId="22" fillId="0" borderId="11" xfId="0" applyNumberFormat="1" applyFont="1" applyFill="1" applyBorder="1" applyAlignment="1">
      <alignment horizontal="center" vertical="top" wrapText="1"/>
    </xf>
    <xf numFmtId="3" fontId="22" fillId="0" borderId="10" xfId="0" applyNumberFormat="1" applyFont="1" applyFill="1" applyBorder="1" applyAlignment="1">
      <alignment horizontal="center" vertical="top" wrapText="1"/>
    </xf>
    <xf numFmtId="3" fontId="22" fillId="0" borderId="8" xfId="0" applyNumberFormat="1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vertical="top"/>
    </xf>
    <xf numFmtId="0" fontId="17" fillId="0" borderId="63" xfId="0" applyNumberFormat="1" applyFont="1" applyFill="1" applyBorder="1" applyAlignment="1">
      <alignment horizontal="center" vertical="top"/>
    </xf>
    <xf numFmtId="0" fontId="17" fillId="0" borderId="14" xfId="0" applyFont="1" applyFill="1" applyBorder="1" applyAlignment="1">
      <alignment horizontal="center" vertical="top"/>
    </xf>
    <xf numFmtId="0" fontId="17" fillId="0" borderId="61" xfId="0" applyNumberFormat="1" applyFont="1" applyFill="1" applyBorder="1" applyAlignment="1">
      <alignment horizontal="center" vertical="top"/>
    </xf>
    <xf numFmtId="0" fontId="17" fillId="0" borderId="52" xfId="0" applyFont="1" applyFill="1" applyBorder="1" applyAlignment="1">
      <alignment vertical="top" wrapText="1"/>
    </xf>
    <xf numFmtId="0" fontId="17" fillId="0" borderId="32" xfId="0" applyNumberFormat="1" applyFont="1" applyFill="1" applyBorder="1" applyAlignment="1">
      <alignment horizontal="center" vertical="top"/>
    </xf>
    <xf numFmtId="0" fontId="17" fillId="0" borderId="40" xfId="0" applyNumberFormat="1" applyFont="1" applyFill="1" applyBorder="1" applyAlignment="1">
      <alignment horizontal="center" vertical="top"/>
    </xf>
    <xf numFmtId="0" fontId="17" fillId="0" borderId="57" xfId="0" applyNumberFormat="1" applyFont="1" applyFill="1" applyBorder="1" applyAlignment="1">
      <alignment horizontal="center" vertical="top"/>
    </xf>
    <xf numFmtId="0" fontId="18" fillId="2" borderId="64" xfId="0" applyFont="1" applyFill="1" applyBorder="1"/>
    <xf numFmtId="0" fontId="18" fillId="2" borderId="64" xfId="0" applyFont="1" applyFill="1" applyBorder="1" applyAlignment="1">
      <alignment wrapText="1"/>
    </xf>
    <xf numFmtId="0" fontId="17" fillId="0" borderId="34" xfId="0" applyNumberFormat="1" applyFont="1" applyFill="1" applyBorder="1" applyAlignment="1">
      <alignment horizontal="center" vertical="top"/>
    </xf>
    <xf numFmtId="49" fontId="17" fillId="0" borderId="52" xfId="0" applyNumberFormat="1" applyFont="1" applyFill="1" applyBorder="1" applyAlignment="1">
      <alignment horizontal="left" vertical="top" wrapText="1"/>
    </xf>
    <xf numFmtId="0" fontId="17" fillId="0" borderId="59" xfId="0" applyNumberFormat="1" applyFont="1" applyFill="1" applyBorder="1" applyAlignment="1">
      <alignment horizontal="center" vertical="top"/>
    </xf>
    <xf numFmtId="0" fontId="21" fillId="0" borderId="56" xfId="0" applyFont="1" applyFill="1" applyBorder="1" applyAlignment="1">
      <alignment horizontal="center" vertical="top"/>
    </xf>
    <xf numFmtId="0" fontId="21" fillId="0" borderId="11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26" fillId="2" borderId="62" xfId="0" applyFont="1" applyFill="1" applyBorder="1" applyAlignment="1"/>
    <xf numFmtId="0" fontId="26" fillId="2" borderId="8" xfId="0" applyFont="1" applyFill="1" applyBorder="1" applyAlignment="1"/>
    <xf numFmtId="0" fontId="26" fillId="2" borderId="8" xfId="0" applyFont="1" applyFill="1" applyBorder="1" applyAlignment="1">
      <alignment wrapText="1"/>
    </xf>
    <xf numFmtId="0" fontId="26" fillId="2" borderId="11" xfId="0" applyFont="1" applyFill="1" applyBorder="1" applyAlignment="1">
      <alignment wrapText="1"/>
    </xf>
    <xf numFmtId="0" fontId="18" fillId="0" borderId="55" xfId="0" applyFont="1" applyBorder="1" applyAlignment="1">
      <alignment horizontal="center"/>
    </xf>
    <xf numFmtId="0" fontId="18" fillId="0" borderId="10" xfId="0" applyFont="1" applyBorder="1"/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3" fontId="3" fillId="0" borderId="29" xfId="0" applyNumberFormat="1" applyFont="1" applyFill="1" applyBorder="1" applyAlignment="1">
      <alignment horizontal="center" vertical="top"/>
    </xf>
    <xf numFmtId="0" fontId="27" fillId="0" borderId="8" xfId="0" applyNumberFormat="1" applyFont="1" applyFill="1" applyBorder="1" applyAlignment="1">
      <alignment horizontal="center" vertical="top"/>
    </xf>
    <xf numFmtId="0" fontId="18" fillId="0" borderId="11" xfId="0" applyFont="1" applyBorder="1"/>
    <xf numFmtId="0" fontId="17" fillId="0" borderId="69" xfId="0" applyFont="1" applyFill="1" applyBorder="1" applyAlignment="1">
      <alignment horizontal="center" vertical="top"/>
    </xf>
    <xf numFmtId="0" fontId="17" fillId="0" borderId="70" xfId="0" applyFont="1" applyFill="1" applyBorder="1" applyAlignment="1">
      <alignment horizontal="center" vertical="top"/>
    </xf>
    <xf numFmtId="0" fontId="17" fillId="0" borderId="74" xfId="0" applyFont="1" applyFill="1" applyBorder="1" applyAlignment="1">
      <alignment horizontal="center" vertical="top"/>
    </xf>
    <xf numFmtId="49" fontId="5" fillId="0" borderId="60" xfId="0" applyNumberFormat="1" applyFont="1" applyFill="1" applyBorder="1" applyAlignment="1">
      <alignment horizontal="left" vertical="top" wrapText="1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31" xfId="0" applyNumberFormat="1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20" xfId="0" applyFont="1" applyFill="1" applyBorder="1" applyAlignment="1">
      <alignment horizontal="center" vertical="top"/>
    </xf>
    <xf numFmtId="0" fontId="5" fillId="0" borderId="60" xfId="0" applyFont="1" applyFill="1" applyBorder="1" applyAlignment="1">
      <alignment vertical="top"/>
    </xf>
    <xf numFmtId="49" fontId="5" fillId="0" borderId="60" xfId="0" applyNumberFormat="1" applyFont="1" applyFill="1" applyBorder="1" applyAlignment="1">
      <alignment horizontal="left" vertical="top"/>
    </xf>
    <xf numFmtId="0" fontId="5" fillId="0" borderId="14" xfId="0" applyNumberFormat="1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53" xfId="0" applyNumberFormat="1" applyFont="1" applyFill="1" applyBorder="1" applyAlignment="1">
      <alignment horizontal="center" vertical="top"/>
    </xf>
    <xf numFmtId="0" fontId="5" fillId="0" borderId="17" xfId="0" applyNumberFormat="1" applyFont="1" applyFill="1" applyBorder="1" applyAlignment="1">
      <alignment horizontal="center" vertical="top"/>
    </xf>
    <xf numFmtId="0" fontId="5" fillId="0" borderId="19" xfId="0" applyNumberFormat="1" applyFont="1" applyFill="1" applyBorder="1" applyAlignment="1">
      <alignment horizontal="center" vertical="top"/>
    </xf>
    <xf numFmtId="0" fontId="5" fillId="0" borderId="89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5" xfId="0" applyFont="1" applyFill="1" applyBorder="1" applyAlignment="1">
      <alignment horizontal="center" vertical="top"/>
    </xf>
    <xf numFmtId="0" fontId="5" fillId="0" borderId="31" xfId="0" applyFont="1" applyFill="1" applyBorder="1" applyAlignment="1">
      <alignment horizontal="center" vertical="top"/>
    </xf>
    <xf numFmtId="0" fontId="5" fillId="0" borderId="34" xfId="0" applyFont="1" applyFill="1" applyBorder="1" applyAlignment="1">
      <alignment horizontal="center" vertical="top"/>
    </xf>
    <xf numFmtId="0" fontId="5" fillId="0" borderId="32" xfId="0" applyFont="1" applyFill="1" applyBorder="1" applyAlignment="1">
      <alignment horizontal="center" vertical="top"/>
    </xf>
    <xf numFmtId="0" fontId="5" fillId="0" borderId="33" xfId="0" applyFont="1" applyFill="1" applyBorder="1" applyAlignment="1">
      <alignment horizontal="center" vertical="top"/>
    </xf>
    <xf numFmtId="0" fontId="5" fillId="0" borderId="90" xfId="0" applyFont="1" applyFill="1" applyBorder="1" applyAlignment="1">
      <alignment horizontal="center" vertical="top"/>
    </xf>
    <xf numFmtId="0" fontId="5" fillId="0" borderId="91" xfId="0" applyFont="1" applyFill="1" applyBorder="1" applyAlignment="1">
      <alignment horizontal="center" vertical="top"/>
    </xf>
    <xf numFmtId="0" fontId="5" fillId="0" borderId="9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5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3" fillId="0" borderId="72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7" fillId="3" borderId="60" xfId="0" applyNumberFormat="1" applyFont="1" applyFill="1" applyBorder="1" applyAlignment="1">
      <alignment horizontal="left" vertical="top" wrapText="1"/>
    </xf>
    <xf numFmtId="49" fontId="17" fillId="2" borderId="60" xfId="0" applyNumberFormat="1" applyFont="1" applyFill="1" applyBorder="1" applyAlignment="1">
      <alignment horizontal="left" vertical="top"/>
    </xf>
    <xf numFmtId="49" fontId="17" fillId="2" borderId="60" xfId="0" applyNumberFormat="1" applyFont="1" applyFill="1" applyBorder="1" applyAlignment="1">
      <alignment horizontal="left" vertical="top" wrapText="1"/>
    </xf>
    <xf numFmtId="0" fontId="17" fillId="2" borderId="60" xfId="0" applyFont="1" applyFill="1" applyBorder="1" applyAlignment="1">
      <alignment vertical="top"/>
    </xf>
    <xf numFmtId="49" fontId="5" fillId="2" borderId="60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/>
    <xf numFmtId="0" fontId="24" fillId="0" borderId="93" xfId="0" applyFont="1" applyFill="1" applyBorder="1" applyAlignment="1">
      <alignment horizontal="center" vertical="top" wrapText="1"/>
    </xf>
    <xf numFmtId="0" fontId="25" fillId="0" borderId="68" xfId="0" applyFont="1" applyFill="1" applyBorder="1" applyAlignment="1">
      <alignment horizontal="left" vertical="top" wrapText="1"/>
    </xf>
    <xf numFmtId="0" fontId="17" fillId="0" borderId="69" xfId="0" applyFont="1" applyFill="1" applyBorder="1" applyAlignment="1">
      <alignment horizontal="center" vertical="top" wrapText="1"/>
    </xf>
    <xf numFmtId="0" fontId="17" fillId="0" borderId="70" xfId="0" applyFont="1" applyFill="1" applyBorder="1" applyAlignment="1">
      <alignment horizontal="center" vertical="top" wrapText="1"/>
    </xf>
    <xf numFmtId="0" fontId="17" fillId="0" borderId="71" xfId="0" applyFont="1" applyFill="1" applyBorder="1" applyAlignment="1">
      <alignment horizontal="center" vertical="top"/>
    </xf>
    <xf numFmtId="0" fontId="25" fillId="0" borderId="93" xfId="0" applyFont="1" applyFill="1" applyBorder="1" applyAlignment="1">
      <alignment horizontal="center" vertical="top" wrapText="1"/>
    </xf>
    <xf numFmtId="0" fontId="25" fillId="0" borderId="73" xfId="0" applyFont="1" applyFill="1" applyBorder="1" applyAlignment="1">
      <alignment horizontal="center" vertical="top" wrapText="1"/>
    </xf>
    <xf numFmtId="0" fontId="17" fillId="0" borderId="72" xfId="0" applyFont="1" applyFill="1" applyBorder="1" applyAlignment="1">
      <alignment horizontal="center" vertical="top"/>
    </xf>
    <xf numFmtId="0" fontId="17" fillId="0" borderId="94" xfId="0" applyFont="1" applyFill="1" applyBorder="1" applyAlignment="1">
      <alignment horizontal="center" vertical="top"/>
    </xf>
    <xf numFmtId="0" fontId="17" fillId="0" borderId="73" xfId="0" applyFont="1" applyFill="1" applyBorder="1" applyAlignment="1">
      <alignment horizontal="center" vertical="top"/>
    </xf>
    <xf numFmtId="0" fontId="22" fillId="0" borderId="21" xfId="0" applyFont="1" applyFill="1" applyBorder="1" applyAlignment="1">
      <alignment horizontal="center" vertical="top" wrapText="1"/>
    </xf>
    <xf numFmtId="0" fontId="22" fillId="0" borderId="64" xfId="0" applyFont="1" applyFill="1" applyBorder="1" applyAlignment="1">
      <alignment horizontal="left" vertical="top" wrapText="1"/>
    </xf>
    <xf numFmtId="0" fontId="22" fillId="0" borderId="53" xfId="0" applyFont="1" applyFill="1" applyBorder="1" applyAlignment="1">
      <alignment horizontal="center" vertical="top" wrapText="1"/>
    </xf>
    <xf numFmtId="0" fontId="22" fillId="0" borderId="17" xfId="0" applyFont="1" applyFill="1" applyBorder="1" applyAlignment="1">
      <alignment horizontal="center" vertical="top" wrapText="1"/>
    </xf>
    <xf numFmtId="0" fontId="22" fillId="0" borderId="17" xfId="0" applyFont="1" applyFill="1" applyBorder="1" applyAlignment="1">
      <alignment horizontal="center" vertical="top"/>
    </xf>
    <xf numFmtId="0" fontId="22" fillId="0" borderId="54" xfId="0" applyFont="1" applyFill="1" applyBorder="1" applyAlignment="1">
      <alignment horizontal="center" vertical="top"/>
    </xf>
    <xf numFmtId="0" fontId="22" fillId="0" borderId="66" xfId="0" applyFont="1" applyFill="1" applyBorder="1" applyAlignment="1">
      <alignment horizontal="center" vertical="top" wrapText="1"/>
    </xf>
    <xf numFmtId="0" fontId="22" fillId="0" borderId="19" xfId="0" applyFont="1" applyFill="1" applyBorder="1" applyAlignment="1">
      <alignment horizontal="center" vertical="top"/>
    </xf>
    <xf numFmtId="0" fontId="17" fillId="0" borderId="16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top" wrapText="1"/>
    </xf>
    <xf numFmtId="3" fontId="17" fillId="0" borderId="4" xfId="0" applyNumberFormat="1" applyFont="1" applyFill="1" applyBorder="1" applyAlignment="1">
      <alignment horizontal="center" vertical="top"/>
    </xf>
    <xf numFmtId="0" fontId="22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vertical="top"/>
    </xf>
    <xf numFmtId="0" fontId="19" fillId="0" borderId="44" xfId="0" applyFont="1" applyFill="1" applyBorder="1" applyAlignment="1">
      <alignment horizontal="center" vertical="top"/>
    </xf>
    <xf numFmtId="0" fontId="9" fillId="0" borderId="70" xfId="0" applyFont="1" applyBorder="1" applyAlignment="1">
      <alignment horizontal="center" vertical="top" wrapText="1"/>
    </xf>
    <xf numFmtId="0" fontId="9" fillId="0" borderId="73" xfId="0" applyFont="1" applyBorder="1" applyAlignment="1">
      <alignment horizontal="center" vertical="top" wrapText="1"/>
    </xf>
    <xf numFmtId="0" fontId="17" fillId="0" borderId="61" xfId="0" applyFont="1" applyBorder="1" applyAlignment="1">
      <alignment horizontal="center" vertical="top" wrapText="1"/>
    </xf>
    <xf numFmtId="0" fontId="17" fillId="0" borderId="63" xfId="0" applyFont="1" applyBorder="1" applyAlignment="1">
      <alignment horizontal="center" vertical="top" wrapText="1"/>
    </xf>
    <xf numFmtId="0" fontId="17" fillId="0" borderId="31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71" xfId="0" applyFont="1" applyBorder="1" applyAlignment="1">
      <alignment horizontal="center" vertical="top" wrapText="1"/>
    </xf>
    <xf numFmtId="0" fontId="9" fillId="0" borderId="94" xfId="0" applyFont="1" applyBorder="1" applyAlignment="1">
      <alignment horizontal="center" vertical="top" wrapText="1"/>
    </xf>
    <xf numFmtId="0" fontId="9" fillId="0" borderId="69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06" xfId="0" applyFont="1" applyBorder="1" applyAlignment="1">
      <alignment horizontal="center" vertical="top" wrapText="1"/>
    </xf>
    <xf numFmtId="0" fontId="0" fillId="0" borderId="106" xfId="0" applyBorder="1" applyAlignment="1">
      <alignment horizontal="center" wrapText="1"/>
    </xf>
    <xf numFmtId="0" fontId="0" fillId="0" borderId="8" xfId="0" applyNumberFormat="1" applyBorder="1" applyAlignment="1">
      <alignment horizontal="center" vertical="top" wrapText="1"/>
    </xf>
    <xf numFmtId="0" fontId="5" fillId="0" borderId="61" xfId="0" applyFont="1" applyBorder="1" applyAlignment="1">
      <alignment horizontal="center" vertical="top" wrapText="1"/>
    </xf>
    <xf numFmtId="0" fontId="5" fillId="0" borderId="63" xfId="0" applyFont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8" xfId="0" applyNumberFormat="1" applyFont="1" applyBorder="1" applyAlignment="1">
      <alignment horizontal="center" vertical="top" wrapText="1"/>
    </xf>
    <xf numFmtId="0" fontId="0" fillId="0" borderId="8" xfId="0" applyNumberFormat="1" applyBorder="1" applyAlignment="1">
      <alignment horizontal="center" wrapText="1"/>
    </xf>
    <xf numFmtId="0" fontId="17" fillId="0" borderId="8" xfId="0" applyNumberFormat="1" applyFont="1" applyBorder="1" applyAlignment="1">
      <alignment horizontal="center" vertical="top" wrapText="1"/>
    </xf>
    <xf numFmtId="0" fontId="18" fillId="0" borderId="8" xfId="0" applyNumberFormat="1" applyFont="1" applyBorder="1" applyAlignment="1">
      <alignment horizontal="center" vertical="top" wrapText="1"/>
    </xf>
    <xf numFmtId="0" fontId="18" fillId="0" borderId="8" xfId="0" applyNumberFormat="1" applyFont="1" applyBorder="1" applyAlignment="1">
      <alignment horizontal="center" wrapText="1"/>
    </xf>
    <xf numFmtId="0" fontId="5" fillId="0" borderId="50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78" xfId="0" applyFon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wrapText="1"/>
    </xf>
    <xf numFmtId="0" fontId="0" fillId="0" borderId="36" xfId="0" applyNumberFormat="1" applyBorder="1" applyAlignment="1">
      <alignment horizontal="center" vertical="top" wrapText="1"/>
    </xf>
    <xf numFmtId="0" fontId="0" fillId="0" borderId="10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0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9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0" xfId="0" applyFont="1" applyBorder="1" applyAlignment="1">
      <alignment vertical="center" wrapText="1"/>
    </xf>
    <xf numFmtId="0" fontId="9" fillId="0" borderId="36" xfId="0" applyNumberFormat="1" applyFont="1" applyBorder="1" applyAlignment="1">
      <alignment horizontal="center" vertical="top" wrapText="1"/>
    </xf>
    <xf numFmtId="0" fontId="9" fillId="0" borderId="49" xfId="0" applyNumberFormat="1" applyFont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top" wrapText="1"/>
    </xf>
    <xf numFmtId="0" fontId="5" fillId="0" borderId="40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0" fillId="0" borderId="8" xfId="0" applyNumberFormat="1" applyFont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 wrapText="1"/>
    </xf>
    <xf numFmtId="0" fontId="9" fillId="0" borderId="8" xfId="0" applyNumberFormat="1" applyFont="1" applyBorder="1" applyAlignment="1">
      <alignment horizontal="center" vertical="top" wrapText="1"/>
    </xf>
    <xf numFmtId="0" fontId="9" fillId="0" borderId="11" xfId="0" applyNumberFormat="1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5" fillId="0" borderId="99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5" fillId="0" borderId="9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textRotation="90" wrapText="1"/>
    </xf>
    <xf numFmtId="0" fontId="8" fillId="0" borderId="102" xfId="0" applyFont="1" applyBorder="1" applyAlignment="1">
      <alignment horizontal="center" vertical="center" textRotation="90" wrapText="1"/>
    </xf>
    <xf numFmtId="0" fontId="8" fillId="0" borderId="10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95" xfId="0" applyFont="1" applyBorder="1" applyAlignment="1">
      <alignment horizontal="center" vertical="center" textRotation="90" wrapText="1"/>
    </xf>
    <xf numFmtId="0" fontId="8" fillId="0" borderId="21" xfId="0" applyFont="1" applyBorder="1" applyAlignment="1">
      <alignment horizontal="center" vertical="center" textRotation="90" wrapText="1"/>
    </xf>
    <xf numFmtId="0" fontId="8" fillId="0" borderId="75" xfId="0" applyFont="1" applyBorder="1" applyAlignment="1">
      <alignment horizontal="center" vertical="center" textRotation="90" wrapText="1"/>
    </xf>
    <xf numFmtId="0" fontId="5" fillId="0" borderId="96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4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0" fillId="0" borderId="107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0" borderId="10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110" xfId="0" applyFont="1" applyBorder="1" applyAlignment="1">
      <alignment horizontal="center" vertical="center" wrapText="1"/>
    </xf>
    <xf numFmtId="0" fontId="8" fillId="0" borderId="99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5" fillId="0" borderId="112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5" fillId="0" borderId="135" xfId="0" applyFont="1" applyFill="1" applyBorder="1" applyAlignment="1">
      <alignment horizontal="center" vertical="center" wrapText="1"/>
    </xf>
    <xf numFmtId="0" fontId="5" fillId="0" borderId="99" xfId="0" applyFont="1" applyFill="1" applyBorder="1" applyAlignment="1">
      <alignment horizontal="center" vertical="center" wrapText="1"/>
    </xf>
    <xf numFmtId="0" fontId="5" fillId="0" borderId="123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8" fillId="0" borderId="147" xfId="0" applyFont="1" applyFill="1" applyBorder="1" applyAlignment="1">
      <alignment horizontal="center" vertical="top" wrapText="1"/>
    </xf>
    <xf numFmtId="0" fontId="8" fillId="0" borderId="133" xfId="0" applyFont="1" applyFill="1" applyBorder="1" applyAlignment="1">
      <alignment horizontal="center" vertical="top" wrapText="1"/>
    </xf>
    <xf numFmtId="0" fontId="8" fillId="0" borderId="130" xfId="0" applyFont="1" applyFill="1" applyBorder="1" applyAlignment="1">
      <alignment horizontal="center" vertical="top" wrapText="1"/>
    </xf>
    <xf numFmtId="0" fontId="8" fillId="0" borderId="123" xfId="0" applyFont="1" applyFill="1" applyBorder="1" applyAlignment="1">
      <alignment horizontal="center" vertical="top" wrapText="1"/>
    </xf>
    <xf numFmtId="0" fontId="8" fillId="0" borderId="134" xfId="0" applyFont="1" applyFill="1" applyBorder="1" applyAlignment="1">
      <alignment horizontal="center" vertical="top" wrapText="1"/>
    </xf>
    <xf numFmtId="0" fontId="1" fillId="0" borderId="57" xfId="0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79" xfId="0" applyFont="1" applyFill="1" applyBorder="1" applyAlignment="1">
      <alignment horizontal="left" vertical="top" wrapText="1"/>
    </xf>
    <xf numFmtId="0" fontId="1" fillId="0" borderId="106" xfId="0" applyFont="1" applyFill="1" applyBorder="1" applyAlignment="1">
      <alignment horizontal="left" vertical="top" wrapText="1"/>
    </xf>
    <xf numFmtId="0" fontId="1" fillId="0" borderId="77" xfId="0" applyFont="1" applyFill="1" applyBorder="1" applyAlignment="1">
      <alignment horizontal="left" vertical="top" wrapText="1"/>
    </xf>
    <xf numFmtId="0" fontId="0" fillId="0" borderId="32" xfId="0" applyFont="1" applyFill="1" applyBorder="1" applyAlignment="1">
      <alignment horizontal="center" vertical="top" wrapText="1"/>
    </xf>
    <xf numFmtId="0" fontId="0" fillId="0" borderId="17" xfId="0" applyFont="1" applyFill="1" applyBorder="1" applyAlignment="1">
      <alignment horizontal="center" vertical="top" wrapText="1"/>
    </xf>
    <xf numFmtId="0" fontId="0" fillId="0" borderId="78" xfId="0" applyFont="1" applyFill="1" applyBorder="1" applyAlignment="1">
      <alignment horizontal="center" vertical="top" wrapText="1"/>
    </xf>
    <xf numFmtId="0" fontId="8" fillId="0" borderId="29" xfId="0" applyNumberFormat="1" applyFont="1" applyFill="1" applyBorder="1" applyAlignment="1">
      <alignment horizontal="center" vertical="top"/>
    </xf>
    <xf numFmtId="0" fontId="8" fillId="0" borderId="66" xfId="0" applyNumberFormat="1" applyFont="1" applyFill="1" applyBorder="1" applyAlignment="1">
      <alignment horizontal="center" vertical="top"/>
    </xf>
    <xf numFmtId="0" fontId="8" fillId="0" borderId="56" xfId="0" applyNumberFormat="1" applyFont="1" applyFill="1" applyBorder="1" applyAlignment="1">
      <alignment horizontal="center" vertical="top"/>
    </xf>
    <xf numFmtId="0" fontId="8" fillId="0" borderId="32" xfId="0" applyNumberFormat="1" applyFont="1" applyFill="1" applyBorder="1" applyAlignment="1">
      <alignment horizontal="center" vertical="top"/>
    </xf>
    <xf numFmtId="0" fontId="8" fillId="0" borderId="17" xfId="0" applyNumberFormat="1" applyFont="1" applyFill="1" applyBorder="1" applyAlignment="1">
      <alignment horizontal="center" vertical="top"/>
    </xf>
    <xf numFmtId="0" fontId="8" fillId="0" borderId="78" xfId="0" applyNumberFormat="1" applyFont="1" applyFill="1" applyBorder="1" applyAlignment="1">
      <alignment horizontal="center" vertical="top"/>
    </xf>
    <xf numFmtId="0" fontId="8" fillId="0" borderId="30" xfId="0" applyNumberFormat="1" applyFont="1" applyFill="1" applyBorder="1" applyAlignment="1">
      <alignment horizontal="center" vertical="top" wrapText="1"/>
    </xf>
    <xf numFmtId="0" fontId="8" fillId="0" borderId="17" xfId="0" applyNumberFormat="1" applyFont="1" applyFill="1" applyBorder="1" applyAlignment="1">
      <alignment horizontal="center" vertical="top" wrapText="1"/>
    </xf>
    <xf numFmtId="0" fontId="8" fillId="0" borderId="9" xfId="0" applyNumberFormat="1" applyFont="1" applyFill="1" applyBorder="1" applyAlignment="1">
      <alignment horizontal="center" vertical="top" wrapText="1"/>
    </xf>
    <xf numFmtId="0" fontId="8" fillId="0" borderId="30" xfId="0" applyNumberFormat="1" applyFont="1" applyFill="1" applyBorder="1" applyAlignment="1">
      <alignment horizontal="center" vertical="top"/>
    </xf>
    <xf numFmtId="0" fontId="8" fillId="0" borderId="9" xfId="0" applyNumberFormat="1" applyFont="1" applyFill="1" applyBorder="1" applyAlignment="1">
      <alignment horizontal="center" vertical="top"/>
    </xf>
    <xf numFmtId="0" fontId="5" fillId="0" borderId="146" xfId="0" applyFont="1" applyFill="1" applyBorder="1" applyAlignment="1">
      <alignment horizontal="left" vertical="top" wrapText="1"/>
    </xf>
    <xf numFmtId="0" fontId="0" fillId="0" borderId="119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0" fillId="0" borderId="63" xfId="0" applyFont="1" applyFill="1" applyBorder="1" applyAlignment="1">
      <alignment horizontal="left" vertical="top" wrapText="1"/>
    </xf>
    <xf numFmtId="0" fontId="5" fillId="0" borderId="63" xfId="0" applyFont="1" applyFill="1" applyBorder="1" applyAlignment="1">
      <alignment horizontal="left" vertical="top" wrapText="1"/>
    </xf>
    <xf numFmtId="0" fontId="5" fillId="0" borderId="121" xfId="0" applyFont="1" applyFill="1" applyBorder="1" applyAlignment="1">
      <alignment horizontal="left" vertical="top" wrapText="1"/>
    </xf>
    <xf numFmtId="0" fontId="8" fillId="0" borderId="40" xfId="0" applyNumberFormat="1" applyFont="1" applyFill="1" applyBorder="1" applyAlignment="1">
      <alignment horizontal="center" vertical="top"/>
    </xf>
    <xf numFmtId="0" fontId="8" fillId="0" borderId="81" xfId="0" applyNumberFormat="1" applyFont="1" applyFill="1" applyBorder="1" applyAlignment="1">
      <alignment horizontal="center" vertical="top"/>
    </xf>
    <xf numFmtId="0" fontId="1" fillId="0" borderId="57" xfId="0" applyFont="1" applyFill="1" applyBorder="1" applyAlignment="1">
      <alignment horizontal="center" vertical="center" wrapText="1"/>
    </xf>
    <xf numFmtId="0" fontId="0" fillId="0" borderId="59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horizontal="center" vertical="center" wrapText="1"/>
    </xf>
    <xf numFmtId="0" fontId="0" fillId="0" borderId="106" xfId="0" applyFont="1" applyFill="1" applyBorder="1" applyAlignment="1">
      <alignment horizontal="center" vertical="center" wrapText="1"/>
    </xf>
    <xf numFmtId="0" fontId="0" fillId="0" borderId="7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0" fillId="0" borderId="78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wrapText="1"/>
    </xf>
    <xf numFmtId="0" fontId="1" fillId="0" borderId="61" xfId="0" applyFont="1" applyFill="1" applyBorder="1" applyAlignment="1">
      <alignment wrapText="1"/>
    </xf>
    <xf numFmtId="0" fontId="8" fillId="0" borderId="29" xfId="0" applyNumberFormat="1" applyFont="1" applyFill="1" applyBorder="1" applyAlignment="1">
      <alignment horizontal="center" vertical="top" wrapText="1"/>
    </xf>
    <xf numFmtId="0" fontId="8" fillId="0" borderId="66" xfId="0" applyNumberFormat="1" applyFont="1" applyFill="1" applyBorder="1" applyAlignment="1">
      <alignment horizontal="center" vertical="top" wrapText="1"/>
    </xf>
    <xf numFmtId="0" fontId="8" fillId="0" borderId="56" xfId="0" applyNumberFormat="1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wrapText="1"/>
    </xf>
    <xf numFmtId="0" fontId="0" fillId="0" borderId="24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1" fillId="0" borderId="105" xfId="0" applyFont="1" applyFill="1" applyBorder="1" applyAlignment="1">
      <alignment vertical="top" wrapText="1"/>
    </xf>
    <xf numFmtId="0" fontId="1" fillId="0" borderId="104" xfId="0" applyFont="1" applyFill="1" applyBorder="1" applyAlignment="1">
      <alignment vertical="top" wrapText="1"/>
    </xf>
    <xf numFmtId="0" fontId="1" fillId="0" borderId="43" xfId="0" applyFont="1" applyFill="1" applyBorder="1" applyAlignment="1">
      <alignment vertical="top" wrapText="1"/>
    </xf>
    <xf numFmtId="0" fontId="1" fillId="0" borderId="54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53" xfId="0" applyFont="1" applyFill="1" applyBorder="1" applyAlignment="1">
      <alignment vertical="top" wrapText="1"/>
    </xf>
    <xf numFmtId="0" fontId="1" fillId="0" borderId="107" xfId="0" applyFont="1" applyFill="1" applyBorder="1" applyAlignment="1">
      <alignment vertical="top" wrapText="1"/>
    </xf>
    <xf numFmtId="0" fontId="1" fillId="0" borderId="131" xfId="0" applyFont="1" applyFill="1" applyBorder="1" applyAlignment="1">
      <alignment vertical="top" wrapText="1"/>
    </xf>
    <xf numFmtId="0" fontId="1" fillId="0" borderId="89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97" xfId="0" applyFont="1" applyFill="1" applyBorder="1" applyAlignment="1">
      <alignment horizontal="center" vertical="center" wrapText="1"/>
    </xf>
    <xf numFmtId="0" fontId="0" fillId="0" borderId="97" xfId="0" applyFont="1" applyFill="1" applyBorder="1" applyAlignment="1">
      <alignment horizontal="center" vertical="center" wrapText="1"/>
    </xf>
    <xf numFmtId="0" fontId="0" fillId="0" borderId="141" xfId="0" applyFont="1" applyFill="1" applyBorder="1" applyAlignment="1">
      <alignment horizontal="center" vertical="center" wrapText="1"/>
    </xf>
    <xf numFmtId="0" fontId="5" fillId="0" borderId="95" xfId="0" applyFont="1" applyFill="1" applyBorder="1" applyAlignment="1">
      <alignment horizontal="center" vertical="center" wrapText="1"/>
    </xf>
    <xf numFmtId="0" fontId="0" fillId="0" borderId="140" xfId="0" applyFont="1" applyFill="1" applyBorder="1" applyAlignment="1">
      <alignment horizontal="center" vertical="center" wrapText="1"/>
    </xf>
    <xf numFmtId="0" fontId="8" fillId="0" borderId="75" xfId="0" applyFont="1" applyFill="1" applyBorder="1" applyAlignment="1">
      <alignment horizontal="center" vertical="center" wrapText="1"/>
    </xf>
    <xf numFmtId="0" fontId="3" fillId="0" borderId="127" xfId="0" applyFont="1" applyFill="1" applyBorder="1" applyAlignment="1">
      <alignment horizontal="center" vertical="top" wrapText="1"/>
    </xf>
    <xf numFmtId="0" fontId="0" fillId="0" borderId="127" xfId="0" applyFill="1" applyBorder="1" applyAlignment="1">
      <alignment wrapText="1"/>
    </xf>
    <xf numFmtId="0" fontId="7" fillId="0" borderId="139" xfId="0" applyFont="1" applyFill="1" applyBorder="1" applyAlignment="1">
      <alignment horizontal="center" vertical="center" wrapText="1"/>
    </xf>
    <xf numFmtId="0" fontId="0" fillId="0" borderId="143" xfId="0" applyFont="1" applyFill="1" applyBorder="1" applyAlignment="1">
      <alignment horizontal="center" vertical="center" wrapText="1"/>
    </xf>
    <xf numFmtId="0" fontId="0" fillId="0" borderId="80" xfId="0" applyFont="1" applyFill="1" applyBorder="1" applyAlignment="1">
      <alignment horizontal="center" vertical="center" wrapText="1"/>
    </xf>
    <xf numFmtId="0" fontId="0" fillId="0" borderId="144" xfId="0" applyFont="1" applyFill="1" applyBorder="1" applyAlignment="1">
      <alignment horizontal="center" vertical="center" wrapText="1"/>
    </xf>
    <xf numFmtId="0" fontId="9" fillId="0" borderId="105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9" fillId="0" borderId="137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0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27" xfId="0" applyFont="1" applyFill="1" applyBorder="1" applyAlignment="1">
      <alignment horizontal="center" vertical="center" wrapText="1"/>
    </xf>
    <xf numFmtId="0" fontId="5" fillId="0" borderId="139" xfId="0" applyFont="1" applyFill="1" applyBorder="1" applyAlignment="1">
      <alignment horizontal="center" vertical="center" wrapText="1"/>
    </xf>
    <xf numFmtId="0" fontId="0" fillId="0" borderId="140" xfId="0" applyFont="1" applyFill="1" applyBorder="1" applyAlignment="1">
      <alignment wrapText="1"/>
    </xf>
    <xf numFmtId="0" fontId="0" fillId="0" borderId="101" xfId="0" applyFont="1" applyFill="1" applyBorder="1" applyAlignment="1">
      <alignment wrapText="1"/>
    </xf>
    <xf numFmtId="0" fontId="0" fillId="0" borderId="65" xfId="0" applyFont="1" applyFill="1" applyBorder="1" applyAlignment="1">
      <alignment wrapText="1"/>
    </xf>
    <xf numFmtId="0" fontId="0" fillId="0" borderId="131" xfId="0" applyFont="1" applyFill="1" applyBorder="1" applyAlignment="1">
      <alignment wrapText="1"/>
    </xf>
    <xf numFmtId="0" fontId="0" fillId="0" borderId="132" xfId="0" applyFont="1" applyFill="1" applyBorder="1" applyAlignment="1">
      <alignment wrapText="1"/>
    </xf>
    <xf numFmtId="0" fontId="5" fillId="0" borderId="145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126" xfId="0" applyFont="1" applyFill="1" applyBorder="1" applyAlignment="1">
      <alignment horizontal="center" vertical="center" wrapText="1"/>
    </xf>
    <xf numFmtId="0" fontId="2" fillId="0" borderId="13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5" fillId="0" borderId="113" xfId="0" applyFont="1" applyFill="1" applyBorder="1" applyAlignment="1">
      <alignment horizontal="center" vertical="center" wrapText="1"/>
    </xf>
    <xf numFmtId="0" fontId="5" fillId="0" borderId="110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Fill="1" applyAlignment="1">
      <alignment wrapText="1"/>
    </xf>
    <xf numFmtId="0" fontId="1" fillId="0" borderId="57" xfId="0" applyFont="1" applyFill="1" applyBorder="1" applyAlignment="1">
      <alignment vertical="top" wrapText="1"/>
    </xf>
    <xf numFmtId="0" fontId="1" fillId="0" borderId="59" xfId="0" applyFont="1" applyFill="1" applyBorder="1" applyAlignment="1">
      <alignment vertical="top" wrapText="1"/>
    </xf>
    <xf numFmtId="0" fontId="1" fillId="0" borderId="3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9" xfId="0" applyFont="1" applyBorder="1" applyAlignment="1">
      <alignment vertical="top" wrapText="1"/>
    </xf>
    <xf numFmtId="0" fontId="1" fillId="0" borderId="106" xfId="0" applyFont="1" applyBorder="1" applyAlignment="1">
      <alignment vertical="top" wrapText="1"/>
    </xf>
    <xf numFmtId="0" fontId="1" fillId="0" borderId="77" xfId="0" applyFont="1" applyBorder="1" applyAlignment="1">
      <alignment vertical="top" wrapText="1"/>
    </xf>
    <xf numFmtId="0" fontId="8" fillId="0" borderId="28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horizontal="center" vertical="top"/>
    </xf>
    <xf numFmtId="0" fontId="8" fillId="0" borderId="39" xfId="0" applyFont="1" applyFill="1" applyBorder="1" applyAlignment="1">
      <alignment horizontal="center" vertical="top"/>
    </xf>
    <xf numFmtId="0" fontId="8" fillId="0" borderId="42" xfId="0" applyFont="1" applyFill="1" applyBorder="1" applyAlignment="1">
      <alignment horizontal="center" vertical="top"/>
    </xf>
    <xf numFmtId="0" fontId="8" fillId="0" borderId="82" xfId="0" applyFont="1" applyFill="1" applyBorder="1" applyAlignment="1">
      <alignment horizontal="center" vertical="top"/>
    </xf>
    <xf numFmtId="0" fontId="9" fillId="0" borderId="37" xfId="0" applyFont="1" applyFill="1" applyBorder="1" applyAlignment="1">
      <alignment horizontal="center" vertical="center" wrapText="1"/>
    </xf>
    <xf numFmtId="0" fontId="9" fillId="0" borderId="102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5" fillId="0" borderId="10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2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 wrapText="1"/>
    </xf>
    <xf numFmtId="0" fontId="8" fillId="0" borderId="135" xfId="0" applyFont="1" applyFill="1" applyBorder="1" applyAlignment="1">
      <alignment horizontal="center" vertical="center" wrapText="1"/>
    </xf>
    <xf numFmtId="0" fontId="0" fillId="0" borderId="110" xfId="0" applyFont="1" applyFill="1" applyBorder="1" applyAlignment="1">
      <alignment horizontal="center" vertical="center" wrapText="1"/>
    </xf>
    <xf numFmtId="0" fontId="0" fillId="0" borderId="99" xfId="0" applyFont="1" applyFill="1" applyBorder="1" applyAlignment="1">
      <alignment horizontal="center" vertical="center" wrapText="1"/>
    </xf>
    <xf numFmtId="0" fontId="8" fillId="0" borderId="113" xfId="0" applyFont="1" applyFill="1" applyBorder="1" applyAlignment="1">
      <alignment horizontal="center" vertical="center" wrapText="1"/>
    </xf>
    <xf numFmtId="0" fontId="0" fillId="0" borderId="136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left" vertical="top" wrapText="1"/>
    </xf>
    <xf numFmtId="0" fontId="0" fillId="0" borderId="94" xfId="0" applyFont="1" applyFill="1" applyBorder="1" applyAlignment="1">
      <alignment horizontal="left" vertical="top" wrapText="1"/>
    </xf>
    <xf numFmtId="0" fontId="1" fillId="0" borderId="123" xfId="0" applyFont="1" applyFill="1" applyBorder="1" applyAlignment="1">
      <alignment horizontal="center" vertical="center" wrapText="1"/>
    </xf>
    <xf numFmtId="0" fontId="1" fillId="0" borderId="133" xfId="0" applyFont="1" applyFill="1" applyBorder="1" applyAlignment="1">
      <alignment horizontal="center" vertical="center" wrapText="1"/>
    </xf>
    <xf numFmtId="0" fontId="1" fillId="0" borderId="134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5" fillId="0" borderId="136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13" fillId="0" borderId="141" xfId="0" applyFont="1" applyFill="1" applyBorder="1" applyAlignment="1">
      <alignment wrapText="1"/>
    </xf>
    <xf numFmtId="0" fontId="7" fillId="0" borderId="5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13" fillId="0" borderId="142" xfId="0" applyFont="1" applyFill="1" applyBorder="1" applyAlignment="1">
      <alignment wrapText="1"/>
    </xf>
    <xf numFmtId="0" fontId="5" fillId="0" borderId="130" xfId="0" applyFont="1" applyFill="1" applyBorder="1" applyAlignment="1">
      <alignment horizontal="center" vertical="top" wrapText="1"/>
    </xf>
    <xf numFmtId="0" fontId="5" fillId="0" borderId="107" xfId="0" applyFont="1" applyFill="1" applyBorder="1" applyAlignment="1">
      <alignment horizontal="center" vertical="top" wrapText="1"/>
    </xf>
    <xf numFmtId="0" fontId="3" fillId="0" borderId="65" xfId="0" applyFont="1" applyFill="1" applyBorder="1" applyAlignment="1">
      <alignment horizontal="center" vertical="top" wrapText="1"/>
    </xf>
    <xf numFmtId="0" fontId="3" fillId="0" borderId="131" xfId="0" applyFont="1" applyFill="1" applyBorder="1" applyAlignment="1">
      <alignment horizontal="center" vertical="top" wrapText="1"/>
    </xf>
    <xf numFmtId="0" fontId="11" fillId="0" borderId="132" xfId="0" applyFont="1" applyFill="1" applyBorder="1" applyAlignment="1">
      <alignment horizontal="center" vertical="top" wrapText="1"/>
    </xf>
    <xf numFmtId="0" fontId="5" fillId="0" borderId="42" xfId="0" applyFont="1" applyFill="1" applyBorder="1" applyAlignment="1">
      <alignment horizontal="left" vertical="top" wrapText="1"/>
    </xf>
    <xf numFmtId="0" fontId="5" fillId="0" borderId="32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56" xfId="0" applyFont="1" applyFill="1" applyBorder="1" applyAlignment="1">
      <alignment horizontal="left" vertical="top" wrapText="1"/>
    </xf>
    <xf numFmtId="0" fontId="3" fillId="0" borderId="93" xfId="0" applyFont="1" applyFill="1" applyBorder="1" applyAlignment="1">
      <alignment horizontal="center" vertical="top" wrapText="1"/>
    </xf>
    <xf numFmtId="0" fontId="3" fillId="0" borderId="94" xfId="0" applyFont="1" applyFill="1" applyBorder="1" applyAlignment="1">
      <alignment horizontal="center" vertical="top" wrapText="1"/>
    </xf>
    <xf numFmtId="0" fontId="11" fillId="0" borderId="129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0" fillId="0" borderId="81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106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2" fillId="0" borderId="8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5" fillId="0" borderId="123" xfId="0" applyFont="1" applyFill="1" applyBorder="1" applyAlignment="1">
      <alignment horizontal="center" vertical="top" wrapText="1"/>
    </xf>
    <xf numFmtId="0" fontId="5" fillId="0" borderId="57" xfId="0" applyFont="1" applyFill="1" applyBorder="1" applyAlignment="1">
      <alignment horizontal="center" vertical="top" wrapText="1"/>
    </xf>
    <xf numFmtId="0" fontId="5" fillId="0" borderId="45" xfId="0" applyFont="1" applyFill="1" applyBorder="1" applyAlignment="1">
      <alignment horizontal="left" vertical="top" wrapText="1"/>
    </xf>
    <xf numFmtId="0" fontId="0" fillId="0" borderId="116" xfId="0" applyFont="1" applyFill="1" applyBorder="1" applyAlignment="1">
      <alignment horizontal="left" vertical="top" wrapText="1"/>
    </xf>
    <xf numFmtId="0" fontId="9" fillId="0" borderId="62" xfId="0" applyFont="1" applyFill="1" applyBorder="1" applyAlignment="1">
      <alignment horizontal="center" vertical="top" wrapText="1"/>
    </xf>
    <xf numFmtId="0" fontId="0" fillId="0" borderId="63" xfId="0" applyFont="1" applyFill="1" applyBorder="1" applyAlignment="1">
      <alignment vertical="top" wrapText="1"/>
    </xf>
    <xf numFmtId="0" fontId="0" fillId="0" borderId="121" xfId="0" applyFont="1" applyFill="1" applyBorder="1" applyAlignment="1">
      <alignment vertical="top" wrapText="1"/>
    </xf>
    <xf numFmtId="0" fontId="0" fillId="0" borderId="63" xfId="0" applyFont="1" applyBorder="1" applyAlignment="1">
      <alignment vertical="top" wrapText="1"/>
    </xf>
    <xf numFmtId="0" fontId="0" fillId="0" borderId="121" xfId="0" applyFont="1" applyBorder="1" applyAlignment="1">
      <alignment vertical="top" wrapText="1"/>
    </xf>
    <xf numFmtId="0" fontId="9" fillId="0" borderId="22" xfId="0" applyFont="1" applyFill="1" applyBorder="1" applyAlignment="1">
      <alignment horizontal="center" vertical="top" wrapText="1"/>
    </xf>
    <xf numFmtId="0" fontId="0" fillId="0" borderId="124" xfId="0" applyFill="1" applyBorder="1" applyAlignment="1">
      <alignment horizontal="center" vertical="top" wrapText="1"/>
    </xf>
    <xf numFmtId="0" fontId="9" fillId="0" borderId="124" xfId="0" applyFont="1" applyFill="1" applyBorder="1" applyAlignment="1">
      <alignment horizontal="left" vertical="top" wrapText="1"/>
    </xf>
    <xf numFmtId="0" fontId="0" fillId="0" borderId="124" xfId="0" applyFill="1" applyBorder="1" applyAlignment="1">
      <alignment horizontal="left" vertical="top" wrapText="1"/>
    </xf>
    <xf numFmtId="0" fontId="0" fillId="0" borderId="125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11" fillId="0" borderId="38" xfId="0" applyFont="1" applyFill="1" applyBorder="1" applyAlignment="1">
      <alignment horizontal="center" vertical="top" wrapText="1"/>
    </xf>
    <xf numFmtId="0" fontId="14" fillId="0" borderId="126" xfId="0" applyFont="1" applyFill="1" applyBorder="1" applyAlignment="1">
      <alignment horizontal="center" vertical="top" wrapText="1"/>
    </xf>
    <xf numFmtId="0" fontId="14" fillId="0" borderId="127" xfId="0" applyFont="1" applyFill="1" applyBorder="1" applyAlignment="1">
      <alignment horizontal="center" vertical="top" wrapText="1"/>
    </xf>
    <xf numFmtId="0" fontId="15" fillId="0" borderId="128" xfId="0" applyFont="1" applyFill="1" applyBorder="1" applyAlignment="1">
      <alignment horizontal="center" vertical="top" wrapText="1"/>
    </xf>
    <xf numFmtId="0" fontId="5" fillId="0" borderId="122" xfId="0" applyFont="1" applyFill="1" applyBorder="1" applyAlignment="1">
      <alignment horizontal="center" vertical="top" wrapText="1"/>
    </xf>
    <xf numFmtId="0" fontId="5" fillId="0" borderId="71" xfId="0" applyFont="1" applyFill="1" applyBorder="1" applyAlignment="1">
      <alignment horizontal="center" vertical="top" wrapText="1"/>
    </xf>
    <xf numFmtId="0" fontId="5" fillId="0" borderId="72" xfId="0" applyFont="1" applyFill="1" applyBorder="1" applyAlignment="1">
      <alignment horizontal="center" vertical="top" wrapText="1"/>
    </xf>
    <xf numFmtId="0" fontId="5" fillId="0" borderId="70" xfId="0" applyFont="1" applyFill="1" applyBorder="1" applyAlignment="1">
      <alignment horizontal="center" vertical="top" wrapText="1"/>
    </xf>
    <xf numFmtId="0" fontId="5" fillId="0" borderId="73" xfId="0" applyFont="1" applyFill="1" applyBorder="1" applyAlignment="1">
      <alignment horizontal="center" vertical="top" wrapText="1"/>
    </xf>
    <xf numFmtId="0" fontId="9" fillId="0" borderId="93" xfId="0" applyFont="1" applyFill="1" applyBorder="1" applyAlignment="1">
      <alignment horizontal="center" vertical="top" wrapText="1"/>
    </xf>
    <xf numFmtId="0" fontId="0" fillId="0" borderId="94" xfId="0" applyFont="1" applyFill="1" applyBorder="1" applyAlignment="1">
      <alignment vertical="top" wrapText="1"/>
    </xf>
    <xf numFmtId="0" fontId="0" fillId="0" borderId="115" xfId="0" applyFont="1" applyFill="1" applyBorder="1" applyAlignment="1">
      <alignment vertical="top" wrapText="1"/>
    </xf>
    <xf numFmtId="3" fontId="20" fillId="0" borderId="93" xfId="0" applyNumberFormat="1" applyFont="1" applyFill="1" applyBorder="1" applyAlignment="1">
      <alignment horizontal="center" vertical="top" wrapText="1"/>
    </xf>
    <xf numFmtId="0" fontId="18" fillId="0" borderId="94" xfId="0" applyFont="1" applyFill="1" applyBorder="1" applyAlignment="1">
      <alignment vertical="top" wrapText="1"/>
    </xf>
    <xf numFmtId="0" fontId="18" fillId="0" borderId="115" xfId="0" applyFont="1" applyFill="1" applyBorder="1" applyAlignment="1">
      <alignment vertical="top" wrapText="1"/>
    </xf>
    <xf numFmtId="0" fontId="9" fillId="0" borderId="41" xfId="0" applyFont="1" applyFill="1" applyBorder="1" applyAlignment="1">
      <alignment horizontal="center" vertical="top" wrapText="1"/>
    </xf>
    <xf numFmtId="0" fontId="0" fillId="0" borderId="116" xfId="0" applyFont="1" applyFill="1" applyBorder="1" applyAlignment="1">
      <alignment vertical="top" wrapText="1"/>
    </xf>
    <xf numFmtId="0" fontId="0" fillId="0" borderId="117" xfId="0" applyFont="1" applyFill="1" applyBorder="1" applyAlignment="1">
      <alignment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9" fillId="0" borderId="118" xfId="0" applyFont="1" applyFill="1" applyBorder="1" applyAlignment="1">
      <alignment horizontal="center" vertical="top" wrapText="1"/>
    </xf>
    <xf numFmtId="0" fontId="0" fillId="0" borderId="119" xfId="0" applyFont="1" applyFill="1" applyBorder="1" applyAlignment="1">
      <alignment vertical="top" wrapText="1"/>
    </xf>
    <xf numFmtId="0" fontId="0" fillId="0" borderId="12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4"/>
  <sheetViews>
    <sheetView zoomScaleNormal="100" workbookViewId="0">
      <selection activeCell="AX6" sqref="AX6"/>
    </sheetView>
  </sheetViews>
  <sheetFormatPr defaultRowHeight="12.75"/>
  <cols>
    <col min="1" max="1" width="2.5703125" customWidth="1"/>
    <col min="2" max="60" width="2.7109375" customWidth="1"/>
  </cols>
  <sheetData>
    <row r="1" spans="1:59" ht="14.25" customHeight="1">
      <c r="A1" s="418" t="s">
        <v>230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19"/>
      <c r="AQ1" s="419"/>
      <c r="AR1" s="419"/>
      <c r="AS1" s="419"/>
      <c r="AT1" s="419"/>
      <c r="AU1" s="419"/>
      <c r="AV1" s="419"/>
      <c r="AW1" s="419"/>
      <c r="AX1" s="419"/>
      <c r="AY1" s="419"/>
      <c r="AZ1" s="419"/>
      <c r="BA1" s="419"/>
      <c r="BB1" s="419"/>
      <c r="BC1" s="1"/>
      <c r="BD1" s="1"/>
      <c r="BE1" s="1"/>
      <c r="BF1" s="1"/>
      <c r="BG1" s="1"/>
    </row>
    <row r="2" spans="1:59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4.25" customHeight="1">
      <c r="A3" s="1" t="s">
        <v>27</v>
      </c>
      <c r="B3" s="1"/>
      <c r="C3" s="1"/>
      <c r="D3" s="1"/>
      <c r="E3" s="1"/>
      <c r="F3" s="1"/>
      <c r="G3" s="1"/>
      <c r="H3" s="1"/>
      <c r="I3" s="1"/>
      <c r="J3" s="1"/>
      <c r="K3" s="360" t="s">
        <v>232</v>
      </c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  <c r="AI3" s="360"/>
      <c r="AJ3" s="360"/>
      <c r="AK3" s="360"/>
      <c r="AL3" s="360"/>
      <c r="AM3" s="360"/>
      <c r="AN3" s="360"/>
      <c r="AO3" s="360"/>
      <c r="AP3" s="360"/>
      <c r="AQ3" s="360"/>
      <c r="AR3" s="360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4.25" customHeight="1">
      <c r="A4" s="1" t="s">
        <v>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61" t="s">
        <v>98</v>
      </c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4.25" customHeight="1">
      <c r="A6" s="4" t="s">
        <v>99</v>
      </c>
      <c r="B6" s="2"/>
      <c r="C6" s="2"/>
      <c r="D6" s="2"/>
      <c r="E6" s="2"/>
      <c r="F6" s="2"/>
      <c r="G6" s="2"/>
      <c r="H6" s="2"/>
      <c r="J6" s="1"/>
      <c r="L6" s="360" t="s">
        <v>329</v>
      </c>
      <c r="M6" s="360"/>
      <c r="N6" s="360"/>
      <c r="O6" s="360"/>
      <c r="P6" s="360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60"/>
      <c r="AB6" s="360"/>
      <c r="AC6" s="360"/>
      <c r="AD6" s="360"/>
      <c r="AE6" s="360"/>
      <c r="AF6" s="360"/>
      <c r="AG6" s="360"/>
      <c r="AH6" s="360"/>
      <c r="AI6" s="360"/>
      <c r="AJ6" s="360"/>
      <c r="AK6" s="360"/>
      <c r="AL6" s="36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4.25" customHeight="1">
      <c r="A7" s="1" t="s">
        <v>100</v>
      </c>
      <c r="B7" s="1"/>
      <c r="C7" s="1"/>
      <c r="D7" s="1"/>
      <c r="E7" s="1"/>
      <c r="F7" s="1"/>
      <c r="G7" s="1"/>
      <c r="H7" s="1"/>
      <c r="I7" s="1"/>
      <c r="J7" s="1"/>
      <c r="K7" s="1"/>
      <c r="L7" s="404" t="s">
        <v>325</v>
      </c>
      <c r="M7" s="404"/>
      <c r="N7" s="404"/>
      <c r="O7" s="404"/>
      <c r="P7" s="404"/>
      <c r="Q7" s="404"/>
      <c r="R7" s="404"/>
      <c r="S7" s="404"/>
      <c r="T7" s="404"/>
      <c r="U7" s="404"/>
      <c r="V7" s="404"/>
      <c r="W7" s="404"/>
      <c r="X7" s="404"/>
      <c r="Y7" s="404"/>
      <c r="Z7" s="404"/>
      <c r="AA7" s="404"/>
      <c r="AB7" s="404"/>
      <c r="AC7" s="404"/>
      <c r="AD7" s="404"/>
      <c r="AE7" s="404"/>
      <c r="AF7" s="404"/>
      <c r="AG7" s="404"/>
      <c r="AH7" s="404"/>
      <c r="AI7" s="404"/>
      <c r="AJ7" s="404"/>
      <c r="AK7" s="404"/>
      <c r="AL7" s="404"/>
      <c r="AM7" s="404"/>
      <c r="AN7" s="404"/>
      <c r="AO7" s="404"/>
      <c r="AP7" s="1"/>
      <c r="BB7" s="1"/>
      <c r="BC7" s="1"/>
      <c r="BD7" s="1"/>
      <c r="BE7" s="1"/>
      <c r="BF7" s="1"/>
      <c r="BG7" s="1"/>
    </row>
    <row r="8" spans="1:59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65" t="s">
        <v>308</v>
      </c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13" t="s">
        <v>299</v>
      </c>
      <c r="AN8" s="313"/>
      <c r="AO8" s="313"/>
      <c r="AP8" s="313"/>
      <c r="AQ8" s="313"/>
      <c r="AR8" s="313"/>
      <c r="AS8" s="313"/>
      <c r="AT8" s="313"/>
      <c r="AU8" s="313"/>
      <c r="AV8" s="313"/>
      <c r="AW8" s="313"/>
      <c r="AZ8" s="1"/>
      <c r="BA8" s="1"/>
      <c r="BB8" s="1"/>
      <c r="BC8" s="1"/>
      <c r="BD8" s="1"/>
      <c r="BE8" s="1"/>
      <c r="BF8" s="1"/>
      <c r="BG8" s="1"/>
    </row>
    <row r="9" spans="1:59" ht="14.25" customHeight="1">
      <c r="L9" s="1"/>
      <c r="M9" s="314"/>
      <c r="N9" s="312"/>
      <c r="O9" s="312"/>
      <c r="P9" s="312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12"/>
      <c r="AM9" s="313" t="s">
        <v>300</v>
      </c>
      <c r="AN9" s="313"/>
      <c r="AO9" s="313"/>
      <c r="AP9" s="313"/>
      <c r="AQ9" s="313"/>
      <c r="AR9" s="313"/>
      <c r="AS9" s="313"/>
      <c r="AT9" s="313"/>
      <c r="AU9" s="313"/>
      <c r="AV9" s="313"/>
      <c r="AW9" s="313"/>
      <c r="AZ9" s="1"/>
      <c r="BA9" s="1"/>
      <c r="BB9" s="1"/>
      <c r="BC9" s="1"/>
      <c r="BD9" s="1"/>
      <c r="BE9" s="1"/>
      <c r="BF9" s="1"/>
      <c r="BG9" s="1"/>
    </row>
    <row r="10" spans="1:59" ht="14.25" customHeight="1">
      <c r="L10" s="1"/>
      <c r="M10" s="1"/>
      <c r="N10" s="1"/>
      <c r="O10" s="1"/>
      <c r="P10" s="1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366"/>
      <c r="AK10" s="366"/>
      <c r="AL10" s="1"/>
      <c r="AM10" s="4" t="s">
        <v>309</v>
      </c>
      <c r="AO10" s="1"/>
      <c r="AP10" s="1"/>
      <c r="AQ10" s="1"/>
      <c r="AR10" s="1"/>
      <c r="AS10" s="1"/>
      <c r="AT10" s="1"/>
      <c r="AU10" s="1"/>
      <c r="AV10" s="1"/>
      <c r="AW10" s="1"/>
      <c r="AZ10" s="1"/>
      <c r="BA10" s="1"/>
      <c r="BB10" s="1"/>
      <c r="BC10" s="1"/>
      <c r="BD10" s="1"/>
      <c r="BE10" s="1"/>
      <c r="BF10" s="1"/>
      <c r="BG10" s="1"/>
    </row>
    <row r="11" spans="1:59" ht="15.7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 t="s">
        <v>215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15.75" customHeight="1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67" t="s">
        <v>297</v>
      </c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1"/>
      <c r="AI12" s="1"/>
      <c r="AJ12" s="1"/>
      <c r="AK12" s="1"/>
      <c r="AL12" s="1"/>
      <c r="AM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28.5" customHeight="1" thickTop="1">
      <c r="A13" s="420" t="s">
        <v>96</v>
      </c>
      <c r="B13" s="423" t="s">
        <v>6</v>
      </c>
      <c r="C13" s="411"/>
      <c r="D13" s="411"/>
      <c r="E13" s="412"/>
      <c r="F13" s="41"/>
      <c r="G13" s="410" t="s">
        <v>7</v>
      </c>
      <c r="H13" s="411"/>
      <c r="I13" s="412"/>
      <c r="J13" s="41"/>
      <c r="K13" s="410" t="s">
        <v>8</v>
      </c>
      <c r="L13" s="411"/>
      <c r="M13" s="411"/>
      <c r="N13" s="412"/>
      <c r="O13" s="410" t="s">
        <v>9</v>
      </c>
      <c r="P13" s="411"/>
      <c r="Q13" s="411"/>
      <c r="R13" s="412"/>
      <c r="S13" s="41"/>
      <c r="T13" s="410" t="s">
        <v>10</v>
      </c>
      <c r="U13" s="411"/>
      <c r="V13" s="412"/>
      <c r="W13" s="41"/>
      <c r="X13" s="410" t="s">
        <v>11</v>
      </c>
      <c r="Y13" s="411"/>
      <c r="Z13" s="412"/>
      <c r="AA13" s="41"/>
      <c r="AB13" s="410" t="s">
        <v>12</v>
      </c>
      <c r="AC13" s="411"/>
      <c r="AD13" s="411"/>
      <c r="AE13" s="412"/>
      <c r="AF13" s="41"/>
      <c r="AG13" s="410" t="s">
        <v>13</v>
      </c>
      <c r="AH13" s="411"/>
      <c r="AI13" s="412"/>
      <c r="AJ13" s="41"/>
      <c r="AK13" s="410" t="s">
        <v>25</v>
      </c>
      <c r="AL13" s="411"/>
      <c r="AM13" s="411"/>
      <c r="AN13" s="412"/>
      <c r="AO13" s="410" t="s">
        <v>14</v>
      </c>
      <c r="AP13" s="411"/>
      <c r="AQ13" s="411"/>
      <c r="AR13" s="412"/>
      <c r="AS13" s="41"/>
      <c r="AT13" s="410" t="s">
        <v>15</v>
      </c>
      <c r="AU13" s="411"/>
      <c r="AV13" s="412"/>
      <c r="AW13" s="41"/>
      <c r="AX13" s="410" t="s">
        <v>95</v>
      </c>
      <c r="AY13" s="411"/>
      <c r="AZ13" s="411"/>
      <c r="BA13" s="424"/>
      <c r="BB13" s="415" t="s">
        <v>96</v>
      </c>
      <c r="BC13" s="1"/>
      <c r="BD13" s="1"/>
      <c r="BE13" s="1"/>
      <c r="BF13" s="1"/>
      <c r="BG13" s="1"/>
    </row>
    <row r="14" spans="1:59" ht="28.5" customHeight="1">
      <c r="A14" s="421"/>
      <c r="B14" s="15" t="s">
        <v>66</v>
      </c>
      <c r="C14" s="12" t="s">
        <v>67</v>
      </c>
      <c r="D14" s="12" t="s">
        <v>68</v>
      </c>
      <c r="E14" s="12" t="s">
        <v>69</v>
      </c>
      <c r="F14" s="14" t="s">
        <v>70</v>
      </c>
      <c r="G14" s="12" t="s">
        <v>71</v>
      </c>
      <c r="H14" s="12" t="s">
        <v>72</v>
      </c>
      <c r="I14" s="12" t="s">
        <v>73</v>
      </c>
      <c r="J14" s="14" t="s">
        <v>74</v>
      </c>
      <c r="K14" s="12" t="s">
        <v>75</v>
      </c>
      <c r="L14" s="12" t="s">
        <v>76</v>
      </c>
      <c r="M14" s="12" t="s">
        <v>77</v>
      </c>
      <c r="N14" s="12" t="s">
        <v>78</v>
      </c>
      <c r="O14" s="12" t="s">
        <v>66</v>
      </c>
      <c r="P14" s="12" t="s">
        <v>67</v>
      </c>
      <c r="Q14" s="12" t="s">
        <v>68</v>
      </c>
      <c r="R14" s="12" t="s">
        <v>69</v>
      </c>
      <c r="S14" s="14" t="s">
        <v>79</v>
      </c>
      <c r="T14" s="12" t="s">
        <v>80</v>
      </c>
      <c r="U14" s="12" t="s">
        <v>81</v>
      </c>
      <c r="V14" s="12" t="s">
        <v>82</v>
      </c>
      <c r="W14" s="14" t="s">
        <v>83</v>
      </c>
      <c r="X14" s="12" t="s">
        <v>84</v>
      </c>
      <c r="Y14" s="12" t="s">
        <v>85</v>
      </c>
      <c r="Z14" s="12" t="s">
        <v>86</v>
      </c>
      <c r="AA14" s="14" t="s">
        <v>87</v>
      </c>
      <c r="AB14" s="12" t="s">
        <v>84</v>
      </c>
      <c r="AC14" s="12" t="s">
        <v>85</v>
      </c>
      <c r="AD14" s="12" t="s">
        <v>86</v>
      </c>
      <c r="AE14" s="12" t="s">
        <v>88</v>
      </c>
      <c r="AF14" s="14" t="s">
        <v>89</v>
      </c>
      <c r="AG14" s="12" t="s">
        <v>71</v>
      </c>
      <c r="AH14" s="12" t="s">
        <v>72</v>
      </c>
      <c r="AI14" s="12" t="s">
        <v>73</v>
      </c>
      <c r="AJ14" s="14" t="s">
        <v>90</v>
      </c>
      <c r="AK14" s="12" t="s">
        <v>91</v>
      </c>
      <c r="AL14" s="12" t="s">
        <v>92</v>
      </c>
      <c r="AM14" s="12" t="s">
        <v>93</v>
      </c>
      <c r="AN14" s="12" t="s">
        <v>94</v>
      </c>
      <c r="AO14" s="12" t="s">
        <v>66</v>
      </c>
      <c r="AP14" s="12" t="s">
        <v>67</v>
      </c>
      <c r="AQ14" s="12" t="s">
        <v>68</v>
      </c>
      <c r="AR14" s="12" t="s">
        <v>69</v>
      </c>
      <c r="AS14" s="14" t="s">
        <v>70</v>
      </c>
      <c r="AT14" s="12" t="s">
        <v>71</v>
      </c>
      <c r="AU14" s="12" t="s">
        <v>72</v>
      </c>
      <c r="AV14" s="12" t="s">
        <v>73</v>
      </c>
      <c r="AW14" s="14" t="s">
        <v>74</v>
      </c>
      <c r="AX14" s="12" t="s">
        <v>75</v>
      </c>
      <c r="AY14" s="12" t="s">
        <v>76</v>
      </c>
      <c r="AZ14" s="12" t="s">
        <v>77</v>
      </c>
      <c r="BA14" s="16" t="s">
        <v>78</v>
      </c>
      <c r="BB14" s="416"/>
      <c r="BC14" s="1"/>
      <c r="BD14" s="1"/>
      <c r="BE14" s="1"/>
      <c r="BF14" s="1"/>
      <c r="BG14" s="1"/>
    </row>
    <row r="15" spans="1:59" ht="14.25" customHeight="1">
      <c r="A15" s="421"/>
      <c r="B15" s="413">
        <v>1</v>
      </c>
      <c r="C15" s="359">
        <v>2</v>
      </c>
      <c r="D15" s="359">
        <v>3</v>
      </c>
      <c r="E15" s="359">
        <v>4</v>
      </c>
      <c r="F15" s="359">
        <v>5</v>
      </c>
      <c r="G15" s="359">
        <v>6</v>
      </c>
      <c r="H15" s="359">
        <v>7</v>
      </c>
      <c r="I15" s="359">
        <v>8</v>
      </c>
      <c r="J15" s="359">
        <v>9</v>
      </c>
      <c r="K15" s="359">
        <v>10</v>
      </c>
      <c r="L15" s="359">
        <v>11</v>
      </c>
      <c r="M15" s="359">
        <v>12</v>
      </c>
      <c r="N15" s="359">
        <v>13</v>
      </c>
      <c r="O15" s="359">
        <v>14</v>
      </c>
      <c r="P15" s="359">
        <v>15</v>
      </c>
      <c r="Q15" s="359">
        <v>16</v>
      </c>
      <c r="R15" s="359">
        <v>17</v>
      </c>
      <c r="S15" s="359">
        <v>18</v>
      </c>
      <c r="T15" s="359">
        <v>19</v>
      </c>
      <c r="U15" s="359">
        <v>20</v>
      </c>
      <c r="V15" s="359">
        <v>21</v>
      </c>
      <c r="W15" s="359">
        <v>22</v>
      </c>
      <c r="X15" s="359">
        <v>23</v>
      </c>
      <c r="Y15" s="359">
        <v>24</v>
      </c>
      <c r="Z15" s="359">
        <v>25</v>
      </c>
      <c r="AA15" s="359">
        <v>26</v>
      </c>
      <c r="AB15" s="359">
        <v>27</v>
      </c>
      <c r="AC15" s="359">
        <v>28</v>
      </c>
      <c r="AD15" s="359">
        <v>29</v>
      </c>
      <c r="AE15" s="359">
        <v>30</v>
      </c>
      <c r="AF15" s="359">
        <v>31</v>
      </c>
      <c r="AG15" s="359">
        <v>32</v>
      </c>
      <c r="AH15" s="359">
        <v>33</v>
      </c>
      <c r="AI15" s="359">
        <v>34</v>
      </c>
      <c r="AJ15" s="359">
        <v>35</v>
      </c>
      <c r="AK15" s="359">
        <v>36</v>
      </c>
      <c r="AL15" s="359">
        <v>37</v>
      </c>
      <c r="AM15" s="359">
        <v>38</v>
      </c>
      <c r="AN15" s="359">
        <v>39</v>
      </c>
      <c r="AO15" s="359">
        <v>40</v>
      </c>
      <c r="AP15" s="359">
        <v>41</v>
      </c>
      <c r="AQ15" s="359">
        <v>42</v>
      </c>
      <c r="AR15" s="359">
        <v>43</v>
      </c>
      <c r="AS15" s="359">
        <v>44</v>
      </c>
      <c r="AT15" s="359">
        <v>45</v>
      </c>
      <c r="AU15" s="359">
        <v>46</v>
      </c>
      <c r="AV15" s="359">
        <v>47</v>
      </c>
      <c r="AW15" s="359">
        <v>48</v>
      </c>
      <c r="AX15" s="359">
        <v>49</v>
      </c>
      <c r="AY15" s="359">
        <v>50</v>
      </c>
      <c r="AZ15" s="359">
        <v>51</v>
      </c>
      <c r="BA15" s="402">
        <v>52</v>
      </c>
      <c r="BB15" s="416"/>
      <c r="BC15" s="1"/>
      <c r="BD15" s="1"/>
      <c r="BE15" s="1"/>
      <c r="BF15" s="1"/>
      <c r="BG15" s="1"/>
    </row>
    <row r="16" spans="1:59" ht="14.25" customHeight="1" thickBot="1">
      <c r="A16" s="422"/>
      <c r="B16" s="414"/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81"/>
      <c r="AQ16" s="381"/>
      <c r="AR16" s="381"/>
      <c r="AS16" s="381"/>
      <c r="AT16" s="381"/>
      <c r="AU16" s="381"/>
      <c r="AV16" s="381"/>
      <c r="AW16" s="381"/>
      <c r="AX16" s="381"/>
      <c r="AY16" s="381"/>
      <c r="AZ16" s="381"/>
      <c r="BA16" s="403"/>
      <c r="BB16" s="417"/>
      <c r="BC16" s="1"/>
      <c r="BD16" s="1"/>
      <c r="BE16" s="1"/>
      <c r="BF16" s="1"/>
      <c r="BG16" s="1"/>
    </row>
    <row r="17" spans="1:59" ht="14.25" customHeight="1">
      <c r="A17" s="96" t="s">
        <v>26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 t="s">
        <v>22</v>
      </c>
      <c r="U17" s="98" t="s">
        <v>22</v>
      </c>
      <c r="V17" s="98" t="s">
        <v>22</v>
      </c>
      <c r="W17" s="98" t="s">
        <v>23</v>
      </c>
      <c r="X17" s="98" t="s">
        <v>23</v>
      </c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 t="s">
        <v>22</v>
      </c>
      <c r="AR17" s="98" t="s">
        <v>22</v>
      </c>
      <c r="AS17" s="98" t="s">
        <v>22</v>
      </c>
      <c r="AT17" s="98" t="s">
        <v>20</v>
      </c>
      <c r="AU17" s="98" t="s">
        <v>233</v>
      </c>
      <c r="AV17" s="99" t="s">
        <v>23</v>
      </c>
      <c r="AW17" s="98" t="s">
        <v>23</v>
      </c>
      <c r="AX17" s="98" t="s">
        <v>23</v>
      </c>
      <c r="AY17" s="98" t="s">
        <v>23</v>
      </c>
      <c r="AZ17" s="98" t="s">
        <v>23</v>
      </c>
      <c r="BA17" s="100" t="s">
        <v>23</v>
      </c>
      <c r="BB17" s="101" t="s">
        <v>26</v>
      </c>
      <c r="BC17" s="1"/>
      <c r="BD17" s="1"/>
      <c r="BE17" s="1"/>
      <c r="BF17" s="1"/>
      <c r="BG17" s="1"/>
    </row>
    <row r="18" spans="1:59" ht="14.25" customHeight="1">
      <c r="A18" s="42" t="s">
        <v>3</v>
      </c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 t="s">
        <v>305</v>
      </c>
      <c r="T18" s="88"/>
      <c r="U18" s="88" t="s">
        <v>22</v>
      </c>
      <c r="V18" s="88" t="s">
        <v>22</v>
      </c>
      <c r="W18" s="88" t="s">
        <v>23</v>
      </c>
      <c r="X18" s="88" t="s">
        <v>23</v>
      </c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 t="s">
        <v>305</v>
      </c>
      <c r="AL18" s="88"/>
      <c r="AM18" s="88"/>
      <c r="AN18" s="88"/>
      <c r="AO18" s="88"/>
      <c r="AP18" s="95"/>
      <c r="AQ18" s="88"/>
      <c r="AR18" s="88" t="s">
        <v>22</v>
      </c>
      <c r="AS18" s="88" t="s">
        <v>22</v>
      </c>
      <c r="AT18" s="88" t="s">
        <v>20</v>
      </c>
      <c r="AU18" s="88" t="s">
        <v>20</v>
      </c>
      <c r="AV18" s="88" t="s">
        <v>23</v>
      </c>
      <c r="AW18" s="88" t="s">
        <v>23</v>
      </c>
      <c r="AX18" s="88" t="s">
        <v>23</v>
      </c>
      <c r="AY18" s="88" t="s">
        <v>23</v>
      </c>
      <c r="AZ18" s="88" t="s">
        <v>23</v>
      </c>
      <c r="BA18" s="46" t="s">
        <v>23</v>
      </c>
      <c r="BB18" s="43" t="s">
        <v>3</v>
      </c>
      <c r="BC18" s="1"/>
      <c r="BD18" s="1"/>
      <c r="BE18" s="1"/>
      <c r="BF18" s="1"/>
      <c r="BG18" s="1"/>
    </row>
    <row r="19" spans="1:59" ht="14.25" customHeight="1">
      <c r="A19" s="42" t="s">
        <v>4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318" t="s">
        <v>305</v>
      </c>
      <c r="T19" s="88"/>
      <c r="U19" s="88" t="s">
        <v>22</v>
      </c>
      <c r="V19" s="88" t="s">
        <v>22</v>
      </c>
      <c r="W19" s="88" t="s">
        <v>23</v>
      </c>
      <c r="X19" s="88" t="s">
        <v>23</v>
      </c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318" t="s">
        <v>305</v>
      </c>
      <c r="AL19" s="88"/>
      <c r="AM19" s="88"/>
      <c r="AN19" s="95"/>
      <c r="AO19" s="95"/>
      <c r="AQ19" s="88"/>
      <c r="AR19" s="88" t="s">
        <v>22</v>
      </c>
      <c r="AS19" s="88" t="s">
        <v>22</v>
      </c>
      <c r="AT19" s="88" t="s">
        <v>24</v>
      </c>
      <c r="AU19" s="88" t="s">
        <v>24</v>
      </c>
      <c r="AV19" s="88" t="s">
        <v>23</v>
      </c>
      <c r="AW19" s="88" t="s">
        <v>23</v>
      </c>
      <c r="AX19" s="88" t="s">
        <v>23</v>
      </c>
      <c r="AY19" s="88" t="s">
        <v>23</v>
      </c>
      <c r="AZ19" s="88" t="s">
        <v>23</v>
      </c>
      <c r="BA19" s="46" t="s">
        <v>23</v>
      </c>
      <c r="BB19" s="43" t="s">
        <v>4</v>
      </c>
      <c r="BC19" s="1"/>
      <c r="BD19" s="1"/>
      <c r="BE19" s="1"/>
      <c r="BF19" s="1"/>
      <c r="BG19" s="1"/>
    </row>
    <row r="20" spans="1:59" ht="14.25" customHeight="1" thickBot="1">
      <c r="A20" s="102" t="s">
        <v>5</v>
      </c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5"/>
      <c r="O20" s="105"/>
      <c r="P20" s="105"/>
      <c r="Q20" s="104"/>
      <c r="R20" s="104"/>
      <c r="S20" s="319" t="s">
        <v>305</v>
      </c>
      <c r="T20" s="104"/>
      <c r="U20" s="104" t="s">
        <v>22</v>
      </c>
      <c r="V20" s="104" t="s">
        <v>22</v>
      </c>
      <c r="W20" s="104" t="s">
        <v>23</v>
      </c>
      <c r="X20" s="104" t="s">
        <v>23</v>
      </c>
      <c r="Y20" s="104"/>
      <c r="Z20" s="104"/>
      <c r="AA20" s="104"/>
      <c r="AB20" s="104"/>
      <c r="AC20" s="104"/>
      <c r="AD20" s="104"/>
      <c r="AE20" s="104"/>
      <c r="AF20" s="104"/>
      <c r="AG20" s="104" t="s">
        <v>22</v>
      </c>
      <c r="AH20" s="104" t="s">
        <v>22</v>
      </c>
      <c r="AI20" s="104" t="s">
        <v>24</v>
      </c>
      <c r="AJ20" s="104" t="s">
        <v>24</v>
      </c>
      <c r="AK20" s="319" t="s">
        <v>305</v>
      </c>
      <c r="AL20" s="104" t="s">
        <v>24</v>
      </c>
      <c r="AM20" s="104" t="s">
        <v>24</v>
      </c>
      <c r="AN20" s="104" t="s">
        <v>29</v>
      </c>
      <c r="AO20" s="104" t="s">
        <v>21</v>
      </c>
      <c r="AP20" s="104" t="s">
        <v>21</v>
      </c>
      <c r="AQ20" s="104" t="s">
        <v>21</v>
      </c>
      <c r="AR20" s="104" t="s">
        <v>21</v>
      </c>
      <c r="AS20" s="104" t="s">
        <v>21</v>
      </c>
      <c r="AT20" s="104" t="s">
        <v>23</v>
      </c>
      <c r="AU20" s="104" t="s">
        <v>23</v>
      </c>
      <c r="AV20" s="104" t="s">
        <v>23</v>
      </c>
      <c r="AW20" s="104" t="s">
        <v>23</v>
      </c>
      <c r="AX20" s="104" t="s">
        <v>23</v>
      </c>
      <c r="AY20" s="104" t="s">
        <v>23</v>
      </c>
      <c r="AZ20" s="104" t="s">
        <v>23</v>
      </c>
      <c r="BA20" s="106" t="s">
        <v>23</v>
      </c>
      <c r="BB20" s="107" t="s">
        <v>5</v>
      </c>
      <c r="BC20" s="1"/>
      <c r="BD20" s="1"/>
      <c r="BE20" s="1"/>
      <c r="BF20" s="1"/>
      <c r="BG20" s="1"/>
    </row>
    <row r="21" spans="1:59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5.75" customHeight="1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G22" s="1"/>
      <c r="AH22" s="367" t="s">
        <v>113</v>
      </c>
      <c r="AI22" s="368"/>
      <c r="AJ22" s="368"/>
      <c r="AK22" s="368"/>
      <c r="AL22" s="368"/>
      <c r="AM22" s="368"/>
      <c r="AN22" s="368"/>
      <c r="AO22" s="368"/>
      <c r="AP22" s="368"/>
      <c r="AQ22" s="368"/>
      <c r="AR22" s="368"/>
      <c r="AS22" s="368"/>
      <c r="AT22" s="368"/>
      <c r="AU22" s="368"/>
      <c r="AV22" s="368"/>
      <c r="AW22" s="368"/>
      <c r="AX22" s="368"/>
      <c r="AY22" s="368"/>
      <c r="AZ22" s="368"/>
      <c r="BD22" s="1"/>
      <c r="BE22" s="1"/>
      <c r="BF22" s="1"/>
      <c r="BG22" s="1"/>
    </row>
    <row r="23" spans="1:59" ht="14.25" customHeight="1">
      <c r="A23" s="17" t="s">
        <v>101</v>
      </c>
      <c r="B23" s="17"/>
      <c r="C23" s="17"/>
      <c r="D23" s="17"/>
      <c r="E23" s="17"/>
      <c r="F23" s="13"/>
      <c r="G23" s="22" t="s">
        <v>102</v>
      </c>
      <c r="H23" s="25" t="s">
        <v>103</v>
      </c>
      <c r="I23" s="26"/>
      <c r="J23" s="24"/>
      <c r="K23" s="26"/>
      <c r="L23" s="26"/>
      <c r="M23" s="23"/>
      <c r="N23" s="23"/>
      <c r="O23" s="88" t="s">
        <v>22</v>
      </c>
      <c r="P23" s="22" t="s">
        <v>102</v>
      </c>
      <c r="Q23" s="26" t="s">
        <v>104</v>
      </c>
      <c r="R23" s="26"/>
      <c r="S23" s="26"/>
      <c r="T23" s="26"/>
      <c r="U23" s="26"/>
      <c r="V23" s="23"/>
      <c r="W23" s="23"/>
      <c r="X23" s="88" t="s">
        <v>20</v>
      </c>
      <c r="Y23" s="22" t="s">
        <v>102</v>
      </c>
      <c r="Z23" s="26" t="s">
        <v>105</v>
      </c>
      <c r="AA23" s="26"/>
      <c r="AB23" s="26"/>
      <c r="AC23" s="23"/>
      <c r="AD23" s="378" t="s">
        <v>96</v>
      </c>
      <c r="AE23" s="357" t="s">
        <v>116</v>
      </c>
      <c r="AF23" s="357"/>
      <c r="AG23" s="357"/>
      <c r="AH23" s="357" t="s">
        <v>114</v>
      </c>
      <c r="AI23" s="357"/>
      <c r="AJ23" s="357"/>
      <c r="AK23" s="357" t="s">
        <v>301</v>
      </c>
      <c r="AL23" s="357"/>
      <c r="AM23" s="357" t="s">
        <v>302</v>
      </c>
      <c r="AN23" s="357"/>
      <c r="AO23" s="357"/>
      <c r="AP23" s="357" t="s">
        <v>303</v>
      </c>
      <c r="AQ23" s="357"/>
      <c r="AR23" s="384" t="s">
        <v>304</v>
      </c>
      <c r="AS23" s="384"/>
      <c r="AT23" s="385"/>
      <c r="AU23" s="384" t="s">
        <v>117</v>
      </c>
      <c r="AV23" s="384"/>
      <c r="AW23" s="385"/>
      <c r="AX23" s="388" t="s">
        <v>115</v>
      </c>
      <c r="AY23" s="385"/>
      <c r="AZ23" s="390" t="s">
        <v>17</v>
      </c>
      <c r="BA23" s="391"/>
      <c r="BB23" s="392"/>
      <c r="BD23" s="1"/>
      <c r="BE23" s="1"/>
      <c r="BF23" s="1"/>
      <c r="BG23" s="1"/>
    </row>
    <row r="24" spans="1:59" ht="14.25" customHeight="1">
      <c r="A24" s="17"/>
      <c r="B24" s="17"/>
      <c r="C24" s="17"/>
      <c r="D24" s="17"/>
      <c r="E24" s="17"/>
      <c r="F24" s="17"/>
      <c r="G24" s="25"/>
      <c r="H24" s="25" t="s">
        <v>18</v>
      </c>
      <c r="I24" s="25"/>
      <c r="J24" s="26"/>
      <c r="K24" s="26"/>
      <c r="L24" s="26"/>
      <c r="M24" s="23"/>
      <c r="N24" s="23"/>
      <c r="O24" s="23"/>
      <c r="P24" s="26"/>
      <c r="Q24" s="26" t="s">
        <v>16</v>
      </c>
      <c r="R24" s="26"/>
      <c r="S24" s="26"/>
      <c r="T24" s="26"/>
      <c r="U24" s="26"/>
      <c r="V24" s="23"/>
      <c r="W24" s="23"/>
      <c r="X24" s="23"/>
      <c r="Y24" s="26"/>
      <c r="Z24" s="26" t="s">
        <v>19</v>
      </c>
      <c r="AA24" s="26"/>
      <c r="AB24" s="26"/>
      <c r="AC24" s="23"/>
      <c r="AD24" s="379"/>
      <c r="AE24" s="358"/>
      <c r="AF24" s="358"/>
      <c r="AG24" s="358"/>
      <c r="AH24" s="358"/>
      <c r="AI24" s="358"/>
      <c r="AJ24" s="358"/>
      <c r="AK24" s="358"/>
      <c r="AL24" s="358"/>
      <c r="AM24" s="358"/>
      <c r="AN24" s="358"/>
      <c r="AO24" s="358"/>
      <c r="AP24" s="358"/>
      <c r="AQ24" s="358"/>
      <c r="AR24" s="386"/>
      <c r="AS24" s="386"/>
      <c r="AT24" s="387"/>
      <c r="AU24" s="386"/>
      <c r="AV24" s="386"/>
      <c r="AW24" s="387"/>
      <c r="AX24" s="389"/>
      <c r="AY24" s="387"/>
      <c r="AZ24" s="393"/>
      <c r="BA24" s="394"/>
      <c r="BB24" s="395"/>
      <c r="BD24" s="1"/>
      <c r="BE24" s="1"/>
      <c r="BF24" s="1"/>
      <c r="BG24" s="1"/>
    </row>
    <row r="25" spans="1:59" ht="14.25" customHeight="1">
      <c r="A25" s="17"/>
      <c r="B25" s="17"/>
      <c r="C25" s="17"/>
      <c r="D25" s="17"/>
      <c r="E25" s="17"/>
      <c r="F25" s="17"/>
      <c r="G25" s="25"/>
      <c r="H25" s="25"/>
      <c r="I25" s="25"/>
      <c r="J25" s="26"/>
      <c r="K25" s="26"/>
      <c r="L25" s="26"/>
      <c r="M25" s="23"/>
      <c r="N25" s="23"/>
      <c r="O25" s="23"/>
      <c r="P25" s="26"/>
      <c r="Q25" s="26"/>
      <c r="R25" s="26"/>
      <c r="S25" s="26"/>
      <c r="T25" s="26"/>
      <c r="U25" s="26"/>
      <c r="V25" s="23"/>
      <c r="W25" s="23"/>
      <c r="X25" s="23"/>
      <c r="Y25" s="26"/>
      <c r="Z25" s="26"/>
      <c r="AA25" s="26"/>
      <c r="AB25" s="26"/>
      <c r="AC25" s="23"/>
      <c r="AD25" s="379"/>
      <c r="AE25" s="358"/>
      <c r="AF25" s="358"/>
      <c r="AG25" s="358"/>
      <c r="AH25" s="358"/>
      <c r="AI25" s="358"/>
      <c r="AJ25" s="358"/>
      <c r="AK25" s="358"/>
      <c r="AL25" s="358"/>
      <c r="AM25" s="358"/>
      <c r="AN25" s="358"/>
      <c r="AO25" s="358"/>
      <c r="AP25" s="358"/>
      <c r="AQ25" s="358"/>
      <c r="AR25" s="386"/>
      <c r="AS25" s="386"/>
      <c r="AT25" s="387"/>
      <c r="AU25" s="386"/>
      <c r="AV25" s="386"/>
      <c r="AW25" s="387"/>
      <c r="AX25" s="389"/>
      <c r="AY25" s="387"/>
      <c r="AZ25" s="393"/>
      <c r="BA25" s="394"/>
      <c r="BB25" s="395"/>
      <c r="BD25" s="1"/>
      <c r="BE25" s="1"/>
      <c r="BF25" s="1"/>
      <c r="BG25" s="1"/>
    </row>
    <row r="26" spans="1:59" ht="14.25" customHeight="1" thickBot="1">
      <c r="A26" s="17"/>
      <c r="B26" s="17"/>
      <c r="C26" s="17"/>
      <c r="D26" s="17"/>
      <c r="E26" s="17"/>
      <c r="F26" s="88" t="s">
        <v>24</v>
      </c>
      <c r="G26" s="22" t="s">
        <v>102</v>
      </c>
      <c r="H26" s="26" t="s">
        <v>112</v>
      </c>
      <c r="I26" s="26"/>
      <c r="J26" s="26"/>
      <c r="K26" s="26"/>
      <c r="L26" s="26"/>
      <c r="M26" s="23"/>
      <c r="N26" s="23"/>
      <c r="O26" s="88" t="s">
        <v>21</v>
      </c>
      <c r="P26" s="22" t="s">
        <v>102</v>
      </c>
      <c r="Q26" s="25" t="s">
        <v>107</v>
      </c>
      <c r="R26" s="25"/>
      <c r="S26" s="26"/>
      <c r="T26" s="26"/>
      <c r="U26" s="26"/>
      <c r="V26" s="23"/>
      <c r="W26" s="23"/>
      <c r="X26" s="88" t="s">
        <v>23</v>
      </c>
      <c r="Y26" s="22" t="s">
        <v>102</v>
      </c>
      <c r="Z26" s="26" t="s">
        <v>111</v>
      </c>
      <c r="AA26" s="26"/>
      <c r="AB26" s="26"/>
      <c r="AC26" s="23"/>
      <c r="AD26" s="380"/>
      <c r="AE26" s="359"/>
      <c r="AF26" s="359"/>
      <c r="AG26" s="359"/>
      <c r="AH26" s="359"/>
      <c r="AI26" s="359"/>
      <c r="AJ26" s="359"/>
      <c r="AK26" s="359"/>
      <c r="AL26" s="359"/>
      <c r="AM26" s="359"/>
      <c r="AN26" s="359"/>
      <c r="AO26" s="359"/>
      <c r="AP26" s="359"/>
      <c r="AQ26" s="359"/>
      <c r="AR26" s="386"/>
      <c r="AS26" s="386"/>
      <c r="AT26" s="387"/>
      <c r="AU26" s="386"/>
      <c r="AV26" s="386"/>
      <c r="AW26" s="387"/>
      <c r="AX26" s="389"/>
      <c r="AY26" s="387"/>
      <c r="AZ26" s="396"/>
      <c r="BA26" s="397"/>
      <c r="BB26" s="398"/>
      <c r="BD26" s="1"/>
      <c r="BE26" s="1"/>
      <c r="BF26" s="1"/>
      <c r="BG26" s="1"/>
    </row>
    <row r="27" spans="1:59" ht="14.25" customHeight="1">
      <c r="A27" s="17"/>
      <c r="B27" s="17"/>
      <c r="C27" s="17"/>
      <c r="D27" s="17"/>
      <c r="E27" s="17"/>
      <c r="F27" s="23"/>
      <c r="G27" s="26"/>
      <c r="H27" s="26" t="s">
        <v>106</v>
      </c>
      <c r="I27" s="26"/>
      <c r="J27" s="26"/>
      <c r="K27" s="26"/>
      <c r="L27" s="26"/>
      <c r="M27" s="23"/>
      <c r="N27" s="23"/>
      <c r="O27" s="17"/>
      <c r="P27" s="25"/>
      <c r="Q27" s="25" t="s">
        <v>108</v>
      </c>
      <c r="R27" s="25"/>
      <c r="S27" s="26"/>
      <c r="T27" s="26"/>
      <c r="U27" s="26"/>
      <c r="V27" s="23"/>
      <c r="W27" s="23"/>
      <c r="AC27" s="23"/>
      <c r="AD27" s="315" t="s">
        <v>26</v>
      </c>
      <c r="AE27" s="409">
        <v>36</v>
      </c>
      <c r="AF27" s="409"/>
      <c r="AG27" s="409"/>
      <c r="AH27" s="401">
        <v>6</v>
      </c>
      <c r="AI27" s="401"/>
      <c r="AJ27" s="401"/>
      <c r="AK27" s="401">
        <v>2</v>
      </c>
      <c r="AL27" s="401"/>
      <c r="AM27" s="401"/>
      <c r="AN27" s="401"/>
      <c r="AO27" s="401"/>
      <c r="AP27" s="401"/>
      <c r="AQ27" s="401"/>
      <c r="AR27" s="383"/>
      <c r="AS27" s="383"/>
      <c r="AT27" s="383"/>
      <c r="AU27" s="383"/>
      <c r="AV27" s="383"/>
      <c r="AW27" s="383"/>
      <c r="AX27" s="382">
        <v>8</v>
      </c>
      <c r="AY27" s="382"/>
      <c r="AZ27" s="399">
        <v>52</v>
      </c>
      <c r="BA27" s="399"/>
      <c r="BB27" s="400"/>
      <c r="BD27" s="1"/>
      <c r="BE27" s="1"/>
      <c r="BF27" s="1"/>
      <c r="BG27" s="1"/>
    </row>
    <row r="28" spans="1:59" ht="14.25" customHeight="1">
      <c r="A28" s="17"/>
      <c r="B28" s="17"/>
      <c r="C28" s="17"/>
      <c r="D28" s="17"/>
      <c r="E28" s="17"/>
      <c r="F28" s="23"/>
      <c r="G28" s="26"/>
      <c r="H28" s="26"/>
      <c r="I28" s="26"/>
      <c r="J28" s="26"/>
      <c r="K28" s="26"/>
      <c r="L28" s="26"/>
      <c r="M28" s="23"/>
      <c r="N28" s="23"/>
      <c r="O28" s="17"/>
      <c r="P28" s="25"/>
      <c r="Q28" s="25" t="s">
        <v>36</v>
      </c>
      <c r="R28" s="25"/>
      <c r="S28" s="25"/>
      <c r="T28" s="25"/>
      <c r="U28" s="25"/>
      <c r="V28" s="17"/>
      <c r="W28" s="23"/>
      <c r="X28" s="23"/>
      <c r="Y28" s="23"/>
      <c r="Z28" s="23"/>
      <c r="AA28" s="23"/>
      <c r="AB28" s="23"/>
      <c r="AC28" s="23"/>
      <c r="AD28" s="316" t="s">
        <v>3</v>
      </c>
      <c r="AE28" s="370">
        <v>36</v>
      </c>
      <c r="AF28" s="371"/>
      <c r="AG28" s="372"/>
      <c r="AH28" s="373">
        <v>4</v>
      </c>
      <c r="AI28" s="373"/>
      <c r="AJ28" s="373"/>
      <c r="AK28" s="373">
        <v>2</v>
      </c>
      <c r="AL28" s="373"/>
      <c r="AM28" s="373"/>
      <c r="AN28" s="373"/>
      <c r="AO28" s="373"/>
      <c r="AP28" s="369">
        <v>2</v>
      </c>
      <c r="AQ28" s="369"/>
      <c r="AR28" s="369"/>
      <c r="AS28" s="369"/>
      <c r="AT28" s="369"/>
      <c r="AU28" s="369"/>
      <c r="AV28" s="369"/>
      <c r="AW28" s="369"/>
      <c r="AX28" s="374">
        <v>8</v>
      </c>
      <c r="AY28" s="374"/>
      <c r="AZ28" s="407">
        <v>52</v>
      </c>
      <c r="BA28" s="407"/>
      <c r="BB28" s="408"/>
      <c r="BD28" s="1"/>
      <c r="BE28" s="1"/>
      <c r="BF28" s="1"/>
      <c r="BG28" s="1"/>
    </row>
    <row r="29" spans="1:59" ht="14.25" customHeight="1">
      <c r="A29" s="17"/>
      <c r="B29" s="17"/>
      <c r="C29" s="17"/>
      <c r="D29" s="17"/>
      <c r="E29" s="17"/>
      <c r="F29" s="88" t="s">
        <v>29</v>
      </c>
      <c r="G29" s="22" t="s">
        <v>102</v>
      </c>
      <c r="H29" s="26" t="s">
        <v>109</v>
      </c>
      <c r="I29" s="26"/>
      <c r="K29" s="26"/>
      <c r="L29" s="26"/>
      <c r="M29" s="23"/>
      <c r="N29" s="23"/>
      <c r="O29" s="88" t="s">
        <v>305</v>
      </c>
      <c r="P29" s="22" t="s">
        <v>102</v>
      </c>
      <c r="Q29" s="26" t="s">
        <v>306</v>
      </c>
      <c r="R29" s="26"/>
      <c r="S29" s="26"/>
      <c r="T29" s="26"/>
      <c r="U29" s="26"/>
      <c r="V29" s="23"/>
      <c r="W29" s="23"/>
      <c r="X29" s="23"/>
      <c r="Y29" s="23"/>
      <c r="Z29" s="23"/>
      <c r="AA29" s="23"/>
      <c r="AB29" s="23"/>
      <c r="AC29" s="17"/>
      <c r="AD29" s="316" t="s">
        <v>4</v>
      </c>
      <c r="AE29" s="354">
        <v>36</v>
      </c>
      <c r="AF29" s="355"/>
      <c r="AG29" s="356"/>
      <c r="AH29" s="375">
        <v>4</v>
      </c>
      <c r="AI29" s="375"/>
      <c r="AJ29" s="375"/>
      <c r="AK29" s="375"/>
      <c r="AL29" s="375"/>
      <c r="AM29" s="375">
        <v>2</v>
      </c>
      <c r="AN29" s="375"/>
      <c r="AO29" s="375"/>
      <c r="AP29" s="376">
        <v>2</v>
      </c>
      <c r="AQ29" s="376"/>
      <c r="AR29" s="376"/>
      <c r="AS29" s="376"/>
      <c r="AT29" s="376"/>
      <c r="AU29" s="376"/>
      <c r="AV29" s="376"/>
      <c r="AW29" s="376"/>
      <c r="AX29" s="377">
        <v>8</v>
      </c>
      <c r="AY29" s="377"/>
      <c r="AZ29" s="405">
        <v>52</v>
      </c>
      <c r="BA29" s="405"/>
      <c r="BB29" s="406"/>
      <c r="BD29" s="1"/>
      <c r="BE29" s="1"/>
      <c r="BF29" s="1"/>
      <c r="BG29" s="1"/>
    </row>
    <row r="30" spans="1:59" ht="14.25" customHeight="1" thickBot="1">
      <c r="A30" s="1"/>
      <c r="B30" s="1"/>
      <c r="C30" s="1"/>
      <c r="D30" s="1"/>
      <c r="E30" s="1"/>
      <c r="F30" s="23"/>
      <c r="G30" s="26"/>
      <c r="H30" s="26" t="s">
        <v>110</v>
      </c>
      <c r="I30" s="26"/>
      <c r="O30" s="23"/>
      <c r="P30" s="26"/>
      <c r="Q30" s="26" t="s">
        <v>307</v>
      </c>
      <c r="R30" s="26"/>
      <c r="S30" s="26"/>
      <c r="T30" s="26"/>
      <c r="U30" s="26"/>
      <c r="AD30" s="316" t="s">
        <v>5</v>
      </c>
      <c r="AE30" s="354">
        <v>26</v>
      </c>
      <c r="AF30" s="355"/>
      <c r="AG30" s="356"/>
      <c r="AH30" s="375">
        <v>4</v>
      </c>
      <c r="AI30" s="375"/>
      <c r="AJ30" s="375"/>
      <c r="AK30" s="375"/>
      <c r="AL30" s="375"/>
      <c r="AM30" s="375">
        <v>4</v>
      </c>
      <c r="AN30" s="375"/>
      <c r="AO30" s="375"/>
      <c r="AP30" s="376">
        <v>2</v>
      </c>
      <c r="AQ30" s="376"/>
      <c r="AR30" s="376">
        <v>1</v>
      </c>
      <c r="AS30" s="376"/>
      <c r="AT30" s="376"/>
      <c r="AU30" s="376">
        <v>5</v>
      </c>
      <c r="AV30" s="376"/>
      <c r="AW30" s="376"/>
      <c r="AX30" s="377">
        <v>10</v>
      </c>
      <c r="AY30" s="377"/>
      <c r="AZ30" s="405">
        <v>52</v>
      </c>
      <c r="BA30" s="405"/>
      <c r="BB30" s="406"/>
      <c r="BD30" s="1"/>
      <c r="BE30" s="1"/>
      <c r="BF30" s="1"/>
      <c r="BG30" s="1"/>
    </row>
    <row r="31" spans="1:59" ht="14.25" customHeight="1" thickBot="1">
      <c r="A31" s="1"/>
      <c r="B31" s="1"/>
      <c r="C31" s="1"/>
      <c r="D31" s="1"/>
      <c r="E31" s="1"/>
      <c r="AC31" s="17"/>
      <c r="AD31" s="317" t="s">
        <v>118</v>
      </c>
      <c r="AE31" s="362">
        <f>SUM(AE27:AE30)</f>
        <v>134</v>
      </c>
      <c r="AF31" s="363"/>
      <c r="AG31" s="364"/>
      <c r="AH31" s="352">
        <f>SUM(AH27:AH30)</f>
        <v>18</v>
      </c>
      <c r="AI31" s="352"/>
      <c r="AJ31" s="352"/>
      <c r="AK31" s="352">
        <v>4</v>
      </c>
      <c r="AL31" s="352"/>
      <c r="AM31" s="352">
        <v>6</v>
      </c>
      <c r="AN31" s="352"/>
      <c r="AO31" s="352"/>
      <c r="AP31" s="352">
        <v>6</v>
      </c>
      <c r="AQ31" s="352"/>
      <c r="AR31" s="352">
        <v>1</v>
      </c>
      <c r="AS31" s="352"/>
      <c r="AT31" s="352"/>
      <c r="AU31" s="352">
        <v>5</v>
      </c>
      <c r="AV31" s="352"/>
      <c r="AW31" s="352"/>
      <c r="AX31" s="352">
        <f>SUM(AX27:AX30)</f>
        <v>34</v>
      </c>
      <c r="AY31" s="352"/>
      <c r="AZ31" s="352">
        <f>SUM(AZ27:AZ30)</f>
        <v>208</v>
      </c>
      <c r="BA31" s="352"/>
      <c r="BB31" s="353"/>
      <c r="BC31" s="1"/>
      <c r="BD31" s="1"/>
      <c r="BE31" s="1"/>
      <c r="BF31" s="1"/>
      <c r="BG31" s="1"/>
    </row>
    <row r="32" spans="1:59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27"/>
      <c r="BA32" s="27"/>
      <c r="BB32" s="1"/>
      <c r="BC32" s="1"/>
      <c r="BD32" s="1"/>
      <c r="BE32" s="1"/>
      <c r="BF32" s="1"/>
      <c r="BG32" s="1"/>
    </row>
    <row r="33" spans="1:59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27"/>
      <c r="BA33" s="27"/>
      <c r="BB33" s="1"/>
      <c r="BC33" s="1"/>
      <c r="BD33" s="1"/>
      <c r="BE33" s="1"/>
      <c r="BF33" s="1"/>
      <c r="BG33" s="1"/>
    </row>
    <row r="34" spans="1:59" ht="14.2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ht="14.2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9"/>
      <c r="L35" s="2"/>
      <c r="M35" s="19"/>
      <c r="N35" s="19"/>
      <c r="O35" s="2"/>
      <c r="P35" s="2"/>
      <c r="Q35" s="19"/>
      <c r="R35" s="19"/>
      <c r="S35" s="2"/>
      <c r="T35" s="2"/>
      <c r="U35" s="19"/>
      <c r="V35" s="19"/>
      <c r="W35" s="2"/>
      <c r="X35" s="2"/>
      <c r="Y35" s="19"/>
      <c r="Z35" s="19"/>
      <c r="AA35" s="2"/>
      <c r="AB35" s="20"/>
      <c r="AC35" s="18"/>
      <c r="AD35" s="19"/>
      <c r="AE35" s="19"/>
      <c r="AF35" s="19"/>
      <c r="AG35" s="19"/>
      <c r="AH35" s="19"/>
      <c r="AI35" s="2"/>
      <c r="AJ35" s="2"/>
      <c r="AK35" s="2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4.25" customHeight="1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9"/>
      <c r="AC36" s="19"/>
      <c r="AD36" s="19"/>
      <c r="AE36" s="19"/>
      <c r="AF36" s="19"/>
      <c r="AG36" s="19"/>
      <c r="AH36" s="19"/>
      <c r="AI36" s="2"/>
      <c r="AJ36" s="19"/>
      <c r="AK36" s="19"/>
    </row>
    <row r="37" spans="1:59" ht="14.25" customHeight="1"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59" ht="14.25" customHeight="1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59" ht="14.25" customHeight="1">
      <c r="F39" s="19"/>
      <c r="G39" s="19"/>
      <c r="H39" s="19"/>
      <c r="I39" s="19"/>
      <c r="J39" s="19"/>
      <c r="K39" s="19"/>
      <c r="L39" s="19"/>
      <c r="M39" s="1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59" ht="14.25" customHeight="1">
      <c r="F40" s="2"/>
      <c r="G40" s="2"/>
      <c r="H40" s="2"/>
      <c r="I40" s="2"/>
      <c r="J40" s="2"/>
      <c r="K40" s="19"/>
      <c r="L40" s="2"/>
      <c r="M40" s="19"/>
      <c r="N40" s="19"/>
      <c r="O40" s="2"/>
      <c r="P40" s="2"/>
      <c r="Q40" s="19"/>
      <c r="R40" s="19"/>
      <c r="S40" s="2"/>
      <c r="T40" s="2"/>
      <c r="U40" s="19"/>
      <c r="V40" s="19"/>
      <c r="W40" s="2"/>
      <c r="X40" s="2"/>
      <c r="Y40" s="19"/>
      <c r="Z40" s="19"/>
      <c r="AA40" s="2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 spans="1:59" ht="14.25" customHeight="1"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8"/>
      <c r="R41" s="19"/>
      <c r="S41" s="19"/>
      <c r="T41" s="19"/>
      <c r="U41" s="2"/>
      <c r="V41" s="2"/>
      <c r="W41" s="2"/>
      <c r="X41" s="2"/>
      <c r="Y41" s="2"/>
      <c r="Z41" s="2"/>
      <c r="AA41" s="2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 spans="1:59">
      <c r="F42" s="2"/>
      <c r="G42" s="2"/>
      <c r="H42" s="2"/>
      <c r="I42" s="2"/>
      <c r="J42" s="2"/>
      <c r="K42" s="2"/>
      <c r="L42" s="21"/>
      <c r="M42" s="19"/>
      <c r="N42" s="21"/>
      <c r="O42" s="21"/>
      <c r="P42" s="19"/>
      <c r="Q42" s="19"/>
      <c r="R42" s="19"/>
      <c r="S42" s="19"/>
      <c r="T42" s="19"/>
      <c r="U42" s="19"/>
      <c r="V42" s="21"/>
      <c r="W42" s="21"/>
      <c r="X42" s="21"/>
      <c r="Y42" s="19"/>
      <c r="Z42" s="21"/>
      <c r="AA42" s="21"/>
      <c r="AB42" s="21"/>
      <c r="AC42" s="19"/>
      <c r="AD42" s="19"/>
      <c r="AE42" s="19"/>
      <c r="AF42" s="19"/>
      <c r="AG42" s="19"/>
      <c r="AH42" s="19"/>
      <c r="AI42" s="19"/>
      <c r="AJ42" s="19"/>
      <c r="AK42" s="19"/>
    </row>
    <row r="43" spans="1:59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 spans="1:59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</sheetData>
  <mergeCells count="131">
    <mergeCell ref="A1:BB1"/>
    <mergeCell ref="K3:AR3"/>
    <mergeCell ref="A13:A16"/>
    <mergeCell ref="B13:E13"/>
    <mergeCell ref="G13:I13"/>
    <mergeCell ref="K13:N13"/>
    <mergeCell ref="AX13:BA13"/>
    <mergeCell ref="T13:V13"/>
    <mergeCell ref="X13:Z13"/>
    <mergeCell ref="AB13:AE13"/>
    <mergeCell ref="BB13:BB16"/>
    <mergeCell ref="AL15:AL16"/>
    <mergeCell ref="AM15:AM16"/>
    <mergeCell ref="AN15:AN16"/>
    <mergeCell ref="AO15:AO16"/>
    <mergeCell ref="AY15:AY16"/>
    <mergeCell ref="AK13:AN13"/>
    <mergeCell ref="AO13:AR13"/>
    <mergeCell ref="AT13:AV13"/>
    <mergeCell ref="AZ15:AZ16"/>
    <mergeCell ref="J15:J16"/>
    <mergeCell ref="K15:K16"/>
    <mergeCell ref="B15:B16"/>
    <mergeCell ref="C15:C16"/>
    <mergeCell ref="D15:D16"/>
    <mergeCell ref="E15:E16"/>
    <mergeCell ref="AG13:AI13"/>
    <mergeCell ref="L15:L16"/>
    <mergeCell ref="F15:F16"/>
    <mergeCell ref="G15:G16"/>
    <mergeCell ref="O13:R13"/>
    <mergeCell ref="M15:M16"/>
    <mergeCell ref="N15:N16"/>
    <mergeCell ref="O15:O16"/>
    <mergeCell ref="H15:H16"/>
    <mergeCell ref="I15:I16"/>
    <mergeCell ref="L7:AO7"/>
    <mergeCell ref="AZ30:BB30"/>
    <mergeCell ref="AZ28:BB28"/>
    <mergeCell ref="AZ29:BB29"/>
    <mergeCell ref="AE29:AG29"/>
    <mergeCell ref="AH29:AJ29"/>
    <mergeCell ref="AE27:AG27"/>
    <mergeCell ref="AH27:AJ27"/>
    <mergeCell ref="AK27:AL27"/>
    <mergeCell ref="AM27:AO27"/>
    <mergeCell ref="Z15:Z16"/>
    <mergeCell ref="AA15:AA16"/>
    <mergeCell ref="AB15:AB16"/>
    <mergeCell ref="BA15:BA16"/>
    <mergeCell ref="AP15:AP16"/>
    <mergeCell ref="AQ15:AQ16"/>
    <mergeCell ref="AR15:AR16"/>
    <mergeCell ref="AS15:AS16"/>
    <mergeCell ref="AT15:AT16"/>
    <mergeCell ref="AU15:AU16"/>
    <mergeCell ref="AZ23:BB26"/>
    <mergeCell ref="AZ27:BB27"/>
    <mergeCell ref="L8:AL8"/>
    <mergeCell ref="AR29:AT29"/>
    <mergeCell ref="AU29:AW29"/>
    <mergeCell ref="AK29:AL29"/>
    <mergeCell ref="AM29:AO29"/>
    <mergeCell ref="AP29:AQ29"/>
    <mergeCell ref="AP27:AQ27"/>
    <mergeCell ref="Y15:Y16"/>
    <mergeCell ref="AC15:AC16"/>
    <mergeCell ref="P15:P16"/>
    <mergeCell ref="Q15:Q16"/>
    <mergeCell ref="V15:V16"/>
    <mergeCell ref="R15:R16"/>
    <mergeCell ref="S15:S16"/>
    <mergeCell ref="T15:T16"/>
    <mergeCell ref="U15:U16"/>
    <mergeCell ref="W15:W16"/>
    <mergeCell ref="X15:X16"/>
    <mergeCell ref="AD15:AD16"/>
    <mergeCell ref="AE15:AE16"/>
    <mergeCell ref="AV15:AV16"/>
    <mergeCell ref="AW15:AW16"/>
    <mergeCell ref="AI15:AI16"/>
    <mergeCell ref="AJ15:AJ16"/>
    <mergeCell ref="AK15:AK16"/>
    <mergeCell ref="AF15:AF16"/>
    <mergeCell ref="AG15:AG16"/>
    <mergeCell ref="AH15:AH16"/>
    <mergeCell ref="AX15:AX16"/>
    <mergeCell ref="AX27:AY27"/>
    <mergeCell ref="AR27:AT27"/>
    <mergeCell ref="AU27:AW27"/>
    <mergeCell ref="AR23:AT26"/>
    <mergeCell ref="AU23:AW26"/>
    <mergeCell ref="AX23:AY26"/>
    <mergeCell ref="AM30:AO30"/>
    <mergeCell ref="AP30:AQ30"/>
    <mergeCell ref="AR30:AT30"/>
    <mergeCell ref="AU30:AW30"/>
    <mergeCell ref="AX30:AY30"/>
    <mergeCell ref="AD23:AD26"/>
    <mergeCell ref="AX29:AY29"/>
    <mergeCell ref="AR28:AT28"/>
    <mergeCell ref="V12:AG12"/>
    <mergeCell ref="AH23:AJ26"/>
    <mergeCell ref="AM31:AO31"/>
    <mergeCell ref="AP31:AQ31"/>
    <mergeCell ref="AE28:AG28"/>
    <mergeCell ref="AH28:AJ28"/>
    <mergeCell ref="AK28:AL28"/>
    <mergeCell ref="AM28:AO28"/>
    <mergeCell ref="AH30:AJ30"/>
    <mergeCell ref="AK30:AL30"/>
    <mergeCell ref="L6:AL6"/>
    <mergeCell ref="L5:AL5"/>
    <mergeCell ref="AE31:AG31"/>
    <mergeCell ref="AH31:AJ31"/>
    <mergeCell ref="AK31:AL31"/>
    <mergeCell ref="Q9:AK9"/>
    <mergeCell ref="Q10:AK10"/>
    <mergeCell ref="AH22:AZ22"/>
    <mergeCell ref="AE23:AG26"/>
    <mergeCell ref="AP28:AQ28"/>
    <mergeCell ref="AZ31:BB31"/>
    <mergeCell ref="AE30:AG30"/>
    <mergeCell ref="AK23:AL26"/>
    <mergeCell ref="AM23:AO26"/>
    <mergeCell ref="AP23:AQ26"/>
    <mergeCell ref="AX31:AY31"/>
    <mergeCell ref="AR31:AT31"/>
    <mergeCell ref="AU31:AW31"/>
    <mergeCell ref="AU28:AW28"/>
    <mergeCell ref="AX28:AY28"/>
  </mergeCells>
  <phoneticPr fontId="1" type="noConversion"/>
  <printOptions horizontalCentered="1"/>
  <pageMargins left="0" right="0" top="0.78740157480314965" bottom="0.39370078740157483" header="0.39370078740157483" footer="0"/>
  <pageSetup paperSize="9" fitToWidth="0" fitToHeight="0" orientation="landscape" horizontalDpi="4294967293" verticalDpi="4294967293" r:id="rId1"/>
  <headerFooter>
    <oddHeader>&amp;RПереходный учебный план для набора  обучающихся на 2017 -2018 учебный год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5"/>
  <sheetViews>
    <sheetView tabSelected="1" topLeftCell="A73" zoomScaleNormal="100" workbookViewId="0">
      <selection activeCell="B81" sqref="B81"/>
    </sheetView>
  </sheetViews>
  <sheetFormatPr defaultRowHeight="12.75"/>
  <cols>
    <col min="1" max="1" width="11.7109375" customWidth="1"/>
    <col min="2" max="2" width="41.42578125" customWidth="1"/>
    <col min="3" max="3" width="5.140625" customWidth="1"/>
    <col min="4" max="4" width="6.85546875" customWidth="1"/>
    <col min="5" max="6" width="3.5703125" style="19" customWidth="1"/>
    <col min="7" max="7" width="5.140625" customWidth="1"/>
    <col min="8" max="8" width="7.42578125" customWidth="1"/>
    <col min="9" max="12" width="5.7109375" customWidth="1"/>
    <col min="13" max="13" width="7.140625" customWidth="1"/>
    <col min="14" max="14" width="4" customWidth="1"/>
    <col min="15" max="17" width="4.28515625" customWidth="1"/>
    <col min="18" max="19" width="4.140625" customWidth="1"/>
    <col min="20" max="21" width="4" customWidth="1"/>
    <col min="22" max="32" width="4.85546875" customWidth="1"/>
  </cols>
  <sheetData>
    <row r="1" spans="1:21" ht="15.75" customHeight="1" thickBot="1">
      <c r="A1" s="441" t="s">
        <v>153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</row>
    <row r="2" spans="1:21" ht="24" customHeight="1" thickTop="1">
      <c r="A2" s="443" t="s">
        <v>150</v>
      </c>
      <c r="B2" s="445" t="s">
        <v>63</v>
      </c>
      <c r="C2" s="412" t="s">
        <v>152</v>
      </c>
      <c r="D2" s="447"/>
      <c r="E2" s="447"/>
      <c r="F2" s="448"/>
      <c r="G2" s="449" t="s">
        <v>60</v>
      </c>
      <c r="H2" s="450"/>
      <c r="I2" s="412" t="s">
        <v>61</v>
      </c>
      <c r="J2" s="451"/>
      <c r="K2" s="451"/>
      <c r="L2" s="451"/>
      <c r="M2" s="452"/>
      <c r="N2" s="425" t="s">
        <v>62</v>
      </c>
      <c r="O2" s="426"/>
      <c r="P2" s="426"/>
      <c r="Q2" s="426"/>
      <c r="R2" s="426"/>
      <c r="S2" s="426"/>
      <c r="T2" s="426"/>
      <c r="U2" s="427"/>
    </row>
    <row r="3" spans="1:21">
      <c r="A3" s="444"/>
      <c r="B3" s="446"/>
      <c r="C3" s="437" t="s">
        <v>54</v>
      </c>
      <c r="D3" s="428" t="s">
        <v>151</v>
      </c>
      <c r="E3" s="428" t="s">
        <v>138</v>
      </c>
      <c r="F3" s="439" t="s">
        <v>0</v>
      </c>
      <c r="G3" s="453" t="s">
        <v>64</v>
      </c>
      <c r="H3" s="456" t="s">
        <v>65</v>
      </c>
      <c r="I3" s="437" t="s">
        <v>55</v>
      </c>
      <c r="J3" s="428" t="s">
        <v>40</v>
      </c>
      <c r="K3" s="428" t="s">
        <v>56</v>
      </c>
      <c r="L3" s="428" t="s">
        <v>317</v>
      </c>
      <c r="M3" s="439" t="s">
        <v>57</v>
      </c>
      <c r="N3" s="431" t="s">
        <v>154</v>
      </c>
      <c r="O3" s="432"/>
      <c r="P3" s="432" t="s">
        <v>155</v>
      </c>
      <c r="Q3" s="432"/>
      <c r="R3" s="432" t="s">
        <v>156</v>
      </c>
      <c r="S3" s="432"/>
      <c r="T3" s="432" t="s">
        <v>157</v>
      </c>
      <c r="U3" s="433"/>
    </row>
    <row r="4" spans="1:21">
      <c r="A4" s="444"/>
      <c r="B4" s="446"/>
      <c r="C4" s="387"/>
      <c r="D4" s="429"/>
      <c r="E4" s="429"/>
      <c r="F4" s="389"/>
      <c r="G4" s="454"/>
      <c r="H4" s="457"/>
      <c r="I4" s="387"/>
      <c r="J4" s="429"/>
      <c r="K4" s="429"/>
      <c r="L4" s="429"/>
      <c r="M4" s="389"/>
      <c r="N4" s="75" t="s">
        <v>50</v>
      </c>
      <c r="O4" s="73" t="s">
        <v>43</v>
      </c>
      <c r="P4" s="73" t="s">
        <v>44</v>
      </c>
      <c r="Q4" s="73" t="s">
        <v>45</v>
      </c>
      <c r="R4" s="73" t="s">
        <v>46</v>
      </c>
      <c r="S4" s="73" t="s">
        <v>47</v>
      </c>
      <c r="T4" s="73" t="s">
        <v>48</v>
      </c>
      <c r="U4" s="74" t="s">
        <v>49</v>
      </c>
    </row>
    <row r="5" spans="1:21">
      <c r="A5" s="444"/>
      <c r="B5" s="446"/>
      <c r="C5" s="387"/>
      <c r="D5" s="429"/>
      <c r="E5" s="429"/>
      <c r="F5" s="389"/>
      <c r="G5" s="454"/>
      <c r="H5" s="457"/>
      <c r="I5" s="387"/>
      <c r="J5" s="429"/>
      <c r="K5" s="429"/>
      <c r="L5" s="429"/>
      <c r="M5" s="389"/>
      <c r="N5" s="75" t="s">
        <v>42</v>
      </c>
      <c r="O5" s="73" t="s">
        <v>42</v>
      </c>
      <c r="P5" s="73" t="s">
        <v>42</v>
      </c>
      <c r="Q5" s="73" t="s">
        <v>42</v>
      </c>
      <c r="R5" s="73" t="s">
        <v>42</v>
      </c>
      <c r="S5" s="73" t="s">
        <v>42</v>
      </c>
      <c r="T5" s="73" t="s">
        <v>42</v>
      </c>
      <c r="U5" s="74" t="s">
        <v>235</v>
      </c>
    </row>
    <row r="6" spans="1:21">
      <c r="A6" s="444"/>
      <c r="B6" s="446"/>
      <c r="C6" s="438"/>
      <c r="D6" s="430"/>
      <c r="E6" s="430"/>
      <c r="F6" s="440"/>
      <c r="G6" s="455"/>
      <c r="H6" s="458"/>
      <c r="I6" s="438"/>
      <c r="J6" s="430"/>
      <c r="K6" s="430"/>
      <c r="L6" s="430"/>
      <c r="M6" s="440"/>
      <c r="N6" s="434"/>
      <c r="O6" s="435"/>
      <c r="P6" s="435"/>
      <c r="Q6" s="435"/>
      <c r="R6" s="435"/>
      <c r="S6" s="435"/>
      <c r="T6" s="435"/>
      <c r="U6" s="436"/>
    </row>
    <row r="7" spans="1:21" ht="13.5" thickBot="1">
      <c r="A7" s="45">
        <v>1</v>
      </c>
      <c r="B7" s="6">
        <v>2</v>
      </c>
      <c r="C7" s="7">
        <v>3</v>
      </c>
      <c r="D7" s="8">
        <v>4</v>
      </c>
      <c r="E7" s="8">
        <v>5</v>
      </c>
      <c r="F7" s="11">
        <v>6</v>
      </c>
      <c r="G7" s="5">
        <v>7</v>
      </c>
      <c r="H7" s="9">
        <v>8</v>
      </c>
      <c r="I7" s="7">
        <v>9</v>
      </c>
      <c r="J7" s="8">
        <v>10</v>
      </c>
      <c r="K7" s="8">
        <v>11</v>
      </c>
      <c r="L7" s="8">
        <v>12</v>
      </c>
      <c r="M7" s="11">
        <v>13</v>
      </c>
      <c r="N7" s="10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35">
        <v>21</v>
      </c>
    </row>
    <row r="8" spans="1:21" ht="26.25" customHeight="1">
      <c r="A8" s="56" t="s">
        <v>143</v>
      </c>
      <c r="B8" s="230" t="s">
        <v>142</v>
      </c>
      <c r="C8" s="127"/>
      <c r="D8" s="128"/>
      <c r="E8" s="128"/>
      <c r="F8" s="129"/>
      <c r="G8" s="124">
        <f t="shared" ref="G8:M8" si="0">G9+G29</f>
        <v>216</v>
      </c>
      <c r="H8" s="279">
        <f t="shared" si="0"/>
        <v>7776</v>
      </c>
      <c r="I8" s="70">
        <f t="shared" si="0"/>
        <v>3582</v>
      </c>
      <c r="J8" s="72">
        <f t="shared" si="0"/>
        <v>4194</v>
      </c>
      <c r="K8" s="72">
        <f t="shared" si="0"/>
        <v>1522</v>
      </c>
      <c r="L8" s="72">
        <f t="shared" si="0"/>
        <v>544</v>
      </c>
      <c r="M8" s="71">
        <f t="shared" si="0"/>
        <v>1516</v>
      </c>
      <c r="N8" s="49"/>
      <c r="O8" s="47"/>
      <c r="P8" s="47"/>
      <c r="Q8" s="47"/>
      <c r="R8" s="47"/>
      <c r="S8" s="47"/>
      <c r="T8" s="47"/>
      <c r="U8" s="50"/>
    </row>
    <row r="9" spans="1:21" s="30" customFormat="1" ht="13.5" customHeight="1">
      <c r="A9" s="57" t="s">
        <v>144</v>
      </c>
      <c r="B9" s="231" t="s">
        <v>35</v>
      </c>
      <c r="C9" s="53"/>
      <c r="D9" s="48"/>
      <c r="E9" s="48"/>
      <c r="F9" s="130"/>
      <c r="G9" s="125">
        <f t="shared" ref="G9:M9" si="1">SUM(G10:G27)</f>
        <v>94</v>
      </c>
      <c r="H9" s="51">
        <f t="shared" si="1"/>
        <v>3384</v>
      </c>
      <c r="I9" s="55">
        <f t="shared" si="1"/>
        <v>1600</v>
      </c>
      <c r="J9" s="52">
        <f t="shared" si="1"/>
        <v>1784</v>
      </c>
      <c r="K9" s="52">
        <f t="shared" si="1"/>
        <v>666</v>
      </c>
      <c r="L9" s="52">
        <f t="shared" si="1"/>
        <v>236</v>
      </c>
      <c r="M9" s="51">
        <f t="shared" si="1"/>
        <v>698</v>
      </c>
      <c r="N9" s="53"/>
      <c r="O9" s="48"/>
      <c r="P9" s="48"/>
      <c r="Q9" s="48"/>
      <c r="R9" s="48"/>
      <c r="S9" s="48"/>
      <c r="T9" s="48"/>
      <c r="U9" s="54"/>
    </row>
    <row r="10" spans="1:21">
      <c r="A10" s="123" t="s">
        <v>158</v>
      </c>
      <c r="B10" s="233" t="s">
        <v>39</v>
      </c>
      <c r="C10" s="275">
        <v>5</v>
      </c>
      <c r="D10" s="119" t="s">
        <v>292</v>
      </c>
      <c r="E10" s="119"/>
      <c r="F10" s="117"/>
      <c r="G10" s="116">
        <f>H10/36</f>
        <v>12</v>
      </c>
      <c r="H10" s="117">
        <v>432</v>
      </c>
      <c r="I10" s="118">
        <v>198</v>
      </c>
      <c r="J10" s="119">
        <f>H10-I10</f>
        <v>234</v>
      </c>
      <c r="K10" s="119"/>
      <c r="L10" s="119"/>
      <c r="M10" s="117">
        <v>198</v>
      </c>
      <c r="N10" s="120">
        <v>36</v>
      </c>
      <c r="O10" s="90">
        <v>36</v>
      </c>
      <c r="P10" s="90">
        <v>54</v>
      </c>
      <c r="Q10" s="90">
        <v>36</v>
      </c>
      <c r="R10" s="90">
        <v>36</v>
      </c>
      <c r="S10" s="90"/>
      <c r="T10" s="90"/>
      <c r="U10" s="92"/>
    </row>
    <row r="11" spans="1:21">
      <c r="A11" s="123" t="s">
        <v>159</v>
      </c>
      <c r="B11" s="232" t="s">
        <v>234</v>
      </c>
      <c r="C11" s="118">
        <v>1</v>
      </c>
      <c r="D11" s="119"/>
      <c r="E11" s="119"/>
      <c r="F11" s="117"/>
      <c r="G11" s="116">
        <f>H11/36</f>
        <v>3</v>
      </c>
      <c r="H11" s="117">
        <v>108</v>
      </c>
      <c r="I11" s="118">
        <f>K11+L11+M11</f>
        <v>54</v>
      </c>
      <c r="J11" s="119">
        <f>H11-I11</f>
        <v>54</v>
      </c>
      <c r="K11" s="119">
        <v>36</v>
      </c>
      <c r="L11" s="119"/>
      <c r="M11" s="117">
        <v>18</v>
      </c>
      <c r="N11" s="120">
        <v>54</v>
      </c>
      <c r="O11" s="90"/>
      <c r="P11" s="90"/>
      <c r="Q11" s="90"/>
      <c r="R11" s="90"/>
      <c r="S11" s="90"/>
      <c r="T11" s="90"/>
      <c r="U11" s="92"/>
    </row>
    <row r="12" spans="1:21">
      <c r="A12" s="123" t="s">
        <v>160</v>
      </c>
      <c r="B12" s="239" t="s">
        <v>2</v>
      </c>
      <c r="C12" s="118"/>
      <c r="D12" s="119" t="s">
        <v>224</v>
      </c>
      <c r="E12" s="119"/>
      <c r="F12" s="117"/>
      <c r="G12" s="116">
        <f>H12/36</f>
        <v>4</v>
      </c>
      <c r="H12" s="117">
        <v>144</v>
      </c>
      <c r="I12" s="118">
        <v>54</v>
      </c>
      <c r="J12" s="119">
        <f>H12-I12</f>
        <v>90</v>
      </c>
      <c r="K12" s="119">
        <v>36</v>
      </c>
      <c r="L12" s="119"/>
      <c r="M12" s="117">
        <v>18</v>
      </c>
      <c r="N12" s="120"/>
      <c r="O12" s="90"/>
      <c r="P12" s="90">
        <v>54</v>
      </c>
      <c r="Q12" s="90"/>
      <c r="R12" s="90"/>
      <c r="S12" s="90"/>
      <c r="T12" s="90"/>
      <c r="U12" s="92"/>
    </row>
    <row r="13" spans="1:21">
      <c r="A13" s="123" t="s">
        <v>161</v>
      </c>
      <c r="B13" s="233" t="s">
        <v>32</v>
      </c>
      <c r="C13" s="276"/>
      <c r="D13" s="277">
        <v>6</v>
      </c>
      <c r="E13" s="278"/>
      <c r="F13" s="117"/>
      <c r="G13" s="116">
        <f>H13/36</f>
        <v>3</v>
      </c>
      <c r="H13" s="117">
        <v>108</v>
      </c>
      <c r="I13" s="118">
        <v>54</v>
      </c>
      <c r="J13" s="119">
        <f>H13-I13</f>
        <v>54</v>
      </c>
      <c r="K13" s="119">
        <v>24</v>
      </c>
      <c r="L13" s="119">
        <v>12</v>
      </c>
      <c r="M13" s="117">
        <v>18</v>
      </c>
      <c r="N13" s="120"/>
      <c r="O13" s="90"/>
      <c r="P13" s="90"/>
      <c r="Q13" s="90"/>
      <c r="R13" s="90"/>
      <c r="S13" s="90">
        <v>54</v>
      </c>
      <c r="T13" s="90"/>
      <c r="U13" s="92"/>
    </row>
    <row r="14" spans="1:21">
      <c r="A14" s="123" t="s">
        <v>162</v>
      </c>
      <c r="B14" s="240" t="s">
        <v>236</v>
      </c>
      <c r="C14" s="118">
        <v>2</v>
      </c>
      <c r="D14" s="119">
        <v>1</v>
      </c>
      <c r="E14" s="119"/>
      <c r="F14" s="117"/>
      <c r="G14" s="116">
        <f t="shared" ref="G14:G27" si="2">H14/36</f>
        <v>7</v>
      </c>
      <c r="H14" s="117">
        <v>252</v>
      </c>
      <c r="I14" s="118">
        <v>108</v>
      </c>
      <c r="J14" s="119">
        <f t="shared" ref="J14:J26" si="3">H14-I14</f>
        <v>144</v>
      </c>
      <c r="K14" s="119">
        <v>54</v>
      </c>
      <c r="L14" s="119"/>
      <c r="M14" s="117">
        <v>54</v>
      </c>
      <c r="N14" s="120">
        <v>54</v>
      </c>
      <c r="O14" s="90">
        <v>54</v>
      </c>
      <c r="P14" s="90"/>
      <c r="Q14" s="90"/>
      <c r="R14" s="90"/>
      <c r="S14" s="90"/>
      <c r="T14" s="90"/>
      <c r="U14" s="92"/>
    </row>
    <row r="15" spans="1:21">
      <c r="A15" s="123" t="s">
        <v>163</v>
      </c>
      <c r="B15" s="240" t="s">
        <v>237</v>
      </c>
      <c r="C15" s="118">
        <v>1</v>
      </c>
      <c r="D15" s="119"/>
      <c r="E15" s="119"/>
      <c r="F15" s="117"/>
      <c r="G15" s="116">
        <f t="shared" si="2"/>
        <v>4</v>
      </c>
      <c r="H15" s="117">
        <v>144</v>
      </c>
      <c r="I15" s="118">
        <v>72</v>
      </c>
      <c r="J15" s="119">
        <f t="shared" si="3"/>
        <v>72</v>
      </c>
      <c r="K15" s="119">
        <v>36</v>
      </c>
      <c r="L15" s="119"/>
      <c r="M15" s="117">
        <v>36</v>
      </c>
      <c r="N15" s="120">
        <v>72</v>
      </c>
      <c r="O15" s="90"/>
      <c r="P15" s="90"/>
      <c r="Q15" s="90"/>
      <c r="R15" s="90"/>
      <c r="S15" s="90"/>
      <c r="T15" s="90"/>
      <c r="U15" s="92"/>
    </row>
    <row r="16" spans="1:21">
      <c r="A16" s="123" t="s">
        <v>164</v>
      </c>
      <c r="B16" s="240" t="s">
        <v>238</v>
      </c>
      <c r="C16" s="118">
        <v>4</v>
      </c>
      <c r="D16" s="119"/>
      <c r="E16" s="119"/>
      <c r="F16" s="117">
        <v>4</v>
      </c>
      <c r="G16" s="116">
        <f t="shared" si="2"/>
        <v>5</v>
      </c>
      <c r="H16" s="117">
        <v>180</v>
      </c>
      <c r="I16" s="118">
        <v>90</v>
      </c>
      <c r="J16" s="119">
        <f t="shared" si="3"/>
        <v>90</v>
      </c>
      <c r="K16" s="119">
        <v>36</v>
      </c>
      <c r="L16" s="287">
        <v>16</v>
      </c>
      <c r="M16" s="117">
        <v>38</v>
      </c>
      <c r="N16" s="120"/>
      <c r="O16" s="90"/>
      <c r="P16" s="90"/>
      <c r="Q16" s="90">
        <v>90</v>
      </c>
      <c r="R16" s="90"/>
      <c r="S16" s="90"/>
      <c r="T16" s="90"/>
      <c r="U16" s="92"/>
    </row>
    <row r="17" spans="1:21">
      <c r="A17" s="123" t="s">
        <v>165</v>
      </c>
      <c r="B17" s="234" t="s">
        <v>239</v>
      </c>
      <c r="C17" s="118">
        <v>1.3</v>
      </c>
      <c r="D17" s="119" t="s">
        <v>291</v>
      </c>
      <c r="E17" s="119"/>
      <c r="F17" s="117">
        <v>3</v>
      </c>
      <c r="G17" s="116">
        <f t="shared" si="2"/>
        <v>11</v>
      </c>
      <c r="H17" s="117">
        <v>396</v>
      </c>
      <c r="I17" s="118">
        <v>180</v>
      </c>
      <c r="J17" s="119">
        <f t="shared" si="3"/>
        <v>216</v>
      </c>
      <c r="K17" s="119">
        <v>90</v>
      </c>
      <c r="L17" s="119">
        <v>56</v>
      </c>
      <c r="M17" s="117">
        <v>34</v>
      </c>
      <c r="N17" s="120">
        <v>54</v>
      </c>
      <c r="O17" s="90">
        <v>72</v>
      </c>
      <c r="P17" s="90">
        <v>54</v>
      </c>
      <c r="Q17" s="90"/>
      <c r="R17" s="90"/>
      <c r="S17" s="90"/>
      <c r="T17" s="90"/>
      <c r="U17" s="92"/>
    </row>
    <row r="18" spans="1:21">
      <c r="A18" s="123" t="s">
        <v>166</v>
      </c>
      <c r="B18" s="240" t="s">
        <v>240</v>
      </c>
      <c r="C18" s="118">
        <v>7</v>
      </c>
      <c r="D18" s="119">
        <v>6</v>
      </c>
      <c r="E18" s="119">
        <v>7</v>
      </c>
      <c r="F18" s="117"/>
      <c r="G18" s="116">
        <f t="shared" si="2"/>
        <v>8</v>
      </c>
      <c r="H18" s="117">
        <v>288</v>
      </c>
      <c r="I18" s="118">
        <v>126</v>
      </c>
      <c r="J18" s="119">
        <f t="shared" si="3"/>
        <v>162</v>
      </c>
      <c r="K18" s="119">
        <v>54</v>
      </c>
      <c r="L18" s="119">
        <v>36</v>
      </c>
      <c r="M18" s="117">
        <v>36</v>
      </c>
      <c r="N18" s="120"/>
      <c r="O18" s="90"/>
      <c r="P18" s="90"/>
      <c r="Q18" s="90"/>
      <c r="R18" s="90"/>
      <c r="S18" s="90">
        <v>72</v>
      </c>
      <c r="T18" s="90">
        <v>54</v>
      </c>
      <c r="U18" s="92"/>
    </row>
    <row r="19" spans="1:21">
      <c r="A19" s="123" t="s">
        <v>167</v>
      </c>
      <c r="B19" s="285" t="s">
        <v>295</v>
      </c>
      <c r="C19" s="286"/>
      <c r="D19" s="287">
        <v>2</v>
      </c>
      <c r="E19" s="287"/>
      <c r="F19" s="288"/>
      <c r="G19" s="289">
        <f t="shared" si="2"/>
        <v>3</v>
      </c>
      <c r="H19" s="288">
        <v>108</v>
      </c>
      <c r="I19" s="286">
        <v>54</v>
      </c>
      <c r="J19" s="287">
        <f>H19-I19</f>
        <v>54</v>
      </c>
      <c r="K19" s="287">
        <v>20</v>
      </c>
      <c r="L19" s="287"/>
      <c r="M19" s="288">
        <v>34</v>
      </c>
      <c r="N19" s="290"/>
      <c r="O19" s="291">
        <v>54</v>
      </c>
      <c r="P19" s="291"/>
      <c r="Q19" s="291"/>
      <c r="R19" s="291"/>
      <c r="S19" s="291"/>
      <c r="T19" s="291"/>
      <c r="U19" s="292"/>
    </row>
    <row r="20" spans="1:21">
      <c r="A20" s="123" t="s">
        <v>180</v>
      </c>
      <c r="B20" s="293" t="s">
        <v>294</v>
      </c>
      <c r="C20" s="286"/>
      <c r="D20" s="287">
        <v>1</v>
      </c>
      <c r="E20" s="287"/>
      <c r="F20" s="288"/>
      <c r="G20" s="289">
        <f t="shared" si="2"/>
        <v>3</v>
      </c>
      <c r="H20" s="288">
        <v>108</v>
      </c>
      <c r="I20" s="286">
        <v>36</v>
      </c>
      <c r="J20" s="287">
        <f>H20-I20</f>
        <v>72</v>
      </c>
      <c r="K20" s="287">
        <v>18</v>
      </c>
      <c r="L20" s="287"/>
      <c r="M20" s="288">
        <v>18</v>
      </c>
      <c r="N20" s="290">
        <v>36</v>
      </c>
      <c r="O20" s="291"/>
      <c r="P20" s="291"/>
      <c r="Q20" s="291"/>
      <c r="R20" s="291"/>
      <c r="S20" s="291"/>
      <c r="T20" s="291"/>
      <c r="U20" s="292"/>
    </row>
    <row r="21" spans="1:21" ht="12.75" customHeight="1">
      <c r="A21" s="123" t="s">
        <v>181</v>
      </c>
      <c r="B21" s="285" t="s">
        <v>241</v>
      </c>
      <c r="C21" s="286">
        <v>6</v>
      </c>
      <c r="D21" s="287">
        <v>5</v>
      </c>
      <c r="E21" s="287"/>
      <c r="F21" s="288">
        <v>6</v>
      </c>
      <c r="G21" s="289">
        <f t="shared" si="2"/>
        <v>8</v>
      </c>
      <c r="H21" s="288">
        <v>288</v>
      </c>
      <c r="I21" s="286">
        <v>144</v>
      </c>
      <c r="J21" s="287">
        <f t="shared" si="3"/>
        <v>144</v>
      </c>
      <c r="K21" s="287">
        <v>68</v>
      </c>
      <c r="L21" s="287">
        <v>36</v>
      </c>
      <c r="M21" s="288">
        <v>40</v>
      </c>
      <c r="N21" s="290"/>
      <c r="O21" s="291"/>
      <c r="P21" s="291"/>
      <c r="Q21" s="291"/>
      <c r="R21" s="291">
        <v>72</v>
      </c>
      <c r="S21" s="291">
        <v>72</v>
      </c>
      <c r="T21" s="291"/>
      <c r="U21" s="292"/>
    </row>
    <row r="22" spans="1:21">
      <c r="A22" s="123" t="s">
        <v>182</v>
      </c>
      <c r="B22" s="234" t="s">
        <v>139</v>
      </c>
      <c r="C22" s="118">
        <v>2</v>
      </c>
      <c r="D22" s="119">
        <v>1</v>
      </c>
      <c r="E22" s="119"/>
      <c r="F22" s="117"/>
      <c r="G22" s="116">
        <f t="shared" si="2"/>
        <v>5</v>
      </c>
      <c r="H22" s="117">
        <v>180</v>
      </c>
      <c r="I22" s="118">
        <v>90</v>
      </c>
      <c r="J22" s="119">
        <f t="shared" si="3"/>
        <v>90</v>
      </c>
      <c r="K22" s="119">
        <v>38</v>
      </c>
      <c r="L22" s="119">
        <v>40</v>
      </c>
      <c r="M22" s="117">
        <v>12</v>
      </c>
      <c r="N22" s="120">
        <v>36</v>
      </c>
      <c r="O22" s="90">
        <v>54</v>
      </c>
      <c r="P22" s="90"/>
      <c r="Q22" s="90"/>
      <c r="R22" s="90"/>
      <c r="S22" s="90"/>
      <c r="T22" s="90"/>
      <c r="U22" s="92"/>
    </row>
    <row r="23" spans="1:21">
      <c r="A23" s="123" t="s">
        <v>183</v>
      </c>
      <c r="B23" s="239" t="s">
        <v>242</v>
      </c>
      <c r="C23" s="118"/>
      <c r="D23" s="119">
        <v>1</v>
      </c>
      <c r="E23" s="280"/>
      <c r="F23" s="117"/>
      <c r="G23" s="116">
        <f t="shared" si="2"/>
        <v>2</v>
      </c>
      <c r="H23" s="117">
        <v>72</v>
      </c>
      <c r="I23" s="118">
        <v>36</v>
      </c>
      <c r="J23" s="119">
        <f t="shared" si="3"/>
        <v>36</v>
      </c>
      <c r="K23" s="119">
        <v>18</v>
      </c>
      <c r="L23" s="119">
        <v>4</v>
      </c>
      <c r="M23" s="117">
        <v>14</v>
      </c>
      <c r="N23" s="120">
        <v>36</v>
      </c>
      <c r="O23" s="90"/>
      <c r="P23" s="90"/>
      <c r="Q23" s="90"/>
      <c r="R23" s="90"/>
      <c r="S23" s="90"/>
      <c r="T23" s="90"/>
      <c r="U23" s="92"/>
    </row>
    <row r="24" spans="1:21">
      <c r="A24" s="123" t="s">
        <v>184</v>
      </c>
      <c r="B24" s="239" t="s">
        <v>290</v>
      </c>
      <c r="C24" s="118">
        <v>3</v>
      </c>
      <c r="D24" s="119">
        <v>2</v>
      </c>
      <c r="E24" s="119"/>
      <c r="F24" s="117"/>
      <c r="G24" s="116">
        <f t="shared" si="2"/>
        <v>7</v>
      </c>
      <c r="H24" s="117">
        <v>252</v>
      </c>
      <c r="I24" s="118">
        <v>108</v>
      </c>
      <c r="J24" s="119">
        <f t="shared" si="3"/>
        <v>144</v>
      </c>
      <c r="K24" s="119">
        <v>54</v>
      </c>
      <c r="L24" s="119">
        <v>20</v>
      </c>
      <c r="M24" s="117">
        <v>34</v>
      </c>
      <c r="N24" s="120"/>
      <c r="O24" s="90">
        <v>54</v>
      </c>
      <c r="P24" s="90">
        <v>54</v>
      </c>
      <c r="Q24" s="90"/>
      <c r="R24" s="90"/>
      <c r="S24" s="90"/>
      <c r="T24" s="90"/>
      <c r="U24" s="92"/>
    </row>
    <row r="25" spans="1:21">
      <c r="A25" s="123" t="s">
        <v>185</v>
      </c>
      <c r="B25" s="294" t="s">
        <v>257</v>
      </c>
      <c r="C25" s="118">
        <v>6</v>
      </c>
      <c r="D25" s="119"/>
      <c r="E25" s="119"/>
      <c r="F25" s="117"/>
      <c r="G25" s="116">
        <f t="shared" si="2"/>
        <v>3</v>
      </c>
      <c r="H25" s="117">
        <v>108</v>
      </c>
      <c r="I25" s="118">
        <v>54</v>
      </c>
      <c r="J25" s="119">
        <f>H25-I25</f>
        <v>54</v>
      </c>
      <c r="K25" s="119">
        <v>28</v>
      </c>
      <c r="L25" s="119"/>
      <c r="M25" s="117">
        <v>26</v>
      </c>
      <c r="N25" s="120"/>
      <c r="O25" s="90"/>
      <c r="P25" s="90"/>
      <c r="Q25" s="90"/>
      <c r="R25" s="90"/>
      <c r="S25" s="90">
        <v>54</v>
      </c>
      <c r="T25" s="90"/>
      <c r="U25" s="92"/>
    </row>
    <row r="26" spans="1:21">
      <c r="A26" s="123" t="s">
        <v>186</v>
      </c>
      <c r="B26" s="321" t="s">
        <v>244</v>
      </c>
      <c r="C26" s="118">
        <v>3</v>
      </c>
      <c r="D26" s="119"/>
      <c r="E26" s="119"/>
      <c r="F26" s="117"/>
      <c r="G26" s="116">
        <v>4</v>
      </c>
      <c r="H26" s="117">
        <v>144</v>
      </c>
      <c r="I26" s="118">
        <v>72</v>
      </c>
      <c r="J26" s="119">
        <f t="shared" si="3"/>
        <v>72</v>
      </c>
      <c r="K26" s="119">
        <v>36</v>
      </c>
      <c r="L26" s="287">
        <v>16</v>
      </c>
      <c r="M26" s="117">
        <v>20</v>
      </c>
      <c r="N26" s="120"/>
      <c r="O26" s="90"/>
      <c r="P26" s="90">
        <v>72</v>
      </c>
      <c r="Q26" s="90"/>
      <c r="R26" s="90"/>
      <c r="S26" s="90"/>
      <c r="T26" s="90"/>
      <c r="U26" s="92"/>
    </row>
    <row r="27" spans="1:21">
      <c r="A27" s="123" t="s">
        <v>293</v>
      </c>
      <c r="B27" s="239" t="s">
        <v>1</v>
      </c>
      <c r="C27" s="118"/>
      <c r="D27" s="119">
        <v>4</v>
      </c>
      <c r="E27" s="119"/>
      <c r="F27" s="117"/>
      <c r="G27" s="116">
        <f t="shared" si="2"/>
        <v>2</v>
      </c>
      <c r="H27" s="117">
        <v>72</v>
      </c>
      <c r="I27" s="118">
        <v>70</v>
      </c>
      <c r="J27" s="119">
        <v>2</v>
      </c>
      <c r="K27" s="119">
        <v>20</v>
      </c>
      <c r="L27" s="119"/>
      <c r="M27" s="117">
        <v>50</v>
      </c>
      <c r="N27" s="119">
        <v>18</v>
      </c>
      <c r="O27" s="119">
        <v>18</v>
      </c>
      <c r="P27" s="119">
        <v>18</v>
      </c>
      <c r="Q27" s="119">
        <v>16</v>
      </c>
      <c r="R27" s="90"/>
      <c r="S27" s="90"/>
      <c r="T27" s="90"/>
      <c r="U27" s="92"/>
    </row>
    <row r="28" spans="1:21">
      <c r="A28" s="123"/>
      <c r="B28" s="239"/>
      <c r="C28" s="77"/>
      <c r="D28" s="76"/>
      <c r="E28" s="76"/>
      <c r="F28" s="78"/>
      <c r="G28" s="116"/>
      <c r="H28" s="117"/>
      <c r="I28" s="118"/>
      <c r="J28" s="119"/>
      <c r="K28" s="119"/>
      <c r="L28" s="119"/>
      <c r="M28" s="117"/>
      <c r="N28" s="120"/>
      <c r="O28" s="90"/>
      <c r="P28" s="90"/>
      <c r="Q28" s="90"/>
      <c r="R28" s="90"/>
      <c r="S28" s="90"/>
      <c r="T28" s="90"/>
      <c r="U28" s="92"/>
    </row>
    <row r="29" spans="1:21" s="30" customFormat="1" ht="25.5" customHeight="1">
      <c r="A29" s="241" t="s">
        <v>145</v>
      </c>
      <c r="B29" s="242" t="s">
        <v>168</v>
      </c>
      <c r="C29" s="109"/>
      <c r="D29" s="108"/>
      <c r="E29" s="108"/>
      <c r="F29" s="268"/>
      <c r="G29" s="245">
        <f t="shared" ref="G29:M29" si="4">G30+G51</f>
        <v>122</v>
      </c>
      <c r="H29" s="246">
        <f t="shared" si="4"/>
        <v>4392</v>
      </c>
      <c r="I29" s="247">
        <f t="shared" si="4"/>
        <v>1982</v>
      </c>
      <c r="J29" s="248">
        <f t="shared" si="4"/>
        <v>2410</v>
      </c>
      <c r="K29" s="248">
        <f t="shared" si="4"/>
        <v>856</v>
      </c>
      <c r="L29" s="248">
        <f t="shared" si="4"/>
        <v>308</v>
      </c>
      <c r="M29" s="246">
        <f t="shared" si="4"/>
        <v>818</v>
      </c>
      <c r="N29" s="243"/>
      <c r="O29" s="244"/>
      <c r="P29" s="244"/>
      <c r="Q29" s="244"/>
      <c r="R29" s="244"/>
      <c r="S29" s="244"/>
      <c r="T29" s="244"/>
      <c r="U29" s="249"/>
    </row>
    <row r="30" spans="1:21" s="30" customFormat="1" ht="13.5" customHeight="1">
      <c r="A30" s="241" t="s">
        <v>169</v>
      </c>
      <c r="B30" s="236" t="s">
        <v>134</v>
      </c>
      <c r="C30" s="111"/>
      <c r="D30" s="110"/>
      <c r="E30" s="110"/>
      <c r="F30" s="269"/>
      <c r="G30" s="251">
        <f t="shared" ref="G30:M30" si="5">SUM(G31:G49)</f>
        <v>85</v>
      </c>
      <c r="H30" s="252">
        <f t="shared" si="5"/>
        <v>3060</v>
      </c>
      <c r="I30" s="253">
        <f t="shared" si="5"/>
        <v>1352</v>
      </c>
      <c r="J30" s="254">
        <f t="shared" si="5"/>
        <v>1708</v>
      </c>
      <c r="K30" s="254">
        <f t="shared" si="5"/>
        <v>598</v>
      </c>
      <c r="L30" s="254">
        <f t="shared" si="5"/>
        <v>292</v>
      </c>
      <c r="M30" s="252">
        <f t="shared" si="5"/>
        <v>462</v>
      </c>
      <c r="N30" s="250"/>
      <c r="O30" s="165"/>
      <c r="P30" s="165"/>
      <c r="Q30" s="165"/>
      <c r="R30" s="165"/>
      <c r="S30" s="165"/>
      <c r="T30" s="165"/>
      <c r="U30" s="222"/>
    </row>
    <row r="31" spans="1:21">
      <c r="A31" s="123" t="s">
        <v>170</v>
      </c>
      <c r="B31" s="320" t="s">
        <v>245</v>
      </c>
      <c r="C31" s="118"/>
      <c r="D31" s="119" t="s">
        <v>319</v>
      </c>
      <c r="E31" s="119"/>
      <c r="F31" s="117"/>
      <c r="G31" s="116">
        <f t="shared" ref="G31:G49" si="6">H31/36</f>
        <v>5</v>
      </c>
      <c r="H31" s="117">
        <v>180</v>
      </c>
      <c r="I31" s="118">
        <v>90</v>
      </c>
      <c r="J31" s="119">
        <f t="shared" ref="J31:J49" si="7">H31-I31</f>
        <v>90</v>
      </c>
      <c r="K31" s="119">
        <v>36</v>
      </c>
      <c r="L31" s="119">
        <v>36</v>
      </c>
      <c r="M31" s="117">
        <v>18</v>
      </c>
      <c r="N31" s="120"/>
      <c r="O31" s="90"/>
      <c r="P31" s="90"/>
      <c r="Q31" s="90">
        <v>36</v>
      </c>
      <c r="R31" s="90">
        <v>54</v>
      </c>
      <c r="S31" s="90"/>
      <c r="T31" s="90"/>
      <c r="U31" s="92"/>
    </row>
    <row r="32" spans="1:21">
      <c r="A32" s="123" t="s">
        <v>171</v>
      </c>
      <c r="B32" s="235" t="s">
        <v>246</v>
      </c>
      <c r="C32" s="118">
        <v>3</v>
      </c>
      <c r="D32" s="119">
        <v>2</v>
      </c>
      <c r="E32" s="119"/>
      <c r="F32" s="117"/>
      <c r="G32" s="116">
        <f t="shared" si="6"/>
        <v>6</v>
      </c>
      <c r="H32" s="117">
        <v>216</v>
      </c>
      <c r="I32" s="118">
        <v>90</v>
      </c>
      <c r="J32" s="119">
        <f t="shared" si="7"/>
        <v>126</v>
      </c>
      <c r="K32" s="119">
        <v>36</v>
      </c>
      <c r="L32" s="287">
        <v>16</v>
      </c>
      <c r="M32" s="288">
        <v>38</v>
      </c>
      <c r="N32" s="122"/>
      <c r="O32" s="91">
        <v>36</v>
      </c>
      <c r="P32" s="91">
        <v>54</v>
      </c>
      <c r="Q32" s="91"/>
      <c r="R32" s="91"/>
      <c r="S32" s="91"/>
      <c r="T32" s="91"/>
      <c r="U32" s="93"/>
    </row>
    <row r="33" spans="1:21" ht="24">
      <c r="A33" s="123" t="s">
        <v>172</v>
      </c>
      <c r="B33" s="234" t="s">
        <v>247</v>
      </c>
      <c r="C33" s="118">
        <v>4</v>
      </c>
      <c r="D33" s="119">
        <v>3</v>
      </c>
      <c r="E33" s="119"/>
      <c r="F33" s="117"/>
      <c r="G33" s="116">
        <f t="shared" si="6"/>
        <v>5</v>
      </c>
      <c r="H33" s="117">
        <v>180</v>
      </c>
      <c r="I33" s="118">
        <v>90</v>
      </c>
      <c r="J33" s="119">
        <f t="shared" si="7"/>
        <v>90</v>
      </c>
      <c r="K33" s="119">
        <v>36</v>
      </c>
      <c r="L33" s="287">
        <v>16</v>
      </c>
      <c r="M33" s="117">
        <v>38</v>
      </c>
      <c r="N33" s="120"/>
      <c r="O33" s="90"/>
      <c r="P33" s="90">
        <v>36</v>
      </c>
      <c r="Q33" s="90">
        <v>54</v>
      </c>
      <c r="R33" s="90"/>
      <c r="S33" s="90"/>
      <c r="T33" s="90"/>
      <c r="U33" s="92"/>
    </row>
    <row r="34" spans="1:21" ht="24">
      <c r="A34" s="123" t="s">
        <v>173</v>
      </c>
      <c r="B34" s="320" t="s">
        <v>248</v>
      </c>
      <c r="C34" s="118"/>
      <c r="D34" s="119" t="s">
        <v>224</v>
      </c>
      <c r="E34" s="119"/>
      <c r="F34" s="117"/>
      <c r="G34" s="116">
        <f t="shared" si="6"/>
        <v>5</v>
      </c>
      <c r="H34" s="117">
        <v>180</v>
      </c>
      <c r="I34" s="118">
        <v>90</v>
      </c>
      <c r="J34" s="119">
        <f t="shared" si="7"/>
        <v>90</v>
      </c>
      <c r="K34" s="119">
        <v>36</v>
      </c>
      <c r="L34" s="287">
        <v>16</v>
      </c>
      <c r="M34" s="117">
        <v>38</v>
      </c>
      <c r="N34" s="122"/>
      <c r="O34" s="91"/>
      <c r="P34" s="91">
        <v>90</v>
      </c>
      <c r="Q34" s="91"/>
      <c r="R34" s="91"/>
      <c r="S34" s="91"/>
      <c r="T34" s="91"/>
      <c r="U34" s="93"/>
    </row>
    <row r="35" spans="1:21" ht="24">
      <c r="A35" s="123" t="s">
        <v>174</v>
      </c>
      <c r="B35" s="234" t="s">
        <v>249</v>
      </c>
      <c r="C35" s="118">
        <v>7</v>
      </c>
      <c r="D35" s="119">
        <v>6</v>
      </c>
      <c r="E35" s="119"/>
      <c r="F35" s="117"/>
      <c r="G35" s="116">
        <f t="shared" si="6"/>
        <v>4</v>
      </c>
      <c r="H35" s="117">
        <v>144</v>
      </c>
      <c r="I35" s="118">
        <v>72</v>
      </c>
      <c r="J35" s="119">
        <f t="shared" si="7"/>
        <v>72</v>
      </c>
      <c r="K35" s="119">
        <v>36</v>
      </c>
      <c r="L35" s="119">
        <v>20</v>
      </c>
      <c r="M35" s="117">
        <v>16</v>
      </c>
      <c r="N35" s="120"/>
      <c r="O35" s="90"/>
      <c r="P35" s="90"/>
      <c r="Q35" s="90"/>
      <c r="R35" s="90"/>
      <c r="S35" s="90">
        <v>36</v>
      </c>
      <c r="T35" s="90">
        <v>36</v>
      </c>
      <c r="U35" s="92"/>
    </row>
    <row r="36" spans="1:21">
      <c r="A36" s="123" t="s">
        <v>203</v>
      </c>
      <c r="B36" s="322" t="s">
        <v>320</v>
      </c>
      <c r="C36" s="118">
        <v>5</v>
      </c>
      <c r="D36" s="119"/>
      <c r="E36" s="119"/>
      <c r="F36" s="117"/>
      <c r="G36" s="116">
        <f t="shared" si="6"/>
        <v>4</v>
      </c>
      <c r="H36" s="117">
        <v>144</v>
      </c>
      <c r="I36" s="118">
        <f>K36+L36+M36</f>
        <v>72</v>
      </c>
      <c r="J36" s="119">
        <f t="shared" si="7"/>
        <v>72</v>
      </c>
      <c r="K36" s="119">
        <v>36</v>
      </c>
      <c r="L36" s="287">
        <v>16</v>
      </c>
      <c r="M36" s="117">
        <v>20</v>
      </c>
      <c r="N36" s="120"/>
      <c r="O36" s="90"/>
      <c r="P36" s="90"/>
      <c r="Q36" s="90"/>
      <c r="R36" s="90">
        <v>72</v>
      </c>
      <c r="S36" s="90"/>
      <c r="T36" s="90"/>
      <c r="U36" s="92"/>
    </row>
    <row r="37" spans="1:21">
      <c r="A37" s="123" t="s">
        <v>204</v>
      </c>
      <c r="B37" s="234" t="s">
        <v>250</v>
      </c>
      <c r="C37" s="118">
        <v>8</v>
      </c>
      <c r="D37" s="119">
        <v>7</v>
      </c>
      <c r="E37" s="119"/>
      <c r="F37" s="117"/>
      <c r="G37" s="116">
        <f t="shared" si="6"/>
        <v>6</v>
      </c>
      <c r="H37" s="117">
        <v>216</v>
      </c>
      <c r="I37" s="118">
        <v>90</v>
      </c>
      <c r="J37" s="119">
        <f t="shared" si="7"/>
        <v>126</v>
      </c>
      <c r="K37" s="119">
        <v>36</v>
      </c>
      <c r="L37" s="119">
        <v>32</v>
      </c>
      <c r="M37" s="117">
        <v>22</v>
      </c>
      <c r="N37" s="122"/>
      <c r="O37" s="91"/>
      <c r="P37" s="91"/>
      <c r="Q37" s="91"/>
      <c r="R37" s="91"/>
      <c r="S37" s="91"/>
      <c r="T37" s="91">
        <v>54</v>
      </c>
      <c r="U37" s="93">
        <v>36</v>
      </c>
    </row>
    <row r="38" spans="1:21" ht="24">
      <c r="A38" s="295" t="s">
        <v>205</v>
      </c>
      <c r="B38" s="324" t="s">
        <v>251</v>
      </c>
      <c r="C38" s="286">
        <v>5</v>
      </c>
      <c r="D38" s="287">
        <v>4</v>
      </c>
      <c r="E38" s="287"/>
      <c r="F38" s="288">
        <v>5</v>
      </c>
      <c r="G38" s="289">
        <f t="shared" si="6"/>
        <v>8</v>
      </c>
      <c r="H38" s="288">
        <v>288</v>
      </c>
      <c r="I38" s="286">
        <v>126</v>
      </c>
      <c r="J38" s="287">
        <f t="shared" si="7"/>
        <v>162</v>
      </c>
      <c r="K38" s="287">
        <v>48</v>
      </c>
      <c r="L38" s="287">
        <v>32</v>
      </c>
      <c r="M38" s="288">
        <v>46</v>
      </c>
      <c r="N38" s="290"/>
      <c r="O38" s="291"/>
      <c r="P38" s="291"/>
      <c r="Q38" s="291">
        <v>72</v>
      </c>
      <c r="R38" s="291">
        <v>54</v>
      </c>
      <c r="S38" s="291"/>
      <c r="T38" s="291"/>
      <c r="U38" s="292"/>
    </row>
    <row r="39" spans="1:21">
      <c r="A39" s="123" t="s">
        <v>206</v>
      </c>
      <c r="B39" s="234" t="s">
        <v>252</v>
      </c>
      <c r="C39" s="118">
        <v>8</v>
      </c>
      <c r="D39" s="119">
        <v>7</v>
      </c>
      <c r="E39" s="119"/>
      <c r="F39" s="117">
        <v>8</v>
      </c>
      <c r="G39" s="116">
        <f t="shared" si="6"/>
        <v>5</v>
      </c>
      <c r="H39" s="117">
        <v>180</v>
      </c>
      <c r="I39" s="118">
        <v>72</v>
      </c>
      <c r="J39" s="119">
        <f t="shared" si="7"/>
        <v>108</v>
      </c>
      <c r="K39" s="119">
        <v>36</v>
      </c>
      <c r="L39" s="287">
        <v>16</v>
      </c>
      <c r="M39" s="117">
        <v>20</v>
      </c>
      <c r="N39" s="120"/>
      <c r="O39" s="90"/>
      <c r="P39" s="90"/>
      <c r="Q39" s="90"/>
      <c r="R39" s="90"/>
      <c r="S39" s="90"/>
      <c r="T39" s="90">
        <v>36</v>
      </c>
      <c r="U39" s="92">
        <v>36</v>
      </c>
    </row>
    <row r="40" spans="1:21">
      <c r="A40" s="123" t="s">
        <v>207</v>
      </c>
      <c r="B40" s="240" t="s">
        <v>253</v>
      </c>
      <c r="C40" s="118">
        <v>4</v>
      </c>
      <c r="D40" s="119"/>
      <c r="E40" s="119"/>
      <c r="F40" s="117"/>
      <c r="G40" s="116">
        <f t="shared" si="6"/>
        <v>4</v>
      </c>
      <c r="H40" s="117">
        <v>144</v>
      </c>
      <c r="I40" s="118">
        <v>54</v>
      </c>
      <c r="J40" s="119">
        <f t="shared" si="7"/>
        <v>90</v>
      </c>
      <c r="K40" s="119">
        <v>26</v>
      </c>
      <c r="L40" s="119"/>
      <c r="M40" s="117">
        <v>28</v>
      </c>
      <c r="N40" s="120"/>
      <c r="O40" s="90"/>
      <c r="P40" s="90"/>
      <c r="Q40" s="90">
        <v>54</v>
      </c>
      <c r="R40" s="90"/>
      <c r="S40" s="90"/>
      <c r="T40" s="90"/>
      <c r="U40" s="92"/>
    </row>
    <row r="41" spans="1:21">
      <c r="A41" s="123" t="s">
        <v>208</v>
      </c>
      <c r="B41" s="234" t="s">
        <v>254</v>
      </c>
      <c r="C41" s="118">
        <v>2</v>
      </c>
      <c r="D41" s="119"/>
      <c r="E41" s="119"/>
      <c r="F41" s="117"/>
      <c r="G41" s="116">
        <f t="shared" si="6"/>
        <v>3</v>
      </c>
      <c r="H41" s="117">
        <v>108</v>
      </c>
      <c r="I41" s="118">
        <v>54</v>
      </c>
      <c r="J41" s="119">
        <f t="shared" si="7"/>
        <v>54</v>
      </c>
      <c r="K41" s="119">
        <v>18</v>
      </c>
      <c r="L41" s="119">
        <v>8</v>
      </c>
      <c r="M41" s="117">
        <v>28</v>
      </c>
      <c r="N41" s="120"/>
      <c r="O41" s="90">
        <v>54</v>
      </c>
      <c r="P41" s="90"/>
      <c r="Q41" s="90"/>
      <c r="R41" s="90"/>
      <c r="S41" s="90"/>
      <c r="T41" s="90"/>
      <c r="U41" s="92"/>
    </row>
    <row r="42" spans="1:21" ht="24">
      <c r="A42" s="123" t="s">
        <v>209</v>
      </c>
      <c r="B42" s="234" t="s">
        <v>255</v>
      </c>
      <c r="C42" s="118">
        <v>4</v>
      </c>
      <c r="D42" s="119"/>
      <c r="E42" s="119"/>
      <c r="F42" s="117"/>
      <c r="G42" s="116">
        <f t="shared" si="6"/>
        <v>4</v>
      </c>
      <c r="H42" s="117">
        <v>144</v>
      </c>
      <c r="I42" s="118">
        <v>56</v>
      </c>
      <c r="J42" s="119">
        <f t="shared" si="7"/>
        <v>88</v>
      </c>
      <c r="K42" s="119">
        <v>26</v>
      </c>
      <c r="L42" s="119">
        <v>8</v>
      </c>
      <c r="M42" s="117">
        <v>22</v>
      </c>
      <c r="N42" s="120"/>
      <c r="O42" s="90"/>
      <c r="P42" s="90"/>
      <c r="Q42" s="90">
        <v>56</v>
      </c>
      <c r="R42" s="90"/>
      <c r="S42" s="90"/>
      <c r="T42" s="90"/>
      <c r="U42" s="92"/>
    </row>
    <row r="43" spans="1:21" ht="12.75" customHeight="1">
      <c r="A43" s="123" t="s">
        <v>210</v>
      </c>
      <c r="B43" s="234" t="s">
        <v>256</v>
      </c>
      <c r="C43" s="118">
        <v>8</v>
      </c>
      <c r="D43" s="119"/>
      <c r="E43" s="119"/>
      <c r="F43" s="117"/>
      <c r="G43" s="116">
        <f t="shared" si="6"/>
        <v>4</v>
      </c>
      <c r="H43" s="117">
        <v>144</v>
      </c>
      <c r="I43" s="118">
        <v>54</v>
      </c>
      <c r="J43" s="119">
        <f t="shared" si="7"/>
        <v>90</v>
      </c>
      <c r="K43" s="119">
        <v>20</v>
      </c>
      <c r="L43" s="119">
        <v>8</v>
      </c>
      <c r="M43" s="117">
        <v>26</v>
      </c>
      <c r="N43" s="120"/>
      <c r="O43" s="90"/>
      <c r="P43" s="90"/>
      <c r="Q43" s="90"/>
      <c r="R43" s="90"/>
      <c r="S43" s="90"/>
      <c r="T43" s="90"/>
      <c r="U43" s="92">
        <v>54</v>
      </c>
    </row>
    <row r="44" spans="1:21">
      <c r="A44" s="123" t="s">
        <v>211</v>
      </c>
      <c r="B44" s="294" t="s">
        <v>243</v>
      </c>
      <c r="C44" s="118"/>
      <c r="D44" s="119" t="s">
        <v>267</v>
      </c>
      <c r="E44" s="119"/>
      <c r="F44" s="117"/>
      <c r="G44" s="116">
        <f t="shared" si="6"/>
        <v>4</v>
      </c>
      <c r="H44" s="117">
        <v>144</v>
      </c>
      <c r="I44" s="118">
        <v>72</v>
      </c>
      <c r="J44" s="119">
        <f t="shared" si="7"/>
        <v>72</v>
      </c>
      <c r="K44" s="119">
        <v>36</v>
      </c>
      <c r="L44" s="119">
        <v>36</v>
      </c>
      <c r="M44" s="117"/>
      <c r="N44" s="120"/>
      <c r="O44" s="90"/>
      <c r="P44" s="90"/>
      <c r="Q44" s="90"/>
      <c r="R44" s="90">
        <v>72</v>
      </c>
      <c r="S44" s="90"/>
      <c r="T44" s="90"/>
      <c r="U44" s="92"/>
    </row>
    <row r="45" spans="1:21">
      <c r="A45" s="123" t="s">
        <v>212</v>
      </c>
      <c r="B45" s="285" t="s">
        <v>258</v>
      </c>
      <c r="C45" s="118"/>
      <c r="D45" s="119">
        <v>5</v>
      </c>
      <c r="E45" s="119"/>
      <c r="F45" s="117"/>
      <c r="G45" s="116">
        <f t="shared" si="6"/>
        <v>3</v>
      </c>
      <c r="H45" s="117">
        <v>108</v>
      </c>
      <c r="I45" s="118">
        <v>36</v>
      </c>
      <c r="J45" s="119">
        <f t="shared" si="7"/>
        <v>72</v>
      </c>
      <c r="K45" s="119">
        <v>18</v>
      </c>
      <c r="L45" s="119"/>
      <c r="M45" s="117">
        <v>18</v>
      </c>
      <c r="N45" s="122"/>
      <c r="O45" s="91"/>
      <c r="P45" s="91"/>
      <c r="Q45" s="91"/>
      <c r="R45" s="91">
        <v>36</v>
      </c>
      <c r="S45" s="91"/>
      <c r="T45" s="91"/>
      <c r="U45" s="93"/>
    </row>
    <row r="46" spans="1:21">
      <c r="A46" s="123" t="s">
        <v>225</v>
      </c>
      <c r="B46" s="293" t="s">
        <v>136</v>
      </c>
      <c r="C46" s="118"/>
      <c r="D46" s="119">
        <v>1</v>
      </c>
      <c r="E46" s="119"/>
      <c r="F46" s="117"/>
      <c r="G46" s="116">
        <f t="shared" si="6"/>
        <v>3</v>
      </c>
      <c r="H46" s="117">
        <v>108</v>
      </c>
      <c r="I46" s="118">
        <v>36</v>
      </c>
      <c r="J46" s="119">
        <f t="shared" si="7"/>
        <v>72</v>
      </c>
      <c r="K46" s="119">
        <v>18</v>
      </c>
      <c r="L46" s="119"/>
      <c r="M46" s="117">
        <v>18</v>
      </c>
      <c r="N46" s="122">
        <v>36</v>
      </c>
      <c r="O46" s="91"/>
      <c r="P46" s="91"/>
      <c r="Q46" s="91"/>
      <c r="R46" s="91"/>
      <c r="S46" s="91"/>
      <c r="T46" s="91"/>
      <c r="U46" s="93"/>
    </row>
    <row r="47" spans="1:21" ht="15" customHeight="1">
      <c r="A47" s="123" t="s">
        <v>226</v>
      </c>
      <c r="B47" s="285" t="s">
        <v>298</v>
      </c>
      <c r="C47" s="118">
        <v>7</v>
      </c>
      <c r="D47" s="119"/>
      <c r="E47" s="119"/>
      <c r="F47" s="117"/>
      <c r="G47" s="116">
        <f t="shared" si="6"/>
        <v>6</v>
      </c>
      <c r="H47" s="117">
        <v>216</v>
      </c>
      <c r="I47" s="118">
        <v>90</v>
      </c>
      <c r="J47" s="119">
        <f t="shared" si="7"/>
        <v>126</v>
      </c>
      <c r="K47" s="119">
        <v>48</v>
      </c>
      <c r="L47" s="119">
        <v>16</v>
      </c>
      <c r="M47" s="117">
        <v>26</v>
      </c>
      <c r="N47" s="120"/>
      <c r="O47" s="90"/>
      <c r="P47" s="90"/>
      <c r="Q47" s="90"/>
      <c r="R47" s="90"/>
      <c r="S47" s="90"/>
      <c r="T47" s="291">
        <v>90</v>
      </c>
      <c r="U47" s="92"/>
    </row>
    <row r="48" spans="1:21">
      <c r="A48" s="123" t="s">
        <v>227</v>
      </c>
      <c r="B48" s="233" t="s">
        <v>259</v>
      </c>
      <c r="C48" s="276"/>
      <c r="D48" s="277">
        <v>6</v>
      </c>
      <c r="E48" s="278"/>
      <c r="F48" s="281"/>
      <c r="G48" s="116">
        <f t="shared" si="6"/>
        <v>3</v>
      </c>
      <c r="H48" s="117">
        <v>108</v>
      </c>
      <c r="I48" s="118">
        <v>54</v>
      </c>
      <c r="J48" s="119">
        <f t="shared" si="7"/>
        <v>54</v>
      </c>
      <c r="K48" s="119">
        <v>26</v>
      </c>
      <c r="L48" s="287">
        <v>16</v>
      </c>
      <c r="M48" s="117">
        <v>12</v>
      </c>
      <c r="N48" s="122"/>
      <c r="O48" s="91"/>
      <c r="P48" s="91"/>
      <c r="Q48" s="91"/>
      <c r="R48" s="91"/>
      <c r="S48" s="91">
        <v>54</v>
      </c>
      <c r="T48" s="91"/>
      <c r="U48" s="93"/>
    </row>
    <row r="49" spans="1:21">
      <c r="A49" s="123" t="s">
        <v>228</v>
      </c>
      <c r="B49" s="240" t="s">
        <v>260</v>
      </c>
      <c r="C49" s="118"/>
      <c r="D49" s="119">
        <v>2</v>
      </c>
      <c r="E49" s="119"/>
      <c r="F49" s="117"/>
      <c r="G49" s="116">
        <f t="shared" si="6"/>
        <v>3</v>
      </c>
      <c r="H49" s="117">
        <v>108</v>
      </c>
      <c r="I49" s="118">
        <v>54</v>
      </c>
      <c r="J49" s="119">
        <f t="shared" si="7"/>
        <v>54</v>
      </c>
      <c r="K49" s="119">
        <v>26</v>
      </c>
      <c r="L49" s="119"/>
      <c r="M49" s="117">
        <v>28</v>
      </c>
      <c r="N49" s="122"/>
      <c r="O49" s="91">
        <v>54</v>
      </c>
      <c r="P49" s="91"/>
      <c r="Q49" s="91"/>
      <c r="R49" s="91"/>
      <c r="S49" s="91"/>
      <c r="T49" s="91"/>
      <c r="U49" s="93"/>
    </row>
    <row r="50" spans="1:21">
      <c r="A50" s="123"/>
      <c r="B50" s="234"/>
      <c r="C50" s="77"/>
      <c r="D50" s="76"/>
      <c r="E50" s="76"/>
      <c r="F50" s="78"/>
      <c r="G50" s="116"/>
      <c r="H50" s="117"/>
      <c r="I50" s="118"/>
      <c r="J50" s="119"/>
      <c r="K50" s="119"/>
      <c r="L50" s="119"/>
      <c r="M50" s="117"/>
      <c r="N50" s="120"/>
      <c r="O50" s="90"/>
      <c r="P50" s="90"/>
      <c r="Q50" s="90"/>
      <c r="R50" s="90"/>
      <c r="S50" s="90"/>
      <c r="T50" s="90"/>
      <c r="U50" s="92"/>
    </row>
    <row r="51" spans="1:21" ht="13.5" customHeight="1">
      <c r="A51" s="132" t="s">
        <v>146</v>
      </c>
      <c r="B51" s="236" t="s">
        <v>127</v>
      </c>
      <c r="C51" s="79"/>
      <c r="D51" s="80"/>
      <c r="E51" s="80"/>
      <c r="F51" s="270"/>
      <c r="G51" s="133">
        <f>G52+G54+G56+G58+G60+G62+G64+G66+G68+G70+G72</f>
        <v>37</v>
      </c>
      <c r="H51" s="134">
        <f t="shared" ref="H51:M51" si="8">SUM(H52:H72)</f>
        <v>1332</v>
      </c>
      <c r="I51" s="135">
        <f t="shared" si="8"/>
        <v>630</v>
      </c>
      <c r="J51" s="136">
        <f t="shared" si="8"/>
        <v>702</v>
      </c>
      <c r="K51" s="136">
        <f t="shared" si="8"/>
        <v>258</v>
      </c>
      <c r="L51" s="136">
        <f t="shared" si="8"/>
        <v>16</v>
      </c>
      <c r="M51" s="134">
        <f t="shared" si="8"/>
        <v>356</v>
      </c>
      <c r="N51" s="120"/>
      <c r="O51" s="90"/>
      <c r="P51" s="90"/>
      <c r="Q51" s="90"/>
      <c r="R51" s="90"/>
      <c r="S51" s="90"/>
      <c r="T51" s="90"/>
      <c r="U51" s="92"/>
    </row>
    <row r="52" spans="1:21">
      <c r="A52" s="123" t="s">
        <v>175</v>
      </c>
      <c r="B52" s="323" t="s">
        <v>261</v>
      </c>
      <c r="C52" s="118">
        <v>5</v>
      </c>
      <c r="D52" s="119"/>
      <c r="E52" s="76"/>
      <c r="F52" s="78"/>
      <c r="G52" s="116">
        <f>H52/36</f>
        <v>5</v>
      </c>
      <c r="H52" s="117">
        <v>180</v>
      </c>
      <c r="I52" s="118">
        <v>90</v>
      </c>
      <c r="J52" s="119">
        <f>H52-I52</f>
        <v>90</v>
      </c>
      <c r="K52" s="119">
        <v>36</v>
      </c>
      <c r="L52" s="287">
        <v>16</v>
      </c>
      <c r="M52" s="117">
        <v>38</v>
      </c>
      <c r="N52" s="120"/>
      <c r="O52" s="90"/>
      <c r="P52" s="90"/>
      <c r="Q52" s="90"/>
      <c r="R52" s="90">
        <v>90</v>
      </c>
      <c r="S52" s="90"/>
      <c r="T52" s="90"/>
      <c r="U52" s="92"/>
    </row>
    <row r="53" spans="1:21">
      <c r="A53" s="123" t="s">
        <v>176</v>
      </c>
      <c r="B53" s="234" t="s">
        <v>262</v>
      </c>
      <c r="C53" s="118" t="s">
        <v>135</v>
      </c>
      <c r="D53" s="119"/>
      <c r="E53" s="76"/>
      <c r="F53" s="78"/>
      <c r="G53" s="116" t="s">
        <v>135</v>
      </c>
      <c r="H53" s="117" t="s">
        <v>135</v>
      </c>
      <c r="I53" s="118" t="s">
        <v>135</v>
      </c>
      <c r="J53" s="119" t="s">
        <v>135</v>
      </c>
      <c r="K53" s="119" t="s">
        <v>135</v>
      </c>
      <c r="L53" s="119" t="s">
        <v>135</v>
      </c>
      <c r="M53" s="117" t="s">
        <v>135</v>
      </c>
      <c r="N53" s="120"/>
      <c r="O53" s="90"/>
      <c r="P53" s="90"/>
      <c r="Q53" s="90"/>
      <c r="R53" s="90" t="s">
        <v>135</v>
      </c>
      <c r="S53" s="90"/>
      <c r="T53" s="90"/>
      <c r="U53" s="92"/>
    </row>
    <row r="54" spans="1:21">
      <c r="A54" s="123" t="s">
        <v>177</v>
      </c>
      <c r="B54" s="240" t="s">
        <v>266</v>
      </c>
      <c r="C54" s="118">
        <v>6</v>
      </c>
      <c r="D54" s="76"/>
      <c r="E54" s="76"/>
      <c r="F54" s="78"/>
      <c r="G54" s="116">
        <f>H54/36</f>
        <v>5</v>
      </c>
      <c r="H54" s="117">
        <v>180</v>
      </c>
      <c r="I54" s="118">
        <v>90</v>
      </c>
      <c r="J54" s="119">
        <f>H54-I54</f>
        <v>90</v>
      </c>
      <c r="K54" s="119">
        <v>42</v>
      </c>
      <c r="L54" s="119"/>
      <c r="M54" s="117">
        <v>48</v>
      </c>
      <c r="N54" s="122"/>
      <c r="O54" s="91"/>
      <c r="P54" s="91"/>
      <c r="Q54" s="91"/>
      <c r="R54" s="91"/>
      <c r="S54" s="91">
        <v>90</v>
      </c>
      <c r="T54" s="91"/>
      <c r="U54" s="93"/>
    </row>
    <row r="55" spans="1:21">
      <c r="A55" s="123" t="s">
        <v>178</v>
      </c>
      <c r="B55" s="234" t="s">
        <v>263</v>
      </c>
      <c r="C55" s="118" t="s">
        <v>135</v>
      </c>
      <c r="D55" s="76"/>
      <c r="E55" s="76"/>
      <c r="F55" s="78"/>
      <c r="G55" s="256" t="s">
        <v>135</v>
      </c>
      <c r="H55" s="117" t="s">
        <v>135</v>
      </c>
      <c r="I55" s="118" t="s">
        <v>135</v>
      </c>
      <c r="J55" s="119" t="s">
        <v>135</v>
      </c>
      <c r="K55" s="119" t="s">
        <v>135</v>
      </c>
      <c r="L55" s="119"/>
      <c r="M55" s="117" t="s">
        <v>135</v>
      </c>
      <c r="N55" s="122"/>
      <c r="O55" s="91"/>
      <c r="P55" s="91"/>
      <c r="Q55" s="91"/>
      <c r="R55" s="91"/>
      <c r="S55" s="91" t="s">
        <v>135</v>
      </c>
      <c r="T55" s="91"/>
      <c r="U55" s="93"/>
    </row>
    <row r="56" spans="1:21" ht="28.5" customHeight="1">
      <c r="A56" s="257" t="s">
        <v>187</v>
      </c>
      <c r="B56" s="234" t="s">
        <v>272</v>
      </c>
      <c r="C56" s="118">
        <v>1</v>
      </c>
      <c r="D56" s="76"/>
      <c r="E56" s="76"/>
      <c r="F56" s="78"/>
      <c r="G56" s="256">
        <f>H56/36</f>
        <v>4</v>
      </c>
      <c r="H56" s="117">
        <v>144</v>
      </c>
      <c r="I56" s="118">
        <v>54</v>
      </c>
      <c r="J56" s="119">
        <f>H56-I56</f>
        <v>90</v>
      </c>
      <c r="K56" s="119">
        <v>20</v>
      </c>
      <c r="L56" s="119"/>
      <c r="M56" s="117">
        <v>34</v>
      </c>
      <c r="N56" s="120">
        <v>54</v>
      </c>
      <c r="O56" s="90"/>
      <c r="P56" s="90"/>
      <c r="Q56" s="90"/>
      <c r="R56" s="90"/>
      <c r="S56" s="90"/>
      <c r="T56" s="90"/>
      <c r="U56" s="92"/>
    </row>
    <row r="57" spans="1:21">
      <c r="A57" s="123" t="s">
        <v>188</v>
      </c>
      <c r="B57" s="234" t="s">
        <v>273</v>
      </c>
      <c r="C57" s="118" t="s">
        <v>135</v>
      </c>
      <c r="D57" s="76"/>
      <c r="E57" s="76"/>
      <c r="F57" s="78"/>
      <c r="G57" s="256" t="s">
        <v>135</v>
      </c>
      <c r="H57" s="117" t="s">
        <v>135</v>
      </c>
      <c r="I57" s="116" t="s">
        <v>135</v>
      </c>
      <c r="J57" s="119" t="s">
        <v>135</v>
      </c>
      <c r="K57" s="119" t="s">
        <v>135</v>
      </c>
      <c r="L57" s="119"/>
      <c r="M57" s="258" t="s">
        <v>135</v>
      </c>
      <c r="N57" s="120" t="s">
        <v>135</v>
      </c>
      <c r="O57" s="90"/>
      <c r="P57" s="90"/>
      <c r="Q57" s="90"/>
      <c r="R57" s="90"/>
      <c r="S57" s="90"/>
      <c r="T57" s="90"/>
      <c r="U57" s="92"/>
    </row>
    <row r="58" spans="1:21" ht="24">
      <c r="A58" s="257" t="s">
        <v>189</v>
      </c>
      <c r="B58" s="259" t="s">
        <v>274</v>
      </c>
      <c r="C58" s="131"/>
      <c r="D58" s="260">
        <v>7</v>
      </c>
      <c r="E58" s="112"/>
      <c r="F58" s="113"/>
      <c r="G58" s="256">
        <f>H58/36</f>
        <v>3</v>
      </c>
      <c r="H58" s="261">
        <v>108</v>
      </c>
      <c r="I58" s="116">
        <v>54</v>
      </c>
      <c r="J58" s="119">
        <f>H58-I58</f>
        <v>54</v>
      </c>
      <c r="K58" s="260">
        <v>20</v>
      </c>
      <c r="L58" s="260"/>
      <c r="M58" s="262">
        <v>34</v>
      </c>
      <c r="N58" s="122"/>
      <c r="O58" s="91"/>
      <c r="P58" s="91"/>
      <c r="Q58" s="91"/>
      <c r="R58" s="91"/>
      <c r="S58" s="91"/>
      <c r="T58" s="91">
        <v>54</v>
      </c>
      <c r="U58" s="93"/>
    </row>
    <row r="59" spans="1:21">
      <c r="A59" s="123" t="s">
        <v>190</v>
      </c>
      <c r="B59" s="234" t="s">
        <v>275</v>
      </c>
      <c r="C59" s="77"/>
      <c r="D59" s="119" t="s">
        <v>135</v>
      </c>
      <c r="E59" s="76"/>
      <c r="F59" s="78"/>
      <c r="G59" s="256" t="s">
        <v>135</v>
      </c>
      <c r="H59" s="117" t="s">
        <v>135</v>
      </c>
      <c r="I59" s="116" t="s">
        <v>135</v>
      </c>
      <c r="J59" s="119" t="s">
        <v>135</v>
      </c>
      <c r="K59" s="119" t="s">
        <v>135</v>
      </c>
      <c r="L59" s="119"/>
      <c r="M59" s="258" t="s">
        <v>135</v>
      </c>
      <c r="N59" s="122"/>
      <c r="O59" s="91"/>
      <c r="P59" s="91"/>
      <c r="Q59" s="91"/>
      <c r="R59" s="91"/>
      <c r="S59" s="91"/>
      <c r="T59" s="91" t="s">
        <v>135</v>
      </c>
      <c r="U59" s="93"/>
    </row>
    <row r="60" spans="1:21">
      <c r="A60" s="257" t="s">
        <v>191</v>
      </c>
      <c r="B60" s="322" t="s">
        <v>276</v>
      </c>
      <c r="C60" s="118">
        <v>7</v>
      </c>
      <c r="D60" s="119"/>
      <c r="E60" s="76"/>
      <c r="F60" s="78"/>
      <c r="G60" s="256">
        <f>H60/36</f>
        <v>3</v>
      </c>
      <c r="H60" s="117">
        <v>108</v>
      </c>
      <c r="I60" s="116">
        <v>54</v>
      </c>
      <c r="J60" s="119">
        <f>H60-I60</f>
        <v>54</v>
      </c>
      <c r="K60" s="119">
        <v>20</v>
      </c>
      <c r="L60" s="119"/>
      <c r="M60" s="258">
        <v>34</v>
      </c>
      <c r="N60" s="120"/>
      <c r="O60" s="90"/>
      <c r="P60" s="90"/>
      <c r="Q60" s="90"/>
      <c r="R60" s="90"/>
      <c r="S60" s="90"/>
      <c r="T60" s="90">
        <v>54</v>
      </c>
      <c r="U60" s="92"/>
    </row>
    <row r="61" spans="1:21">
      <c r="A61" s="123" t="s">
        <v>192</v>
      </c>
      <c r="B61" s="263" t="s">
        <v>277</v>
      </c>
      <c r="C61" s="118" t="s">
        <v>135</v>
      </c>
      <c r="D61" s="119"/>
      <c r="E61" s="76"/>
      <c r="F61" s="78"/>
      <c r="G61" s="256" t="s">
        <v>135</v>
      </c>
      <c r="H61" s="117" t="s">
        <v>135</v>
      </c>
      <c r="I61" s="116" t="s">
        <v>135</v>
      </c>
      <c r="J61" s="119" t="s">
        <v>135</v>
      </c>
      <c r="K61" s="119" t="s">
        <v>135</v>
      </c>
      <c r="L61" s="119"/>
      <c r="M61" s="258" t="s">
        <v>135</v>
      </c>
      <c r="N61" s="120"/>
      <c r="O61" s="90"/>
      <c r="P61" s="90"/>
      <c r="Q61" s="90"/>
      <c r="R61" s="90"/>
      <c r="S61" s="90"/>
      <c r="T61" s="90" t="s">
        <v>135</v>
      </c>
      <c r="U61" s="92"/>
    </row>
    <row r="62" spans="1:21">
      <c r="A62" s="257" t="s">
        <v>193</v>
      </c>
      <c r="B62" s="255" t="s">
        <v>278</v>
      </c>
      <c r="C62" s="77"/>
      <c r="D62" s="119">
        <v>4</v>
      </c>
      <c r="E62" s="76"/>
      <c r="F62" s="78"/>
      <c r="G62" s="116">
        <f>H62/36</f>
        <v>2</v>
      </c>
      <c r="H62" s="117">
        <v>72</v>
      </c>
      <c r="I62" s="116">
        <v>36</v>
      </c>
      <c r="J62" s="119">
        <f>H62-I62</f>
        <v>36</v>
      </c>
      <c r="K62" s="119">
        <v>18</v>
      </c>
      <c r="L62" s="119"/>
      <c r="M62" s="258">
        <v>18</v>
      </c>
      <c r="N62" s="120"/>
      <c r="O62" s="90"/>
      <c r="P62" s="90"/>
      <c r="Q62" s="90">
        <v>36</v>
      </c>
      <c r="R62" s="90"/>
      <c r="S62" s="90"/>
      <c r="T62" s="90"/>
      <c r="U62" s="92"/>
    </row>
    <row r="63" spans="1:21">
      <c r="A63" s="123" t="s">
        <v>194</v>
      </c>
      <c r="B63" s="234" t="s">
        <v>279</v>
      </c>
      <c r="C63" s="77"/>
      <c r="D63" s="119" t="s">
        <v>135</v>
      </c>
      <c r="E63" s="76"/>
      <c r="F63" s="78"/>
      <c r="G63" s="116" t="s">
        <v>135</v>
      </c>
      <c r="H63" s="117" t="s">
        <v>135</v>
      </c>
      <c r="I63" s="116" t="s">
        <v>135</v>
      </c>
      <c r="J63" s="119" t="s">
        <v>135</v>
      </c>
      <c r="K63" s="119" t="s">
        <v>135</v>
      </c>
      <c r="L63" s="119"/>
      <c r="M63" s="258" t="s">
        <v>135</v>
      </c>
      <c r="N63" s="120"/>
      <c r="O63" s="90"/>
      <c r="P63" s="90"/>
      <c r="Q63" s="90" t="s">
        <v>135</v>
      </c>
      <c r="R63" s="90"/>
      <c r="S63" s="90"/>
      <c r="T63" s="90"/>
      <c r="U63" s="92"/>
    </row>
    <row r="64" spans="1:21" ht="26.25" customHeight="1">
      <c r="A64" s="257" t="s">
        <v>195</v>
      </c>
      <c r="B64" s="259" t="s">
        <v>280</v>
      </c>
      <c r="C64" s="131"/>
      <c r="D64" s="260">
        <v>8</v>
      </c>
      <c r="E64" s="112"/>
      <c r="F64" s="113"/>
      <c r="G64" s="256">
        <f>H64/36</f>
        <v>3</v>
      </c>
      <c r="H64" s="261">
        <v>108</v>
      </c>
      <c r="I64" s="116">
        <v>42</v>
      </c>
      <c r="J64" s="119">
        <f>H64-I64</f>
        <v>66</v>
      </c>
      <c r="K64" s="260">
        <v>18</v>
      </c>
      <c r="L64" s="260"/>
      <c r="M64" s="262">
        <v>24</v>
      </c>
      <c r="N64" s="122"/>
      <c r="O64" s="91"/>
      <c r="P64" s="91"/>
      <c r="Q64" s="91"/>
      <c r="R64" s="91"/>
      <c r="S64" s="91"/>
      <c r="T64" s="91"/>
      <c r="U64" s="93">
        <v>42</v>
      </c>
    </row>
    <row r="65" spans="1:21">
      <c r="A65" s="123" t="s">
        <v>196</v>
      </c>
      <c r="B65" s="255" t="s">
        <v>281</v>
      </c>
      <c r="C65" s="77"/>
      <c r="D65" s="119" t="s">
        <v>135</v>
      </c>
      <c r="E65" s="76"/>
      <c r="F65" s="78"/>
      <c r="G65" s="256" t="s">
        <v>135</v>
      </c>
      <c r="H65" s="117" t="s">
        <v>135</v>
      </c>
      <c r="I65" s="116" t="s">
        <v>135</v>
      </c>
      <c r="J65" s="119" t="s">
        <v>135</v>
      </c>
      <c r="K65" s="119" t="s">
        <v>135</v>
      </c>
      <c r="L65" s="119"/>
      <c r="M65" s="258" t="s">
        <v>135</v>
      </c>
      <c r="N65" s="120"/>
      <c r="O65" s="90"/>
      <c r="P65" s="90"/>
      <c r="Q65" s="90"/>
      <c r="R65" s="90"/>
      <c r="S65" s="90"/>
      <c r="T65" s="90"/>
      <c r="U65" s="92" t="s">
        <v>135</v>
      </c>
    </row>
    <row r="66" spans="1:21">
      <c r="A66" s="257" t="s">
        <v>197</v>
      </c>
      <c r="B66" s="264" t="s">
        <v>282</v>
      </c>
      <c r="C66" s="271"/>
      <c r="D66" s="260">
        <v>7</v>
      </c>
      <c r="E66" s="272"/>
      <c r="F66" s="78"/>
      <c r="G66" s="256">
        <f>H66/36</f>
        <v>3</v>
      </c>
      <c r="H66" s="117">
        <v>108</v>
      </c>
      <c r="I66" s="116">
        <v>54</v>
      </c>
      <c r="J66" s="119">
        <f>H66-I66</f>
        <v>54</v>
      </c>
      <c r="K66" s="119">
        <v>20</v>
      </c>
      <c r="L66" s="119"/>
      <c r="M66" s="258">
        <v>34</v>
      </c>
      <c r="N66" s="120"/>
      <c r="O66" s="90"/>
      <c r="P66" s="90"/>
      <c r="Q66" s="90"/>
      <c r="R66" s="90"/>
      <c r="S66" s="90"/>
      <c r="T66" s="90">
        <v>54</v>
      </c>
      <c r="U66" s="92"/>
    </row>
    <row r="67" spans="1:21">
      <c r="A67" s="123" t="s">
        <v>198</v>
      </c>
      <c r="B67" s="234" t="s">
        <v>283</v>
      </c>
      <c r="C67" s="238"/>
      <c r="D67" s="119" t="s">
        <v>135</v>
      </c>
      <c r="E67" s="76"/>
      <c r="F67" s="78"/>
      <c r="G67" s="256" t="s">
        <v>135</v>
      </c>
      <c r="H67" s="117" t="s">
        <v>135</v>
      </c>
      <c r="I67" s="116" t="s">
        <v>135</v>
      </c>
      <c r="J67" s="119" t="s">
        <v>135</v>
      </c>
      <c r="K67" s="119" t="s">
        <v>135</v>
      </c>
      <c r="L67" s="119"/>
      <c r="M67" s="258" t="s">
        <v>135</v>
      </c>
      <c r="N67" s="120"/>
      <c r="O67" s="90"/>
      <c r="P67" s="90"/>
      <c r="Q67" s="90"/>
      <c r="R67" s="90"/>
      <c r="S67" s="90"/>
      <c r="T67" s="90" t="s">
        <v>135</v>
      </c>
      <c r="U67" s="92"/>
    </row>
    <row r="68" spans="1:21" ht="26.25" customHeight="1">
      <c r="A68" s="257" t="s">
        <v>199</v>
      </c>
      <c r="B68" s="234" t="s">
        <v>284</v>
      </c>
      <c r="C68" s="77"/>
      <c r="D68" s="119">
        <v>6</v>
      </c>
      <c r="E68" s="76"/>
      <c r="F68" s="78"/>
      <c r="G68" s="256">
        <f>H68/36</f>
        <v>3</v>
      </c>
      <c r="H68" s="117">
        <v>108</v>
      </c>
      <c r="I68" s="116">
        <v>54</v>
      </c>
      <c r="J68" s="119">
        <f>H68-I68</f>
        <v>54</v>
      </c>
      <c r="K68" s="119">
        <v>20</v>
      </c>
      <c r="L68" s="119"/>
      <c r="M68" s="258">
        <v>34</v>
      </c>
      <c r="N68" s="120"/>
      <c r="O68" s="90"/>
      <c r="P68" s="90"/>
      <c r="Q68" s="90"/>
      <c r="R68" s="90"/>
      <c r="S68" s="90">
        <v>54</v>
      </c>
      <c r="T68" s="90"/>
      <c r="U68" s="92"/>
    </row>
    <row r="69" spans="1:21" ht="12.75" customHeight="1">
      <c r="A69" s="123" t="s">
        <v>200</v>
      </c>
      <c r="B69" s="234" t="s">
        <v>285</v>
      </c>
      <c r="C69" s="77"/>
      <c r="D69" s="119" t="s">
        <v>135</v>
      </c>
      <c r="E69" s="76"/>
      <c r="F69" s="78"/>
      <c r="G69" s="256" t="s">
        <v>135</v>
      </c>
      <c r="H69" s="117" t="s">
        <v>135</v>
      </c>
      <c r="I69" s="116" t="s">
        <v>135</v>
      </c>
      <c r="J69" s="119" t="s">
        <v>135</v>
      </c>
      <c r="K69" s="119" t="s">
        <v>135</v>
      </c>
      <c r="L69" s="119"/>
      <c r="M69" s="258" t="s">
        <v>135</v>
      </c>
      <c r="N69" s="120"/>
      <c r="O69" s="90"/>
      <c r="P69" s="90"/>
      <c r="Q69" s="90"/>
      <c r="R69" s="90"/>
      <c r="S69" s="90" t="s">
        <v>135</v>
      </c>
      <c r="T69" s="90"/>
      <c r="U69" s="92"/>
    </row>
    <row r="70" spans="1:21">
      <c r="A70" s="257" t="s">
        <v>201</v>
      </c>
      <c r="B70" s="240" t="s">
        <v>286</v>
      </c>
      <c r="C70" s="77"/>
      <c r="D70" s="119">
        <v>8</v>
      </c>
      <c r="E70" s="76"/>
      <c r="F70" s="78"/>
      <c r="G70" s="256">
        <f>H70/36</f>
        <v>3</v>
      </c>
      <c r="H70" s="117">
        <v>108</v>
      </c>
      <c r="I70" s="116">
        <v>48</v>
      </c>
      <c r="J70" s="119">
        <f>H70-I70</f>
        <v>60</v>
      </c>
      <c r="K70" s="119">
        <v>24</v>
      </c>
      <c r="L70" s="119"/>
      <c r="M70" s="258">
        <v>24</v>
      </c>
      <c r="N70" s="122"/>
      <c r="O70" s="91"/>
      <c r="P70" s="91"/>
      <c r="Q70" s="91"/>
      <c r="R70" s="91"/>
      <c r="S70" s="91"/>
      <c r="T70" s="91"/>
      <c r="U70" s="93">
        <v>48</v>
      </c>
    </row>
    <row r="71" spans="1:21">
      <c r="A71" s="123" t="s">
        <v>202</v>
      </c>
      <c r="B71" s="234" t="s">
        <v>287</v>
      </c>
      <c r="C71" s="77"/>
      <c r="D71" s="119" t="s">
        <v>135</v>
      </c>
      <c r="E71" s="76"/>
      <c r="F71" s="78"/>
      <c r="G71" s="256" t="s">
        <v>135</v>
      </c>
      <c r="H71" s="117" t="s">
        <v>135</v>
      </c>
      <c r="I71" s="116" t="s">
        <v>135</v>
      </c>
      <c r="J71" s="119" t="s">
        <v>135</v>
      </c>
      <c r="K71" s="119" t="s">
        <v>135</v>
      </c>
      <c r="L71" s="119"/>
      <c r="M71" s="258" t="s">
        <v>135</v>
      </c>
      <c r="N71" s="122"/>
      <c r="O71" s="91"/>
      <c r="P71" s="91"/>
      <c r="Q71" s="91"/>
      <c r="R71" s="91"/>
      <c r="S71" s="91"/>
      <c r="T71" s="91"/>
      <c r="U71" s="93" t="s">
        <v>135</v>
      </c>
    </row>
    <row r="72" spans="1:21" ht="25.5">
      <c r="A72" s="123" t="s">
        <v>264</v>
      </c>
      <c r="B72" s="264" t="s">
        <v>289</v>
      </c>
      <c r="C72" s="118"/>
      <c r="D72" s="260" t="s">
        <v>318</v>
      </c>
      <c r="E72" s="273"/>
      <c r="F72" s="274"/>
      <c r="G72" s="256">
        <f>H72/36</f>
        <v>3</v>
      </c>
      <c r="H72" s="261">
        <v>108</v>
      </c>
      <c r="I72" s="265">
        <v>54</v>
      </c>
      <c r="J72" s="119">
        <f>H72-I72</f>
        <v>54</v>
      </c>
      <c r="K72" s="260">
        <v>20</v>
      </c>
      <c r="L72" s="260"/>
      <c r="M72" s="262">
        <v>34</v>
      </c>
      <c r="N72" s="122"/>
      <c r="O72" s="91"/>
      <c r="P72" s="91"/>
      <c r="Q72" s="91"/>
      <c r="R72" s="91"/>
      <c r="S72" s="91"/>
      <c r="T72" s="91">
        <v>54</v>
      </c>
      <c r="U72" s="93"/>
    </row>
    <row r="73" spans="1:21">
      <c r="A73" s="123" t="s">
        <v>265</v>
      </c>
      <c r="B73" s="266" t="s">
        <v>288</v>
      </c>
      <c r="C73" s="118"/>
      <c r="D73" s="119" t="s">
        <v>135</v>
      </c>
      <c r="E73" s="112"/>
      <c r="F73" s="113"/>
      <c r="G73" s="267" t="s">
        <v>135</v>
      </c>
      <c r="H73" s="261" t="s">
        <v>135</v>
      </c>
      <c r="I73" s="265" t="s">
        <v>135</v>
      </c>
      <c r="J73" s="260" t="s">
        <v>135</v>
      </c>
      <c r="K73" s="260" t="s">
        <v>135</v>
      </c>
      <c r="L73" s="260"/>
      <c r="M73" s="262" t="s">
        <v>135</v>
      </c>
      <c r="N73" s="122"/>
      <c r="O73" s="91"/>
      <c r="P73" s="91"/>
      <c r="Q73" s="91"/>
      <c r="R73" s="91"/>
      <c r="S73" s="91"/>
      <c r="T73" s="91" t="s">
        <v>135</v>
      </c>
      <c r="U73" s="93"/>
    </row>
    <row r="74" spans="1:21" ht="12.75" customHeight="1" thickBot="1">
      <c r="A74" s="82"/>
      <c r="B74" s="237"/>
      <c r="C74" s="114"/>
      <c r="D74" s="84"/>
      <c r="E74" s="84"/>
      <c r="F74" s="86"/>
      <c r="G74" s="126"/>
      <c r="H74" s="86"/>
      <c r="I74" s="83"/>
      <c r="J74" s="84"/>
      <c r="K74" s="84"/>
      <c r="L74" s="84"/>
      <c r="M74" s="85"/>
      <c r="N74" s="114"/>
      <c r="O74" s="84"/>
      <c r="P74" s="84"/>
      <c r="Q74" s="84"/>
      <c r="R74" s="84"/>
      <c r="S74" s="84"/>
      <c r="T74" s="84"/>
      <c r="U74" s="115"/>
    </row>
    <row r="75" spans="1:21" ht="27" customHeight="1" thickBot="1">
      <c r="A75" s="196"/>
      <c r="B75" s="197" t="s">
        <v>310</v>
      </c>
      <c r="C75" s="198">
        <v>29</v>
      </c>
      <c r="D75" s="199">
        <v>37</v>
      </c>
      <c r="E75" s="200">
        <v>1</v>
      </c>
      <c r="F75" s="201">
        <v>5</v>
      </c>
      <c r="G75" s="202">
        <f t="shared" ref="G75:M75" si="9">G8</f>
        <v>216</v>
      </c>
      <c r="H75" s="203">
        <f t="shared" si="9"/>
        <v>7776</v>
      </c>
      <c r="I75" s="204">
        <f t="shared" si="9"/>
        <v>3582</v>
      </c>
      <c r="J75" s="205">
        <f t="shared" si="9"/>
        <v>4194</v>
      </c>
      <c r="K75" s="205">
        <f t="shared" si="9"/>
        <v>1522</v>
      </c>
      <c r="L75" s="205">
        <f t="shared" si="9"/>
        <v>544</v>
      </c>
      <c r="M75" s="206">
        <f t="shared" si="9"/>
        <v>1516</v>
      </c>
      <c r="N75" s="207">
        <v>27</v>
      </c>
      <c r="O75" s="199">
        <v>27</v>
      </c>
      <c r="P75" s="199">
        <v>27</v>
      </c>
      <c r="Q75" s="199">
        <v>25</v>
      </c>
      <c r="R75" s="199">
        <v>27</v>
      </c>
      <c r="S75" s="199">
        <v>27</v>
      </c>
      <c r="T75" s="199">
        <v>27</v>
      </c>
      <c r="U75" s="208">
        <v>27</v>
      </c>
    </row>
    <row r="76" spans="1:21" ht="26.25" customHeight="1" thickBot="1">
      <c r="A76" s="209"/>
      <c r="B76" s="210" t="s">
        <v>268</v>
      </c>
      <c r="C76" s="211"/>
      <c r="D76" s="212" t="s">
        <v>342</v>
      </c>
      <c r="E76" s="213"/>
      <c r="F76" s="214"/>
      <c r="G76" s="215"/>
      <c r="H76" s="216">
        <f>I76+J76</f>
        <v>328</v>
      </c>
      <c r="I76" s="217">
        <f>K76+M76</f>
        <v>328</v>
      </c>
      <c r="J76" s="213"/>
      <c r="K76" s="213"/>
      <c r="L76" s="213"/>
      <c r="M76" s="214">
        <v>328</v>
      </c>
      <c r="N76" s="218">
        <v>54</v>
      </c>
      <c r="O76" s="213">
        <v>54</v>
      </c>
      <c r="P76" s="213">
        <v>54</v>
      </c>
      <c r="Q76" s="213">
        <v>54</v>
      </c>
      <c r="R76" s="213">
        <v>54</v>
      </c>
      <c r="S76" s="213">
        <v>58</v>
      </c>
      <c r="T76" s="213"/>
      <c r="U76" s="219"/>
    </row>
    <row r="77" spans="1:21" ht="26.25" customHeight="1">
      <c r="A77" s="137" t="s">
        <v>147</v>
      </c>
      <c r="B77" s="138" t="s">
        <v>140</v>
      </c>
      <c r="C77" s="139"/>
      <c r="D77" s="140"/>
      <c r="E77" s="141"/>
      <c r="F77" s="142"/>
      <c r="G77" s="121">
        <f>G78</f>
        <v>15</v>
      </c>
      <c r="H77" s="143">
        <f>H78</f>
        <v>540</v>
      </c>
      <c r="I77" s="144"/>
      <c r="J77" s="141"/>
      <c r="K77" s="141"/>
      <c r="L77" s="141"/>
      <c r="M77" s="142"/>
      <c r="N77" s="145"/>
      <c r="O77" s="141"/>
      <c r="P77" s="141"/>
      <c r="Q77" s="141"/>
      <c r="R77" s="141"/>
      <c r="S77" s="141"/>
      <c r="T77" s="141"/>
      <c r="U77" s="220"/>
    </row>
    <row r="78" spans="1:21" ht="13.5" customHeight="1">
      <c r="A78" s="146" t="s">
        <v>179</v>
      </c>
      <c r="B78" s="147" t="s">
        <v>126</v>
      </c>
      <c r="C78" s="148"/>
      <c r="D78" s="149"/>
      <c r="E78" s="150"/>
      <c r="F78" s="151"/>
      <c r="G78" s="152">
        <f>G79+G82</f>
        <v>15</v>
      </c>
      <c r="H78" s="153">
        <f>H79+H82</f>
        <v>540</v>
      </c>
      <c r="I78" s="154"/>
      <c r="J78" s="150"/>
      <c r="K78" s="150"/>
      <c r="L78" s="150"/>
      <c r="M78" s="151"/>
      <c r="N78" s="155"/>
      <c r="O78" s="156"/>
      <c r="P78" s="156"/>
      <c r="Q78" s="156"/>
      <c r="R78" s="156"/>
      <c r="S78" s="156"/>
      <c r="T78" s="156"/>
      <c r="U78" s="221"/>
    </row>
    <row r="79" spans="1:21" ht="13.5" customHeight="1">
      <c r="A79" s="146" t="s">
        <v>213</v>
      </c>
      <c r="B79" s="147" t="s">
        <v>219</v>
      </c>
      <c r="C79" s="157"/>
      <c r="D79" s="158"/>
      <c r="E79" s="159"/>
      <c r="F79" s="160"/>
      <c r="G79" s="161">
        <f>G80+G81</f>
        <v>6</v>
      </c>
      <c r="H79" s="162">
        <f>H80+H81</f>
        <v>216</v>
      </c>
      <c r="I79" s="94"/>
      <c r="J79" s="163"/>
      <c r="K79" s="163"/>
      <c r="L79" s="91"/>
      <c r="M79" s="164"/>
      <c r="N79" s="120"/>
      <c r="O79" s="165"/>
      <c r="P79" s="90"/>
      <c r="Q79" s="165"/>
      <c r="R79" s="90"/>
      <c r="S79" s="90"/>
      <c r="T79" s="90"/>
      <c r="U79" s="92"/>
    </row>
    <row r="80" spans="1:21" ht="60">
      <c r="A80" s="166" t="s">
        <v>216</v>
      </c>
      <c r="B80" s="167" t="s">
        <v>330</v>
      </c>
      <c r="C80" s="168"/>
      <c r="D80" s="169"/>
      <c r="E80" s="91"/>
      <c r="F80" s="164"/>
      <c r="G80" s="170">
        <f>H80/36</f>
        <v>3</v>
      </c>
      <c r="H80" s="171">
        <v>108</v>
      </c>
      <c r="I80" s="94"/>
      <c r="J80" s="163"/>
      <c r="K80" s="163"/>
      <c r="L80" s="91"/>
      <c r="M80" s="164"/>
      <c r="N80" s="122"/>
      <c r="O80" s="159" t="s">
        <v>59</v>
      </c>
      <c r="P80" s="172"/>
      <c r="Q80" s="172"/>
      <c r="R80" s="172"/>
      <c r="S80" s="172"/>
      <c r="T80" s="91"/>
      <c r="U80" s="93"/>
    </row>
    <row r="81" spans="1:21" ht="72.75" thickBot="1">
      <c r="A81" s="344" t="s">
        <v>229</v>
      </c>
      <c r="B81" s="345" t="s">
        <v>331</v>
      </c>
      <c r="C81" s="189"/>
      <c r="D81" s="190"/>
      <c r="E81" s="191"/>
      <c r="F81" s="192"/>
      <c r="G81" s="346">
        <f>H81/36</f>
        <v>3</v>
      </c>
      <c r="H81" s="347">
        <v>108</v>
      </c>
      <c r="I81" s="193"/>
      <c r="J81" s="348"/>
      <c r="K81" s="348"/>
      <c r="L81" s="191"/>
      <c r="M81" s="192"/>
      <c r="N81" s="194"/>
      <c r="O81" s="349"/>
      <c r="P81" s="350"/>
      <c r="Q81" s="351" t="s">
        <v>59</v>
      </c>
      <c r="R81" s="350"/>
      <c r="S81" s="350"/>
      <c r="T81" s="191"/>
      <c r="U81" s="224"/>
    </row>
    <row r="82" spans="1:21" ht="13.5" customHeight="1">
      <c r="A82" s="336" t="s">
        <v>214</v>
      </c>
      <c r="B82" s="337" t="s">
        <v>220</v>
      </c>
      <c r="C82" s="338"/>
      <c r="D82" s="339"/>
      <c r="E82" s="340"/>
      <c r="F82" s="341"/>
      <c r="G82" s="152">
        <f>G83+G84</f>
        <v>9</v>
      </c>
      <c r="H82" s="342">
        <f>H83+H84</f>
        <v>324</v>
      </c>
      <c r="I82" s="154"/>
      <c r="J82" s="150"/>
      <c r="K82" s="150"/>
      <c r="L82" s="150"/>
      <c r="M82" s="151"/>
      <c r="N82" s="186"/>
      <c r="O82" s="150"/>
      <c r="P82" s="150"/>
      <c r="Q82" s="187"/>
      <c r="R82" s="150"/>
      <c r="S82" s="340"/>
      <c r="T82" s="150"/>
      <c r="U82" s="343"/>
    </row>
    <row r="83" spans="1:21" ht="48" customHeight="1">
      <c r="A83" s="166" t="s">
        <v>217</v>
      </c>
      <c r="B83" s="167" t="s">
        <v>332</v>
      </c>
      <c r="C83" s="168"/>
      <c r="D83" s="169"/>
      <c r="E83" s="91"/>
      <c r="F83" s="164"/>
      <c r="G83" s="170">
        <f>H83/36</f>
        <v>3</v>
      </c>
      <c r="H83" s="171">
        <v>108</v>
      </c>
      <c r="I83" s="94"/>
      <c r="J83" s="91"/>
      <c r="K83" s="91"/>
      <c r="L83" s="91"/>
      <c r="M83" s="164"/>
      <c r="N83" s="122"/>
      <c r="O83" s="91"/>
      <c r="P83" s="91"/>
      <c r="Q83" s="173"/>
      <c r="R83" s="91"/>
      <c r="S83" s="91" t="s">
        <v>59</v>
      </c>
      <c r="T83" s="91"/>
      <c r="U83" s="93"/>
    </row>
    <row r="84" spans="1:21">
      <c r="A84" s="166" t="s">
        <v>218</v>
      </c>
      <c r="B84" s="167" t="s">
        <v>333</v>
      </c>
      <c r="C84" s="168"/>
      <c r="D84" s="169"/>
      <c r="E84" s="91"/>
      <c r="F84" s="164"/>
      <c r="G84" s="170">
        <f>H84/36</f>
        <v>6</v>
      </c>
      <c r="H84" s="171">
        <v>216</v>
      </c>
      <c r="I84" s="94"/>
      <c r="J84" s="91"/>
      <c r="K84" s="91"/>
      <c r="L84" s="91"/>
      <c r="M84" s="164"/>
      <c r="N84" s="122"/>
      <c r="O84" s="91"/>
      <c r="P84" s="91"/>
      <c r="Q84" s="173"/>
      <c r="R84" s="91"/>
      <c r="S84" s="91"/>
      <c r="T84" s="91"/>
      <c r="U84" s="93" t="s">
        <v>59</v>
      </c>
    </row>
    <row r="85" spans="1:21">
      <c r="A85" s="174"/>
      <c r="B85" s="175"/>
      <c r="C85" s="176"/>
      <c r="D85" s="177"/>
      <c r="E85" s="90"/>
      <c r="F85" s="178"/>
      <c r="G85" s="179"/>
      <c r="H85" s="180"/>
      <c r="I85" s="89"/>
      <c r="J85" s="90"/>
      <c r="K85" s="90"/>
      <c r="L85" s="90"/>
      <c r="M85" s="178"/>
      <c r="N85" s="120"/>
      <c r="O85" s="90"/>
      <c r="P85" s="90"/>
      <c r="Q85" s="181"/>
      <c r="R85" s="90"/>
      <c r="S85" s="165"/>
      <c r="T85" s="90"/>
      <c r="U85" s="222"/>
    </row>
    <row r="86" spans="1:21" ht="26.25" customHeight="1">
      <c r="A86" s="182" t="s">
        <v>148</v>
      </c>
      <c r="B86" s="183" t="s">
        <v>141</v>
      </c>
      <c r="C86" s="148"/>
      <c r="D86" s="148"/>
      <c r="E86" s="150"/>
      <c r="F86" s="151"/>
      <c r="G86" s="184">
        <f>G87+G88</f>
        <v>9</v>
      </c>
      <c r="H86" s="185">
        <f>H87+H88</f>
        <v>324</v>
      </c>
      <c r="I86" s="154"/>
      <c r="J86" s="150"/>
      <c r="K86" s="150"/>
      <c r="L86" s="150"/>
      <c r="M86" s="151"/>
      <c r="N86" s="186"/>
      <c r="O86" s="150"/>
      <c r="P86" s="150"/>
      <c r="Q86" s="187"/>
      <c r="R86" s="150"/>
      <c r="S86" s="150"/>
      <c r="T86" s="150"/>
      <c r="U86" s="223"/>
    </row>
    <row r="87" spans="1:21">
      <c r="A87" s="188"/>
      <c r="B87" s="167" t="s">
        <v>34</v>
      </c>
      <c r="C87" s="168"/>
      <c r="D87" s="169"/>
      <c r="E87" s="91"/>
      <c r="F87" s="164"/>
      <c r="G87" s="179">
        <v>1.5</v>
      </c>
      <c r="H87" s="171">
        <v>54</v>
      </c>
      <c r="I87" s="94"/>
      <c r="J87" s="91"/>
      <c r="K87" s="91"/>
      <c r="L87" s="91"/>
      <c r="M87" s="164"/>
      <c r="N87" s="122"/>
      <c r="O87" s="91"/>
      <c r="P87" s="91"/>
      <c r="Q87" s="173"/>
      <c r="R87" s="91"/>
      <c r="S87" s="91"/>
      <c r="T87" s="91"/>
      <c r="U87" s="93" t="s">
        <v>59</v>
      </c>
    </row>
    <row r="88" spans="1:21" ht="13.5" thickBot="1">
      <c r="A88" s="188"/>
      <c r="B88" s="167" t="s">
        <v>33</v>
      </c>
      <c r="C88" s="168"/>
      <c r="D88" s="169"/>
      <c r="E88" s="91"/>
      <c r="F88" s="164"/>
      <c r="G88" s="170">
        <v>7.5</v>
      </c>
      <c r="H88" s="171">
        <v>270</v>
      </c>
      <c r="I88" s="94"/>
      <c r="J88" s="91"/>
      <c r="K88" s="91"/>
      <c r="L88" s="91"/>
      <c r="M88" s="164"/>
      <c r="N88" s="122"/>
      <c r="O88" s="91"/>
      <c r="P88" s="91"/>
      <c r="Q88" s="173"/>
      <c r="R88" s="91"/>
      <c r="S88" s="91"/>
      <c r="T88" s="91"/>
      <c r="U88" s="93" t="s">
        <v>59</v>
      </c>
    </row>
    <row r="89" spans="1:21" ht="17.25" customHeight="1" thickBot="1">
      <c r="A89" s="326"/>
      <c r="B89" s="327" t="s">
        <v>128</v>
      </c>
      <c r="C89" s="328"/>
      <c r="D89" s="329"/>
      <c r="E89" s="283"/>
      <c r="F89" s="330"/>
      <c r="G89" s="331">
        <v>240</v>
      </c>
      <c r="H89" s="332">
        <v>8968</v>
      </c>
      <c r="I89" s="282"/>
      <c r="J89" s="283"/>
      <c r="K89" s="283"/>
      <c r="L89" s="283"/>
      <c r="M89" s="330"/>
      <c r="N89" s="333"/>
      <c r="O89" s="283"/>
      <c r="P89" s="283"/>
      <c r="Q89" s="334"/>
      <c r="R89" s="283"/>
      <c r="S89" s="283"/>
      <c r="T89" s="283"/>
      <c r="U89" s="335"/>
    </row>
    <row r="90" spans="1:21" ht="26.25" customHeight="1">
      <c r="A90" s="182" t="s">
        <v>51</v>
      </c>
      <c r="B90" s="183" t="s">
        <v>58</v>
      </c>
      <c r="C90" s="148"/>
      <c r="D90" s="149"/>
      <c r="E90" s="150"/>
      <c r="F90" s="151"/>
      <c r="G90" s="225"/>
      <c r="H90" s="185"/>
      <c r="I90" s="154"/>
      <c r="J90" s="150"/>
      <c r="K90" s="150"/>
      <c r="L90" s="150"/>
      <c r="M90" s="151"/>
      <c r="N90" s="186"/>
      <c r="O90" s="150"/>
      <c r="P90" s="150"/>
      <c r="Q90" s="187"/>
      <c r="R90" s="150"/>
      <c r="S90" s="150"/>
      <c r="T90" s="150"/>
      <c r="U90" s="223"/>
    </row>
    <row r="91" spans="1:21" ht="12.75" customHeight="1">
      <c r="A91" s="166" t="s">
        <v>326</v>
      </c>
      <c r="B91" s="175" t="s">
        <v>269</v>
      </c>
      <c r="C91" s="168"/>
      <c r="D91" s="169">
        <v>6</v>
      </c>
      <c r="E91" s="91"/>
      <c r="F91" s="164"/>
      <c r="G91" s="170">
        <v>18</v>
      </c>
      <c r="H91" s="171">
        <v>648</v>
      </c>
      <c r="I91" s="94">
        <v>648</v>
      </c>
      <c r="J91" s="91">
        <v>0</v>
      </c>
      <c r="K91" s="91"/>
      <c r="L91" s="91"/>
      <c r="M91" s="164">
        <v>648</v>
      </c>
      <c r="N91" s="122">
        <v>108</v>
      </c>
      <c r="O91" s="91">
        <v>108</v>
      </c>
      <c r="P91" s="91">
        <v>108</v>
      </c>
      <c r="Q91" s="173">
        <v>108</v>
      </c>
      <c r="R91" s="91">
        <v>108</v>
      </c>
      <c r="S91" s="91">
        <v>108</v>
      </c>
      <c r="T91" s="91"/>
      <c r="U91" s="93"/>
    </row>
    <row r="92" spans="1:21">
      <c r="A92" s="166" t="s">
        <v>327</v>
      </c>
      <c r="B92" s="167" t="s">
        <v>296</v>
      </c>
      <c r="C92" s="168"/>
      <c r="D92" s="169" t="s">
        <v>267</v>
      </c>
      <c r="E92" s="91"/>
      <c r="F92" s="164"/>
      <c r="G92" s="170">
        <v>2</v>
      </c>
      <c r="H92" s="171">
        <v>72</v>
      </c>
      <c r="I92" s="94">
        <v>36</v>
      </c>
      <c r="J92" s="91">
        <v>36</v>
      </c>
      <c r="K92" s="91">
        <v>18</v>
      </c>
      <c r="L92" s="91"/>
      <c r="M92" s="164">
        <v>18</v>
      </c>
      <c r="N92" s="122"/>
      <c r="O92" s="91"/>
      <c r="P92" s="91"/>
      <c r="Q92" s="173"/>
      <c r="R92" s="91">
        <v>36</v>
      </c>
      <c r="S92" s="91"/>
      <c r="T92" s="91"/>
      <c r="U92" s="93"/>
    </row>
    <row r="93" spans="1:21" ht="24">
      <c r="A93" s="166" t="s">
        <v>339</v>
      </c>
      <c r="B93" s="167" t="s">
        <v>340</v>
      </c>
      <c r="C93" s="168"/>
      <c r="D93" s="169" t="s">
        <v>341</v>
      </c>
      <c r="E93" s="91"/>
      <c r="F93" s="164"/>
      <c r="G93" s="170">
        <v>2</v>
      </c>
      <c r="H93" s="171">
        <v>72</v>
      </c>
      <c r="I93" s="94">
        <v>36</v>
      </c>
      <c r="J93" s="91">
        <v>36</v>
      </c>
      <c r="K93" s="91">
        <v>18</v>
      </c>
      <c r="L93" s="91"/>
      <c r="M93" s="164">
        <v>18</v>
      </c>
      <c r="N93" s="122"/>
      <c r="O93" s="91"/>
      <c r="P93" s="91"/>
      <c r="Q93" s="173"/>
      <c r="R93" s="91"/>
      <c r="S93" s="91">
        <v>36</v>
      </c>
      <c r="T93" s="91"/>
      <c r="U93" s="93"/>
    </row>
    <row r="94" spans="1:21" ht="13.5" thickBot="1">
      <c r="A94" s="226"/>
      <c r="B94" s="227"/>
      <c r="C94" s="189"/>
      <c r="D94" s="190"/>
      <c r="E94" s="191"/>
      <c r="F94" s="192"/>
      <c r="G94" s="228"/>
      <c r="H94" s="229"/>
      <c r="I94" s="193"/>
      <c r="J94" s="191"/>
      <c r="K94" s="191"/>
      <c r="L94" s="191"/>
      <c r="M94" s="192"/>
      <c r="N94" s="194"/>
      <c r="O94" s="191"/>
      <c r="P94" s="191"/>
      <c r="Q94" s="195"/>
      <c r="R94" s="191"/>
      <c r="S94" s="191"/>
      <c r="T94" s="191"/>
      <c r="U94" s="224"/>
    </row>
    <row r="95" spans="1:21" ht="26.25" customHeight="1"/>
  </sheetData>
  <mergeCells count="23">
    <mergeCell ref="K3:K6"/>
    <mergeCell ref="M3:M6"/>
    <mergeCell ref="A1:U1"/>
    <mergeCell ref="A2:A6"/>
    <mergeCell ref="B2:B6"/>
    <mergeCell ref="C2:F2"/>
    <mergeCell ref="G2:H2"/>
    <mergeCell ref="I2:M2"/>
    <mergeCell ref="G3:G6"/>
    <mergeCell ref="H3:H6"/>
    <mergeCell ref="I3:I6"/>
    <mergeCell ref="J3:J6"/>
    <mergeCell ref="C3:C6"/>
    <mergeCell ref="D3:D6"/>
    <mergeCell ref="E3:E6"/>
    <mergeCell ref="F3:F6"/>
    <mergeCell ref="N2:U2"/>
    <mergeCell ref="L3:L6"/>
    <mergeCell ref="N3:O3"/>
    <mergeCell ref="P3:Q3"/>
    <mergeCell ref="R3:S3"/>
    <mergeCell ref="T3:U3"/>
    <mergeCell ref="N6:U6"/>
  </mergeCells>
  <phoneticPr fontId="1" type="noConversion"/>
  <printOptions horizontalCentered="1"/>
  <pageMargins left="0" right="0" top="0.78740157480314965" bottom="0.39370078740157483" header="0.39370078740157483" footer="0"/>
  <pageSetup paperSize="9" scale="99" fitToHeight="4" orientation="landscape" horizontalDpi="4294967293" verticalDpi="4294967293" r:id="rId1"/>
  <headerFooter scaleWithDoc="0">
    <oddHeader xml:space="preserve">&amp;R&amp;8Переходный учебный плпн для набора обучающихся на 2017 - 2018 уч.г 
 09.03.01 Информатика и вычислительная техника
  Страниц  &amp;N+2    Страница  &amp;P+1
</oddHeader>
  </headerFooter>
  <rowBreaks count="2" manualBreakCount="2">
    <brk id="28" max="16383" man="1"/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D36"/>
  <sheetViews>
    <sheetView zoomScaleNormal="100" workbookViewId="0">
      <selection activeCell="L25" sqref="L25"/>
    </sheetView>
  </sheetViews>
  <sheetFormatPr defaultRowHeight="12.75"/>
  <cols>
    <col min="1" max="1" width="7.42578125" customWidth="1"/>
    <col min="2" max="4" width="4.85546875" customWidth="1"/>
    <col min="5" max="5" width="16" customWidth="1"/>
    <col min="6" max="6" width="7.140625" customWidth="1"/>
    <col min="7" max="7" width="5.140625" customWidth="1"/>
    <col min="8" max="8" width="6.85546875" customWidth="1"/>
    <col min="9" max="9" width="7.42578125" customWidth="1"/>
    <col min="10" max="12" width="4.85546875" customWidth="1"/>
    <col min="13" max="13" width="8.85546875" customWidth="1"/>
    <col min="14" max="14" width="7.140625" customWidth="1"/>
    <col min="15" max="15" width="5.140625" customWidth="1"/>
    <col min="16" max="16" width="6.85546875" customWidth="1"/>
    <col min="17" max="20" width="4.28515625" customWidth="1"/>
    <col min="21" max="21" width="5" customWidth="1"/>
    <col min="22" max="22" width="4.7109375" customWidth="1"/>
    <col min="23" max="23" width="5.28515625" customWidth="1"/>
    <col min="24" max="24" width="4.85546875" customWidth="1"/>
    <col min="25" max="28" width="4.28515625" customWidth="1"/>
    <col min="29" max="30" width="4.85546875" customWidth="1"/>
    <col min="31" max="51" width="4.5703125" customWidth="1"/>
  </cols>
  <sheetData>
    <row r="1" spans="1:30" ht="15.75" customHeight="1" thickBot="1">
      <c r="A1" s="590" t="s">
        <v>313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0"/>
      <c r="O1" s="590"/>
      <c r="P1" s="590"/>
      <c r="Q1" s="590"/>
      <c r="R1" s="590"/>
      <c r="S1" s="590"/>
      <c r="T1" s="590"/>
      <c r="U1" s="590"/>
      <c r="V1" s="590"/>
      <c r="W1" s="590"/>
      <c r="X1" s="590"/>
      <c r="Y1" s="590"/>
      <c r="Z1" s="590"/>
      <c r="AA1" s="590"/>
      <c r="AB1" s="590"/>
    </row>
    <row r="2" spans="1:30" ht="36" customHeight="1" thickTop="1">
      <c r="A2" s="591" t="s">
        <v>219</v>
      </c>
      <c r="B2" s="592"/>
      <c r="C2" s="592"/>
      <c r="D2" s="592"/>
      <c r="E2" s="592"/>
      <c r="F2" s="592"/>
      <c r="G2" s="592"/>
      <c r="H2" s="593"/>
      <c r="I2" s="594" t="s">
        <v>220</v>
      </c>
      <c r="J2" s="592"/>
      <c r="K2" s="592"/>
      <c r="L2" s="592"/>
      <c r="M2" s="592"/>
      <c r="N2" s="592"/>
      <c r="O2" s="592"/>
      <c r="P2" s="595"/>
      <c r="Q2" s="551" t="s">
        <v>321</v>
      </c>
      <c r="R2" s="552"/>
      <c r="S2" s="552"/>
      <c r="T2" s="552"/>
      <c r="U2" s="552"/>
      <c r="V2" s="552"/>
      <c r="W2" s="551" t="s">
        <v>322</v>
      </c>
      <c r="X2" s="552"/>
      <c r="Y2" s="552"/>
      <c r="Z2" s="552"/>
      <c r="AA2" s="552"/>
      <c r="AB2" s="553"/>
      <c r="AD2" s="19"/>
    </row>
    <row r="3" spans="1:30" ht="12.75" customHeight="1">
      <c r="A3" s="601" t="s">
        <v>150</v>
      </c>
      <c r="B3" s="499" t="s">
        <v>338</v>
      </c>
      <c r="C3" s="500"/>
      <c r="D3" s="500"/>
      <c r="E3" s="501"/>
      <c r="F3" s="508" t="s">
        <v>37</v>
      </c>
      <c r="G3" s="508" t="s">
        <v>60</v>
      </c>
      <c r="H3" s="513"/>
      <c r="I3" s="604" t="s">
        <v>150</v>
      </c>
      <c r="J3" s="499" t="s">
        <v>338</v>
      </c>
      <c r="K3" s="500"/>
      <c r="L3" s="500"/>
      <c r="M3" s="501"/>
      <c r="N3" s="508" t="s">
        <v>37</v>
      </c>
      <c r="O3" s="508" t="s">
        <v>60</v>
      </c>
      <c r="P3" s="509"/>
      <c r="Q3" s="554"/>
      <c r="R3" s="555"/>
      <c r="S3" s="555"/>
      <c r="T3" s="555"/>
      <c r="U3" s="555"/>
      <c r="V3" s="555"/>
      <c r="W3" s="554"/>
      <c r="X3" s="555"/>
      <c r="Y3" s="555"/>
      <c r="Z3" s="555"/>
      <c r="AA3" s="555"/>
      <c r="AB3" s="556"/>
      <c r="AD3" s="19"/>
    </row>
    <row r="4" spans="1:30" ht="12.75" customHeight="1">
      <c r="A4" s="602"/>
      <c r="B4" s="502"/>
      <c r="C4" s="503"/>
      <c r="D4" s="503"/>
      <c r="E4" s="504"/>
      <c r="F4" s="510"/>
      <c r="G4" s="510" t="s">
        <v>119</v>
      </c>
      <c r="H4" s="499" t="s">
        <v>120</v>
      </c>
      <c r="I4" s="605"/>
      <c r="J4" s="502"/>
      <c r="K4" s="503"/>
      <c r="L4" s="503"/>
      <c r="M4" s="504"/>
      <c r="N4" s="510"/>
      <c r="O4" s="510" t="s">
        <v>119</v>
      </c>
      <c r="P4" s="629" t="s">
        <v>120</v>
      </c>
      <c r="Q4" s="631" t="s">
        <v>37</v>
      </c>
      <c r="R4" s="632"/>
      <c r="S4" s="596" t="s">
        <v>60</v>
      </c>
      <c r="T4" s="597"/>
      <c r="U4" s="597"/>
      <c r="V4" s="597"/>
      <c r="W4" s="635" t="s">
        <v>37</v>
      </c>
      <c r="X4" s="632"/>
      <c r="Y4" s="596" t="s">
        <v>60</v>
      </c>
      <c r="Z4" s="597"/>
      <c r="AA4" s="597"/>
      <c r="AB4" s="598"/>
      <c r="AD4" s="19"/>
    </row>
    <row r="5" spans="1:30" ht="12.75" customHeight="1" thickBot="1">
      <c r="A5" s="603"/>
      <c r="B5" s="505"/>
      <c r="C5" s="506"/>
      <c r="D5" s="506"/>
      <c r="E5" s="507"/>
      <c r="F5" s="529"/>
      <c r="G5" s="511"/>
      <c r="H5" s="512"/>
      <c r="I5" s="540"/>
      <c r="J5" s="505"/>
      <c r="K5" s="506"/>
      <c r="L5" s="506"/>
      <c r="M5" s="507"/>
      <c r="N5" s="529"/>
      <c r="O5" s="511"/>
      <c r="P5" s="630"/>
      <c r="Q5" s="633"/>
      <c r="R5" s="634"/>
      <c r="S5" s="563" t="s">
        <v>119</v>
      </c>
      <c r="T5" s="564"/>
      <c r="U5" s="563" t="s">
        <v>120</v>
      </c>
      <c r="V5" s="565"/>
      <c r="W5" s="636"/>
      <c r="X5" s="634"/>
      <c r="Y5" s="563" t="s">
        <v>119</v>
      </c>
      <c r="Z5" s="564"/>
      <c r="AA5" s="563" t="s">
        <v>120</v>
      </c>
      <c r="AB5" s="628"/>
      <c r="AD5" s="19"/>
    </row>
    <row r="6" spans="1:30" ht="12.75" customHeight="1">
      <c r="A6" s="463" t="s">
        <v>216</v>
      </c>
      <c r="B6" s="520" t="s">
        <v>334</v>
      </c>
      <c r="C6" s="521"/>
      <c r="D6" s="521"/>
      <c r="E6" s="522"/>
      <c r="F6" s="486">
        <v>2</v>
      </c>
      <c r="G6" s="489">
        <v>3</v>
      </c>
      <c r="H6" s="480">
        <v>2</v>
      </c>
      <c r="I6" s="579" t="s">
        <v>217</v>
      </c>
      <c r="J6" s="520" t="s">
        <v>336</v>
      </c>
      <c r="K6" s="521"/>
      <c r="L6" s="521"/>
      <c r="M6" s="522"/>
      <c r="N6" s="486">
        <v>6</v>
      </c>
      <c r="O6" s="486">
        <v>3</v>
      </c>
      <c r="P6" s="514">
        <v>2</v>
      </c>
      <c r="Q6" s="587">
        <v>8</v>
      </c>
      <c r="R6" s="558"/>
      <c r="S6" s="542">
        <v>1.5</v>
      </c>
      <c r="T6" s="543"/>
      <c r="U6" s="542">
        <v>1</v>
      </c>
      <c r="V6" s="548"/>
      <c r="W6" s="557">
        <v>8</v>
      </c>
      <c r="X6" s="558"/>
      <c r="Y6" s="542">
        <v>7.5</v>
      </c>
      <c r="Z6" s="543"/>
      <c r="AA6" s="542">
        <v>5</v>
      </c>
      <c r="AB6" s="584"/>
      <c r="AD6" s="19"/>
    </row>
    <row r="7" spans="1:30" ht="8.25" customHeight="1">
      <c r="A7" s="464"/>
      <c r="B7" s="523"/>
      <c r="C7" s="524"/>
      <c r="D7" s="524"/>
      <c r="E7" s="525"/>
      <c r="F7" s="487"/>
      <c r="G7" s="484"/>
      <c r="H7" s="481"/>
      <c r="I7" s="580"/>
      <c r="J7" s="523"/>
      <c r="K7" s="524"/>
      <c r="L7" s="524"/>
      <c r="M7" s="525"/>
      <c r="N7" s="487"/>
      <c r="O7" s="487"/>
      <c r="P7" s="515"/>
      <c r="Q7" s="588"/>
      <c r="R7" s="560"/>
      <c r="S7" s="544"/>
      <c r="T7" s="545"/>
      <c r="U7" s="544"/>
      <c r="V7" s="549"/>
      <c r="W7" s="559"/>
      <c r="X7" s="560"/>
      <c r="Y7" s="544"/>
      <c r="Z7" s="545"/>
      <c r="AA7" s="544"/>
      <c r="AB7" s="585"/>
      <c r="AD7" s="19"/>
    </row>
    <row r="8" spans="1:30" ht="19.5" hidden="1" customHeight="1">
      <c r="A8" s="465"/>
      <c r="B8" s="523"/>
      <c r="C8" s="524"/>
      <c r="D8" s="524"/>
      <c r="E8" s="525"/>
      <c r="F8" s="488"/>
      <c r="G8" s="490"/>
      <c r="H8" s="482"/>
      <c r="I8" s="581"/>
      <c r="J8" s="526"/>
      <c r="K8" s="527"/>
      <c r="L8" s="527"/>
      <c r="M8" s="528"/>
      <c r="N8" s="488"/>
      <c r="O8" s="488"/>
      <c r="P8" s="516"/>
      <c r="Q8" s="588"/>
      <c r="R8" s="560"/>
      <c r="S8" s="544"/>
      <c r="T8" s="545"/>
      <c r="U8" s="544"/>
      <c r="V8" s="549"/>
      <c r="W8" s="559"/>
      <c r="X8" s="560"/>
      <c r="Y8" s="544"/>
      <c r="Z8" s="545"/>
      <c r="AA8" s="544"/>
      <c r="AB8" s="585"/>
      <c r="AD8" s="19"/>
    </row>
    <row r="9" spans="1:30" ht="12.75" customHeight="1">
      <c r="A9" s="466" t="s">
        <v>229</v>
      </c>
      <c r="B9" s="572" t="s">
        <v>335</v>
      </c>
      <c r="C9" s="573"/>
      <c r="D9" s="573"/>
      <c r="E9" s="574"/>
      <c r="F9" s="477">
        <v>4</v>
      </c>
      <c r="G9" s="483">
        <v>3</v>
      </c>
      <c r="H9" s="497">
        <v>2</v>
      </c>
      <c r="I9" s="582" t="s">
        <v>218</v>
      </c>
      <c r="J9" s="468" t="s">
        <v>337</v>
      </c>
      <c r="K9" s="469"/>
      <c r="L9" s="469"/>
      <c r="M9" s="470"/>
      <c r="N9" s="483">
        <v>8</v>
      </c>
      <c r="O9" s="483">
        <v>6</v>
      </c>
      <c r="P9" s="497">
        <v>4</v>
      </c>
      <c r="Q9" s="588"/>
      <c r="R9" s="560"/>
      <c r="S9" s="544"/>
      <c r="T9" s="545"/>
      <c r="U9" s="544"/>
      <c r="V9" s="549"/>
      <c r="W9" s="559"/>
      <c r="X9" s="560"/>
      <c r="Y9" s="544"/>
      <c r="Z9" s="545"/>
      <c r="AA9" s="544"/>
      <c r="AB9" s="585"/>
      <c r="AD9" s="19"/>
    </row>
    <row r="10" spans="1:30" ht="8.25" customHeight="1" thickBot="1">
      <c r="A10" s="464"/>
      <c r="B10" s="523"/>
      <c r="C10" s="575"/>
      <c r="D10" s="575"/>
      <c r="E10" s="525"/>
      <c r="F10" s="478"/>
      <c r="G10" s="484"/>
      <c r="H10" s="481"/>
      <c r="I10" s="580"/>
      <c r="J10" s="471"/>
      <c r="K10" s="472"/>
      <c r="L10" s="472"/>
      <c r="M10" s="473"/>
      <c r="N10" s="484"/>
      <c r="O10" s="484"/>
      <c r="P10" s="481"/>
      <c r="Q10" s="588"/>
      <c r="R10" s="560"/>
      <c r="S10" s="544"/>
      <c r="T10" s="545"/>
      <c r="U10" s="544"/>
      <c r="V10" s="549"/>
      <c r="W10" s="559"/>
      <c r="X10" s="560"/>
      <c r="Y10" s="544"/>
      <c r="Z10" s="545"/>
      <c r="AA10" s="544"/>
      <c r="AB10" s="585"/>
      <c r="AD10" s="19"/>
    </row>
    <row r="11" spans="1:30" ht="20.25" hidden="1" customHeight="1" thickBot="1">
      <c r="A11" s="467"/>
      <c r="B11" s="576"/>
      <c r="C11" s="577"/>
      <c r="D11" s="577"/>
      <c r="E11" s="578"/>
      <c r="F11" s="479"/>
      <c r="G11" s="485"/>
      <c r="H11" s="498"/>
      <c r="I11" s="583"/>
      <c r="J11" s="474"/>
      <c r="K11" s="475"/>
      <c r="L11" s="475"/>
      <c r="M11" s="476"/>
      <c r="N11" s="485"/>
      <c r="O11" s="485"/>
      <c r="P11" s="498"/>
      <c r="Q11" s="588"/>
      <c r="R11" s="560"/>
      <c r="S11" s="544"/>
      <c r="T11" s="545"/>
      <c r="U11" s="544"/>
      <c r="V11" s="549"/>
      <c r="W11" s="559"/>
      <c r="X11" s="560"/>
      <c r="Y11" s="544"/>
      <c r="Z11" s="545"/>
      <c r="AA11" s="544"/>
      <c r="AB11" s="585"/>
      <c r="AD11" s="19"/>
    </row>
    <row r="12" spans="1:30" ht="13.5" thickBot="1">
      <c r="A12" s="58"/>
      <c r="B12" s="517" t="s">
        <v>38</v>
      </c>
      <c r="C12" s="518"/>
      <c r="D12" s="518"/>
      <c r="E12" s="519"/>
      <c r="F12" s="59"/>
      <c r="G12" s="60">
        <f>G6+G7+G9</f>
        <v>6</v>
      </c>
      <c r="H12" s="68">
        <f>SUM(H6:H9)</f>
        <v>4</v>
      </c>
      <c r="I12" s="61"/>
      <c r="J12" s="517" t="s">
        <v>38</v>
      </c>
      <c r="K12" s="518"/>
      <c r="L12" s="518"/>
      <c r="M12" s="519"/>
      <c r="N12" s="59"/>
      <c r="O12" s="60">
        <f>SUM(O6:O9)</f>
        <v>9</v>
      </c>
      <c r="P12" s="69">
        <f>SUM(P6:P9)</f>
        <v>6</v>
      </c>
      <c r="Q12" s="589"/>
      <c r="R12" s="562"/>
      <c r="S12" s="546"/>
      <c r="T12" s="547"/>
      <c r="U12" s="546"/>
      <c r="V12" s="550"/>
      <c r="W12" s="561"/>
      <c r="X12" s="562"/>
      <c r="Y12" s="546"/>
      <c r="Z12" s="547"/>
      <c r="AA12" s="546"/>
      <c r="AB12" s="586"/>
      <c r="AD12" s="19"/>
    </row>
    <row r="13" spans="1:30" ht="13.5" thickTop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D13" s="19"/>
    </row>
    <row r="14" spans="1:30" ht="13.5" customHeight="1">
      <c r="A14" s="637" t="s">
        <v>311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34"/>
      <c r="M14" s="33"/>
      <c r="N14" s="570" t="s">
        <v>132</v>
      </c>
      <c r="O14" s="571"/>
      <c r="P14" s="571"/>
      <c r="Q14" s="571"/>
      <c r="R14" s="571"/>
      <c r="S14" s="571"/>
      <c r="T14" s="571"/>
      <c r="U14" s="571"/>
      <c r="V14" s="571"/>
      <c r="W14" s="571"/>
      <c r="X14" s="571"/>
      <c r="Y14" s="571"/>
      <c r="Z14" s="571"/>
      <c r="AA14" s="571"/>
      <c r="AB14" s="571"/>
    </row>
    <row r="15" spans="1:30" ht="15.75" customHeight="1" thickBot="1">
      <c r="A15" s="637" t="s">
        <v>131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34"/>
      <c r="M15" s="62"/>
      <c r="N15" s="536" t="s">
        <v>130</v>
      </c>
      <c r="O15" s="537"/>
      <c r="P15" s="537"/>
      <c r="Q15" s="537"/>
      <c r="R15" s="537"/>
      <c r="S15" s="537"/>
      <c r="T15" s="537"/>
      <c r="U15" s="537"/>
      <c r="V15" s="537"/>
      <c r="W15" s="537"/>
      <c r="X15" s="537"/>
      <c r="Y15" s="537"/>
      <c r="Z15" s="537"/>
      <c r="AA15" s="537"/>
      <c r="AB15" s="537"/>
    </row>
    <row r="16" spans="1:30" ht="12.75" customHeight="1" thickTop="1">
      <c r="A16" s="459" t="s">
        <v>312</v>
      </c>
      <c r="B16" s="460"/>
      <c r="C16" s="566" t="s">
        <v>35</v>
      </c>
      <c r="D16" s="567"/>
      <c r="E16" s="567" t="s">
        <v>126</v>
      </c>
      <c r="F16" s="567"/>
      <c r="G16" s="567" t="s">
        <v>127</v>
      </c>
      <c r="H16" s="606"/>
      <c r="I16" s="608" t="s">
        <v>17</v>
      </c>
      <c r="J16" s="609"/>
      <c r="K16" s="610"/>
      <c r="L16" s="33"/>
      <c r="M16" s="34"/>
      <c r="N16" s="533" t="s">
        <v>137</v>
      </c>
      <c r="O16" s="534"/>
      <c r="P16" s="534"/>
      <c r="Q16" s="534"/>
      <c r="R16" s="538" t="s">
        <v>17</v>
      </c>
      <c r="S16" s="534"/>
      <c r="T16" s="539"/>
      <c r="U16" s="530" t="s">
        <v>121</v>
      </c>
      <c r="V16" s="531"/>
      <c r="W16" s="531"/>
      <c r="X16" s="531"/>
      <c r="Y16" s="531"/>
      <c r="Z16" s="531"/>
      <c r="AA16" s="531"/>
      <c r="AB16" s="532"/>
    </row>
    <row r="17" spans="1:28" ht="13.5" customHeight="1" thickBot="1">
      <c r="A17" s="461"/>
      <c r="B17" s="462"/>
      <c r="C17" s="568"/>
      <c r="D17" s="569"/>
      <c r="E17" s="569"/>
      <c r="F17" s="569"/>
      <c r="G17" s="569"/>
      <c r="H17" s="607"/>
      <c r="I17" s="611"/>
      <c r="J17" s="612"/>
      <c r="K17" s="613"/>
      <c r="L17" s="33"/>
      <c r="M17" s="34"/>
      <c r="N17" s="535" t="s">
        <v>133</v>
      </c>
      <c r="O17" s="506"/>
      <c r="P17" s="506"/>
      <c r="Q17" s="506"/>
      <c r="R17" s="540"/>
      <c r="S17" s="506"/>
      <c r="T17" s="541"/>
      <c r="U17" s="296">
        <v>1</v>
      </c>
      <c r="V17" s="297">
        <v>2</v>
      </c>
      <c r="W17" s="297">
        <v>3</v>
      </c>
      <c r="X17" s="297">
        <v>4</v>
      </c>
      <c r="Y17" s="297">
        <v>5</v>
      </c>
      <c r="Z17" s="297">
        <v>6</v>
      </c>
      <c r="AA17" s="297">
        <v>7</v>
      </c>
      <c r="AB17" s="298">
        <v>8</v>
      </c>
    </row>
    <row r="18" spans="1:28" ht="12.75" customHeight="1" thickBot="1">
      <c r="A18" s="659" t="s">
        <v>149</v>
      </c>
      <c r="B18" s="660"/>
      <c r="C18" s="661">
        <v>94</v>
      </c>
      <c r="D18" s="662"/>
      <c r="E18" s="662">
        <v>122</v>
      </c>
      <c r="F18" s="662"/>
      <c r="G18" s="662">
        <v>37</v>
      </c>
      <c r="H18" s="663"/>
      <c r="I18" s="625">
        <f>C18+E18</f>
        <v>216</v>
      </c>
      <c r="J18" s="626"/>
      <c r="K18" s="627"/>
      <c r="L18" s="33"/>
      <c r="M18" s="34"/>
      <c r="N18" s="599" t="s">
        <v>122</v>
      </c>
      <c r="O18" s="600"/>
      <c r="P18" s="600"/>
      <c r="Q18" s="600"/>
      <c r="R18" s="664">
        <v>240</v>
      </c>
      <c r="S18" s="665"/>
      <c r="T18" s="666"/>
      <c r="U18" s="299">
        <v>29.5</v>
      </c>
      <c r="V18" s="300">
        <v>30.5</v>
      </c>
      <c r="W18" s="300">
        <v>30.5</v>
      </c>
      <c r="X18" s="300">
        <v>29.5</v>
      </c>
      <c r="Y18" s="300">
        <v>30</v>
      </c>
      <c r="Z18" s="300">
        <v>30</v>
      </c>
      <c r="AA18" s="300">
        <v>30</v>
      </c>
      <c r="AB18" s="301">
        <v>30</v>
      </c>
    </row>
    <row r="19" spans="1:28" ht="13.5" customHeight="1" thickBot="1">
      <c r="A19" s="614" t="s">
        <v>147</v>
      </c>
      <c r="B19" s="615"/>
      <c r="C19" s="622" t="s">
        <v>140</v>
      </c>
      <c r="D19" s="623"/>
      <c r="E19" s="623"/>
      <c r="F19" s="623"/>
      <c r="G19" s="623"/>
      <c r="H19" s="624"/>
      <c r="I19" s="616">
        <v>15</v>
      </c>
      <c r="J19" s="617"/>
      <c r="K19" s="618"/>
      <c r="L19" s="33"/>
      <c r="M19" s="34"/>
      <c r="N19" s="599" t="s">
        <v>123</v>
      </c>
      <c r="O19" s="600"/>
      <c r="P19" s="600"/>
      <c r="Q19" s="600"/>
      <c r="R19" s="667">
        <f t="shared" ref="R19:R24" si="0">U19+V19+W19+X19+Y19+Z19+AA19+AB19</f>
        <v>3582</v>
      </c>
      <c r="S19" s="668"/>
      <c r="T19" s="669"/>
      <c r="U19" s="282">
        <v>486</v>
      </c>
      <c r="V19" s="283">
        <v>486</v>
      </c>
      <c r="W19" s="283">
        <v>486</v>
      </c>
      <c r="X19" s="283">
        <v>450</v>
      </c>
      <c r="Y19" s="283">
        <v>486</v>
      </c>
      <c r="Z19" s="283">
        <v>486</v>
      </c>
      <c r="AA19" s="283">
        <v>486</v>
      </c>
      <c r="AB19" s="284">
        <v>216</v>
      </c>
    </row>
    <row r="20" spans="1:28" ht="13.5" customHeight="1" thickBot="1">
      <c r="A20" s="639" t="s">
        <v>148</v>
      </c>
      <c r="B20" s="640"/>
      <c r="C20" s="619" t="s">
        <v>141</v>
      </c>
      <c r="D20" s="620"/>
      <c r="E20" s="620"/>
      <c r="F20" s="620"/>
      <c r="G20" s="620"/>
      <c r="H20" s="621"/>
      <c r="I20" s="653">
        <v>9</v>
      </c>
      <c r="J20" s="654"/>
      <c r="K20" s="655"/>
      <c r="L20" s="33"/>
      <c r="M20" s="34"/>
      <c r="N20" s="641" t="s">
        <v>31</v>
      </c>
      <c r="O20" s="642"/>
      <c r="P20" s="642"/>
      <c r="Q20" s="642"/>
      <c r="R20" s="670">
        <f t="shared" si="0"/>
        <v>29</v>
      </c>
      <c r="S20" s="671"/>
      <c r="T20" s="672"/>
      <c r="U20" s="302">
        <v>4</v>
      </c>
      <c r="V20" s="303">
        <v>3</v>
      </c>
      <c r="W20" s="303">
        <v>4</v>
      </c>
      <c r="X20" s="303">
        <v>4</v>
      </c>
      <c r="Y20" s="303">
        <v>4</v>
      </c>
      <c r="Z20" s="303">
        <v>3</v>
      </c>
      <c r="AA20" s="303">
        <v>4</v>
      </c>
      <c r="AB20" s="304">
        <v>3</v>
      </c>
    </row>
    <row r="21" spans="1:28" ht="13.5" customHeight="1" thickBot="1">
      <c r="A21" s="648"/>
      <c r="B21" s="649"/>
      <c r="C21" s="650" t="s">
        <v>128</v>
      </c>
      <c r="D21" s="651"/>
      <c r="E21" s="651"/>
      <c r="F21" s="651"/>
      <c r="G21" s="651"/>
      <c r="H21" s="652"/>
      <c r="I21" s="656">
        <f>I18+I19+I20</f>
        <v>240</v>
      </c>
      <c r="J21" s="657"/>
      <c r="K21" s="658"/>
      <c r="L21" s="33"/>
      <c r="M21" s="34"/>
      <c r="N21" s="493" t="s">
        <v>41</v>
      </c>
      <c r="O21" s="494"/>
      <c r="P21" s="494"/>
      <c r="Q21" s="494"/>
      <c r="R21" s="643">
        <v>31</v>
      </c>
      <c r="S21" s="644"/>
      <c r="T21" s="645"/>
      <c r="U21" s="305">
        <v>6</v>
      </c>
      <c r="V21" s="291">
        <v>5</v>
      </c>
      <c r="W21" s="291">
        <v>2</v>
      </c>
      <c r="X21" s="291">
        <v>5</v>
      </c>
      <c r="Y21" s="291">
        <v>2</v>
      </c>
      <c r="Z21" s="291">
        <v>5</v>
      </c>
      <c r="AA21" s="291">
        <v>4</v>
      </c>
      <c r="AB21" s="292">
        <v>2</v>
      </c>
    </row>
    <row r="22" spans="1:28" ht="12.75" customHeight="1" thickTop="1">
      <c r="A22" s="63"/>
      <c r="B22" s="64"/>
      <c r="C22" s="65"/>
      <c r="D22" s="65"/>
      <c r="E22" s="65"/>
      <c r="F22" s="65"/>
      <c r="G22" s="65"/>
      <c r="H22" s="65"/>
      <c r="I22" s="66"/>
      <c r="J22" s="66"/>
      <c r="K22" s="67"/>
      <c r="L22" s="33"/>
      <c r="M22" s="34"/>
      <c r="N22" s="493" t="s">
        <v>124</v>
      </c>
      <c r="O22" s="494"/>
      <c r="P22" s="494"/>
      <c r="Q22" s="494"/>
      <c r="R22" s="643">
        <f t="shared" si="0"/>
        <v>6</v>
      </c>
      <c r="S22" s="644"/>
      <c r="T22" s="645"/>
      <c r="U22" s="305"/>
      <c r="V22" s="291">
        <v>1</v>
      </c>
      <c r="W22" s="291">
        <v>2</v>
      </c>
      <c r="X22" s="291"/>
      <c r="Y22" s="291">
        <v>2</v>
      </c>
      <c r="Z22" s="80"/>
      <c r="AA22" s="291">
        <v>1</v>
      </c>
      <c r="AB22" s="81"/>
    </row>
    <row r="23" spans="1:28" ht="12.75" customHeight="1">
      <c r="A23" s="63"/>
      <c r="B23" s="64"/>
      <c r="C23" s="65"/>
      <c r="D23" s="65"/>
      <c r="E23" s="65"/>
      <c r="F23" s="65"/>
      <c r="G23" s="65"/>
      <c r="H23" s="65"/>
      <c r="I23" s="66"/>
      <c r="J23" s="66"/>
      <c r="K23" s="67"/>
      <c r="L23" s="33"/>
      <c r="M23" s="34"/>
      <c r="N23" s="493" t="s">
        <v>231</v>
      </c>
      <c r="O23" s="495"/>
      <c r="P23" s="495"/>
      <c r="Q23" s="496"/>
      <c r="R23" s="643">
        <v>1</v>
      </c>
      <c r="S23" s="646"/>
      <c r="T23" s="647"/>
      <c r="U23" s="306"/>
      <c r="V23" s="307"/>
      <c r="W23" s="307"/>
      <c r="X23" s="307"/>
      <c r="Y23" s="307"/>
      <c r="Z23" s="307"/>
      <c r="AA23" s="307">
        <v>1</v>
      </c>
      <c r="AB23" s="308"/>
    </row>
    <row r="24" spans="1:28" ht="13.5" customHeight="1" thickBot="1">
      <c r="A24" s="63"/>
      <c r="B24" s="63"/>
      <c r="C24" s="65"/>
      <c r="D24" s="65"/>
      <c r="E24" s="65"/>
      <c r="F24" s="65"/>
      <c r="G24" s="65"/>
      <c r="H24" s="65"/>
      <c r="I24" s="66"/>
      <c r="J24" s="66"/>
      <c r="K24" s="67"/>
      <c r="L24" s="33"/>
      <c r="M24" s="34"/>
      <c r="N24" s="491" t="s">
        <v>30</v>
      </c>
      <c r="O24" s="492"/>
      <c r="P24" s="492"/>
      <c r="Q24" s="492"/>
      <c r="R24" s="675">
        <f t="shared" si="0"/>
        <v>5</v>
      </c>
      <c r="S24" s="676"/>
      <c r="T24" s="677"/>
      <c r="U24" s="309"/>
      <c r="V24" s="310"/>
      <c r="W24" s="310">
        <v>1</v>
      </c>
      <c r="X24" s="310">
        <v>1</v>
      </c>
      <c r="Y24" s="310">
        <v>1</v>
      </c>
      <c r="Z24" s="310">
        <v>1</v>
      </c>
      <c r="AA24" s="310"/>
      <c r="AB24" s="311">
        <v>1</v>
      </c>
    </row>
    <row r="25" spans="1:28" ht="13.5" thickTop="1">
      <c r="A25" s="31"/>
      <c r="B25" s="32"/>
      <c r="C25" s="32"/>
      <c r="D25" s="32"/>
      <c r="E25" s="32"/>
      <c r="F25" s="32"/>
      <c r="G25" s="32"/>
      <c r="H25" s="32"/>
      <c r="I25" s="31"/>
      <c r="J25" s="31"/>
      <c r="K25" s="32"/>
      <c r="M25" s="1"/>
      <c r="O25" s="36"/>
      <c r="P25" s="37"/>
      <c r="Q25" s="37"/>
      <c r="R25" s="37"/>
      <c r="S25" s="38"/>
      <c r="T25" s="39"/>
      <c r="U25" s="40"/>
      <c r="V25" s="40"/>
      <c r="W25" s="40"/>
      <c r="X25" s="40"/>
      <c r="Y25" s="40"/>
      <c r="Z25" s="40"/>
      <c r="AA25" s="40"/>
      <c r="AB25" s="40"/>
    </row>
    <row r="26" spans="1:28">
      <c r="D26" s="3" t="s">
        <v>52</v>
      </c>
    </row>
    <row r="27" spans="1:28" ht="18.75" customHeight="1">
      <c r="B27" s="28"/>
      <c r="D27" s="3" t="s">
        <v>125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0"/>
      <c r="Z27" s="29"/>
      <c r="AA27" s="29"/>
      <c r="AB27" s="29"/>
    </row>
    <row r="28" spans="1:28" ht="18.75" customHeight="1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9"/>
      <c r="AA28" s="29"/>
      <c r="AB28" s="29"/>
    </row>
    <row r="29" spans="1:28">
      <c r="A29" s="28"/>
      <c r="C29" s="28"/>
      <c r="E29" s="2" t="s">
        <v>314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0"/>
      <c r="AA29" s="28"/>
      <c r="AB29" s="28"/>
    </row>
    <row r="30" spans="1:28" ht="18.75" customHeight="1">
      <c r="A30" s="28"/>
      <c r="C30" s="28"/>
      <c r="E30" s="2" t="s">
        <v>315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673" t="s">
        <v>316</v>
      </c>
      <c r="U30" s="673"/>
      <c r="V30" s="673"/>
      <c r="W30" s="673"/>
      <c r="X30" s="673"/>
      <c r="Y30" s="673"/>
      <c r="AA30" s="28"/>
      <c r="AB30" s="28"/>
    </row>
    <row r="31" spans="1:28" ht="18.75" customHeight="1">
      <c r="A31" s="28"/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>
      <c r="A32" s="28"/>
      <c r="C32" s="28"/>
      <c r="D32" s="28"/>
      <c r="E32" s="2" t="s">
        <v>28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Y32" s="28"/>
      <c r="Z32" s="28"/>
      <c r="AA32" s="28"/>
      <c r="AB32" s="28"/>
    </row>
    <row r="33" spans="1:28" ht="18.75" customHeight="1">
      <c r="A33" s="28"/>
      <c r="C33" s="28"/>
      <c r="D33" s="28"/>
      <c r="E33" s="2" t="s">
        <v>53</v>
      </c>
      <c r="G33" s="28"/>
      <c r="H33" s="28"/>
      <c r="I33" s="28"/>
      <c r="J33" s="28"/>
      <c r="L33" s="28"/>
      <c r="M33" s="28"/>
      <c r="O33" t="s">
        <v>129</v>
      </c>
      <c r="R33" s="44"/>
      <c r="S33" s="674" t="s">
        <v>221</v>
      </c>
      <c r="T33" s="674"/>
      <c r="U33" s="674"/>
      <c r="V33" s="674"/>
      <c r="W33" s="28"/>
      <c r="Y33" s="28"/>
      <c r="Z33" s="28"/>
      <c r="AA33" s="28"/>
      <c r="AB33" s="28"/>
    </row>
    <row r="34" spans="1:28" ht="18" customHeight="1">
      <c r="A34" s="28"/>
      <c r="C34" s="28"/>
      <c r="D34" s="28"/>
      <c r="E34" s="2" t="s">
        <v>223</v>
      </c>
      <c r="G34" s="28"/>
      <c r="H34" s="28"/>
      <c r="I34" s="28"/>
      <c r="J34" s="28"/>
      <c r="O34" t="s">
        <v>129</v>
      </c>
      <c r="R34" s="44"/>
      <c r="S34" s="674" t="s">
        <v>222</v>
      </c>
      <c r="T34" s="674"/>
      <c r="U34" s="674"/>
      <c r="V34" s="674"/>
      <c r="W34" s="28"/>
      <c r="Y34" s="28"/>
      <c r="Z34" s="28"/>
      <c r="AA34" s="28"/>
      <c r="AB34" s="28"/>
    </row>
    <row r="35" spans="1:28" ht="17.25" customHeight="1">
      <c r="A35" s="28"/>
      <c r="C35" s="28"/>
      <c r="D35" s="28"/>
      <c r="E35" s="2" t="s">
        <v>270</v>
      </c>
      <c r="G35" s="28"/>
      <c r="H35" s="28"/>
      <c r="I35" s="28"/>
      <c r="J35" s="28"/>
      <c r="L35" s="28"/>
      <c r="M35" s="28"/>
      <c r="O35" t="s">
        <v>129</v>
      </c>
      <c r="R35" s="44"/>
      <c r="S35" s="674" t="s">
        <v>271</v>
      </c>
      <c r="T35" s="674"/>
      <c r="U35" s="674"/>
      <c r="V35" s="674"/>
      <c r="W35" s="28"/>
      <c r="Y35" s="28"/>
      <c r="Z35" s="28"/>
      <c r="AA35" s="28"/>
      <c r="AB35" s="28"/>
    </row>
    <row r="36" spans="1:28" ht="18" customHeight="1">
      <c r="E36" s="325" t="s">
        <v>328</v>
      </c>
      <c r="F36" s="325"/>
      <c r="G36" s="325"/>
      <c r="H36" s="325"/>
      <c r="I36" s="325"/>
      <c r="J36" s="325"/>
      <c r="K36" s="325"/>
      <c r="L36" s="325"/>
      <c r="M36" s="28"/>
      <c r="O36" t="s">
        <v>323</v>
      </c>
      <c r="Q36" s="28"/>
      <c r="R36" s="28"/>
      <c r="S36" s="673" t="s">
        <v>324</v>
      </c>
      <c r="T36" s="673"/>
      <c r="U36" s="673"/>
      <c r="V36" s="673"/>
    </row>
  </sheetData>
  <mergeCells count="99">
    <mergeCell ref="R21:T21"/>
    <mergeCell ref="S36:V36"/>
    <mergeCell ref="S35:V35"/>
    <mergeCell ref="S34:V34"/>
    <mergeCell ref="S33:V33"/>
    <mergeCell ref="T30:Y30"/>
    <mergeCell ref="R24:T24"/>
    <mergeCell ref="C18:D18"/>
    <mergeCell ref="E18:F18"/>
    <mergeCell ref="G18:H18"/>
    <mergeCell ref="R18:T18"/>
    <mergeCell ref="R19:T19"/>
    <mergeCell ref="R20:T20"/>
    <mergeCell ref="N18:Q18"/>
    <mergeCell ref="A20:B20"/>
    <mergeCell ref="N20:Q20"/>
    <mergeCell ref="R22:T22"/>
    <mergeCell ref="R23:T23"/>
    <mergeCell ref="A21:B21"/>
    <mergeCell ref="C21:H21"/>
    <mergeCell ref="I20:K20"/>
    <mergeCell ref="I21:K21"/>
    <mergeCell ref="A18:B18"/>
    <mergeCell ref="A19:B19"/>
    <mergeCell ref="I19:K19"/>
    <mergeCell ref="C20:H20"/>
    <mergeCell ref="C19:H19"/>
    <mergeCell ref="I18:K18"/>
    <mergeCell ref="AA5:AB5"/>
    <mergeCell ref="O4:O5"/>
    <mergeCell ref="P4:P5"/>
    <mergeCell ref="Q4:R5"/>
    <mergeCell ref="S4:V4"/>
    <mergeCell ref="E16:F17"/>
    <mergeCell ref="G16:H17"/>
    <mergeCell ref="I16:K17"/>
    <mergeCell ref="N9:N11"/>
    <mergeCell ref="O9:O11"/>
    <mergeCell ref="B6:E8"/>
    <mergeCell ref="A14:K14"/>
    <mergeCell ref="A15:K15"/>
    <mergeCell ref="AA6:AB12"/>
    <mergeCell ref="Q6:R12"/>
    <mergeCell ref="A1:AB1"/>
    <mergeCell ref="A2:H2"/>
    <mergeCell ref="I2:P2"/>
    <mergeCell ref="Y4:AB4"/>
    <mergeCell ref="A3:A5"/>
    <mergeCell ref="I3:I5"/>
    <mergeCell ref="B3:E5"/>
    <mergeCell ref="W4:X5"/>
    <mergeCell ref="W6:X12"/>
    <mergeCell ref="Q2:V3"/>
    <mergeCell ref="S5:T5"/>
    <mergeCell ref="U5:V5"/>
    <mergeCell ref="Y5:Z5"/>
    <mergeCell ref="C16:D17"/>
    <mergeCell ref="N14:AB14"/>
    <mergeCell ref="B9:E11"/>
    <mergeCell ref="I6:I8"/>
    <mergeCell ref="I9:I11"/>
    <mergeCell ref="F3:F5"/>
    <mergeCell ref="U16:AB16"/>
    <mergeCell ref="N16:Q16"/>
    <mergeCell ref="N17:Q17"/>
    <mergeCell ref="N15:AB15"/>
    <mergeCell ref="R16:T17"/>
    <mergeCell ref="S6:T12"/>
    <mergeCell ref="U6:V12"/>
    <mergeCell ref="Y6:Z12"/>
    <mergeCell ref="W2:AB3"/>
    <mergeCell ref="G4:G5"/>
    <mergeCell ref="H4:H5"/>
    <mergeCell ref="G3:H3"/>
    <mergeCell ref="H9:H11"/>
    <mergeCell ref="N6:N8"/>
    <mergeCell ref="O6:O8"/>
    <mergeCell ref="J6:M8"/>
    <mergeCell ref="N3:N5"/>
    <mergeCell ref="N24:Q24"/>
    <mergeCell ref="N21:Q21"/>
    <mergeCell ref="N22:Q22"/>
    <mergeCell ref="N23:Q23"/>
    <mergeCell ref="P9:P11"/>
    <mergeCell ref="J3:M5"/>
    <mergeCell ref="O3:P3"/>
    <mergeCell ref="P6:P8"/>
    <mergeCell ref="J12:M12"/>
    <mergeCell ref="N19:Q19"/>
    <mergeCell ref="A16:B17"/>
    <mergeCell ref="A6:A8"/>
    <mergeCell ref="A9:A11"/>
    <mergeCell ref="J9:M11"/>
    <mergeCell ref="F9:F11"/>
    <mergeCell ref="H6:H8"/>
    <mergeCell ref="G9:G11"/>
    <mergeCell ref="F6:F8"/>
    <mergeCell ref="G6:G8"/>
    <mergeCell ref="B12:E12"/>
  </mergeCells>
  <phoneticPr fontId="1" type="noConversion"/>
  <printOptions horizontalCentered="1"/>
  <pageMargins left="0" right="0" top="0.78740157480314965" bottom="0.19685039370078741" header="0.39370078740157483" footer="0"/>
  <pageSetup paperSize="9" scale="91" fitToWidth="0" fitToHeight="0" orientation="landscape" horizontalDpi="4294967293" verticalDpi="4294967293" r:id="rId1"/>
  <headerFooter scaleWithDoc="0">
    <oddHeader>&amp;R&amp;8  Переходный учебный план для набора обучающихся на 2017-2018 уч.г
09.03.01  Информатика и вычислительная техника 
   Страниц  6    Страница  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График Учебного процесса</vt:lpstr>
      <vt:lpstr>План учебного процесса</vt:lpstr>
      <vt:lpstr>Сводные данные</vt:lpstr>
      <vt:lpstr>'План учебного процесса'!Print_Titles</vt:lpstr>
    </vt:vector>
  </TitlesOfParts>
  <Company>МГТУ ГА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ef0001</cp:lastModifiedBy>
  <cp:lastPrinted>2018-10-12T08:04:30Z</cp:lastPrinted>
  <dcterms:created xsi:type="dcterms:W3CDTF">1995-05-04T06:05:42Z</dcterms:created>
  <dcterms:modified xsi:type="dcterms:W3CDTF">2019-06-04T13:21:38Z</dcterms:modified>
</cp:coreProperties>
</file>