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bLanKbudz/OneDrive - UNIVERSITAS INDONESIA/Semester 2/Bas Dat/TK/"/>
    </mc:Choice>
  </mc:AlternateContent>
  <bookViews>
    <workbookView xWindow="0" yWindow="0" windowWidth="33600" windowHeight="21000" firstSheet="8" activeTab="10"/>
  </bookViews>
  <sheets>
    <sheet name="JENJANG" sheetId="1" r:id="rId1"/>
    <sheet name="PROGRAM_STUDI" sheetId="2" r:id="rId2"/>
    <sheet name="JADWAL_PENTING" sheetId="3" r:id="rId3"/>
    <sheet name="AKUN" sheetId="7" r:id="rId4"/>
    <sheet name="PERIODE_PENERIMAAN" sheetId="8" r:id="rId5"/>
    <sheet name="PENERIMAAN_PRODI" sheetId="10" r:id="rId6"/>
    <sheet name="PELAMAR" sheetId="9" r:id="rId7"/>
    <sheet name="PENDAFTARAN" sheetId="11" r:id="rId8"/>
    <sheet name="Estimate" sheetId="22" r:id="rId9"/>
    <sheet name="PENDAFTARAN_UUI" sheetId="12" r:id="rId10"/>
    <sheet name="REKOMENDASI" sheetId="13" r:id="rId11"/>
    <sheet name="PENDAFTARAN_SEMAS" sheetId="14" r:id="rId12"/>
    <sheet name="PENDAFTARAN_SEMAS_SARJANA" sheetId="15" r:id="rId13"/>
    <sheet name="PENDAFTARAN_SEMAS_PASCASARJANA" sheetId="16" r:id="rId14"/>
    <sheet name="PEMBAYARAN" sheetId="17" r:id="rId15"/>
    <sheet name="LOKASI_UJIAN" sheetId="18" r:id="rId16"/>
    <sheet name="RUANG_UJIAN" sheetId="19" r:id="rId17"/>
    <sheet name="PENGAWAS" sheetId="20" r:id="rId18"/>
    <sheet name="PENDAFTARAN_PRODI" sheetId="21" r:id="rId19"/>
  </sheets>
  <definedNames>
    <definedName name="_xlnm._FilterDatabase" localSheetId="7" hidden="1">PENDAFTARAN!$A$4:$H$1904</definedName>
    <definedName name="_xlnm._FilterDatabase" localSheetId="9" hidden="1">PENDAFTARAN_UUI!$A$3:$I$203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0" l="1"/>
  <c r="I6" i="20"/>
  <c r="I7" i="20"/>
  <c r="I8" i="20"/>
  <c r="I9" i="20"/>
  <c r="I10" i="20"/>
  <c r="I11" i="20"/>
  <c r="I12" i="20"/>
  <c r="I13" i="20"/>
  <c r="I3" i="20"/>
  <c r="I4" i="20"/>
  <c r="F5" i="19"/>
  <c r="F6" i="19"/>
  <c r="F7" i="19"/>
  <c r="F8" i="19"/>
  <c r="F9" i="19"/>
  <c r="F10" i="19"/>
  <c r="F11" i="19"/>
  <c r="F12" i="19"/>
  <c r="F13" i="19"/>
  <c r="F3" i="19"/>
  <c r="F4" i="19"/>
  <c r="I5" i="18"/>
  <c r="I6" i="18"/>
  <c r="I7" i="18"/>
  <c r="I8" i="18"/>
  <c r="I9" i="18"/>
  <c r="I10" i="18"/>
  <c r="I11" i="18"/>
  <c r="I12" i="18"/>
  <c r="I3" i="18"/>
  <c r="I4" i="18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4" i="17"/>
  <c r="I3" i="17"/>
  <c r="I3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4" i="15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3" i="14"/>
  <c r="H4" i="14"/>
  <c r="K3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4" i="12"/>
  <c r="I3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1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6" i="21"/>
  <c r="F1237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2" i="21"/>
  <c r="F1253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69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5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1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7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3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349" i="21"/>
  <c r="F1350" i="21"/>
  <c r="F1351" i="21"/>
  <c r="F1352" i="21"/>
  <c r="F1353" i="21"/>
  <c r="F1354" i="21"/>
  <c r="F1355" i="21"/>
  <c r="F1356" i="21"/>
  <c r="F1357" i="21"/>
  <c r="F1358" i="21"/>
  <c r="F1359" i="21"/>
  <c r="F1360" i="21"/>
  <c r="F1361" i="21"/>
  <c r="F1362" i="21"/>
  <c r="F1363" i="21"/>
  <c r="F1364" i="21"/>
  <c r="F1365" i="21"/>
  <c r="F1366" i="21"/>
  <c r="F1367" i="21"/>
  <c r="F1368" i="21"/>
  <c r="F1369" i="21"/>
  <c r="F1370" i="21"/>
  <c r="F1371" i="21"/>
  <c r="F1372" i="21"/>
  <c r="F1373" i="21"/>
  <c r="F1374" i="21"/>
  <c r="F1375" i="21"/>
  <c r="F1376" i="21"/>
  <c r="F1377" i="21"/>
  <c r="F1378" i="21"/>
  <c r="F1379" i="21"/>
  <c r="F1380" i="21"/>
  <c r="F1381" i="21"/>
  <c r="F1382" i="21"/>
  <c r="F1383" i="21"/>
  <c r="F1384" i="21"/>
  <c r="F1385" i="21"/>
  <c r="F1386" i="21"/>
  <c r="F1387" i="21"/>
  <c r="F1388" i="21"/>
  <c r="F1389" i="21"/>
  <c r="F1390" i="21"/>
  <c r="F1391" i="21"/>
  <c r="F1392" i="21"/>
  <c r="F1393" i="21"/>
  <c r="F1394" i="21"/>
  <c r="F1395" i="21"/>
  <c r="F1396" i="21"/>
  <c r="F1397" i="21"/>
  <c r="F1398" i="21"/>
  <c r="F1399" i="21"/>
  <c r="F1400" i="21"/>
  <c r="F1401" i="21"/>
  <c r="F1402" i="21"/>
  <c r="F1403" i="21"/>
  <c r="F1404" i="21"/>
  <c r="F1405" i="21"/>
  <c r="F1406" i="21"/>
  <c r="F1407" i="21"/>
  <c r="F1408" i="21"/>
  <c r="F1409" i="21"/>
  <c r="F1410" i="21"/>
  <c r="F1411" i="21"/>
  <c r="F1412" i="21"/>
  <c r="F1413" i="21"/>
  <c r="F1414" i="21"/>
  <c r="F1415" i="21"/>
  <c r="F1416" i="21"/>
  <c r="F1417" i="21"/>
  <c r="F1418" i="21"/>
  <c r="F1419" i="21"/>
  <c r="F1420" i="21"/>
  <c r="F1421" i="21"/>
  <c r="F1422" i="21"/>
  <c r="F1423" i="21"/>
  <c r="F1424" i="21"/>
  <c r="F1425" i="21"/>
  <c r="F1426" i="21"/>
  <c r="F1427" i="21"/>
  <c r="F1428" i="21"/>
  <c r="F1429" i="21"/>
  <c r="F1430" i="21"/>
  <c r="F1431" i="21"/>
  <c r="F1432" i="21"/>
  <c r="F1433" i="21"/>
  <c r="F1434" i="21"/>
  <c r="F1435" i="21"/>
  <c r="F1436" i="21"/>
  <c r="F1437" i="21"/>
  <c r="F1438" i="21"/>
  <c r="F1439" i="21"/>
  <c r="F1440" i="21"/>
  <c r="F1441" i="21"/>
  <c r="F1442" i="21"/>
  <c r="F1443" i="21"/>
  <c r="F1444" i="21"/>
  <c r="F1445" i="21"/>
  <c r="F1446" i="21"/>
  <c r="F1447" i="21"/>
  <c r="F1448" i="21"/>
  <c r="F1449" i="21"/>
  <c r="F1450" i="21"/>
  <c r="F1451" i="21"/>
  <c r="F1452" i="21"/>
  <c r="F1453" i="21"/>
  <c r="F1454" i="21"/>
  <c r="F1455" i="21"/>
  <c r="F1456" i="21"/>
  <c r="F1457" i="21"/>
  <c r="F1458" i="21"/>
  <c r="F1459" i="21"/>
  <c r="F1460" i="21"/>
  <c r="F1461" i="21"/>
  <c r="F1462" i="21"/>
  <c r="F1463" i="21"/>
  <c r="F1464" i="21"/>
  <c r="F1465" i="21"/>
  <c r="F1466" i="21"/>
  <c r="F1467" i="21"/>
  <c r="F1468" i="21"/>
  <c r="F1469" i="21"/>
  <c r="F1470" i="21"/>
  <c r="F1471" i="21"/>
  <c r="F1472" i="21"/>
  <c r="F1473" i="21"/>
  <c r="F1474" i="21"/>
  <c r="F1475" i="21"/>
  <c r="F1476" i="21"/>
  <c r="F1477" i="21"/>
  <c r="F1478" i="21"/>
  <c r="F1479" i="21"/>
  <c r="F1480" i="21"/>
  <c r="F1481" i="21"/>
  <c r="F1482" i="21"/>
  <c r="F1483" i="21"/>
  <c r="F1484" i="21"/>
  <c r="F1485" i="21"/>
  <c r="F1486" i="21"/>
  <c r="F1487" i="21"/>
  <c r="F1488" i="21"/>
  <c r="F1489" i="21"/>
  <c r="F1490" i="21"/>
  <c r="F1491" i="21"/>
  <c r="F1492" i="21"/>
  <c r="F1493" i="21"/>
  <c r="F1494" i="21"/>
  <c r="F1495" i="21"/>
  <c r="F1496" i="21"/>
  <c r="F1497" i="21"/>
  <c r="F1498" i="21"/>
  <c r="F1499" i="21"/>
  <c r="F1500" i="21"/>
  <c r="F1501" i="21"/>
  <c r="F1502" i="21"/>
  <c r="F1503" i="21"/>
  <c r="F1504" i="21"/>
  <c r="F1505" i="21"/>
  <c r="F1506" i="21"/>
  <c r="F1507" i="21"/>
  <c r="F1508" i="21"/>
  <c r="F1509" i="21"/>
  <c r="F1510" i="21"/>
  <c r="F1511" i="21"/>
  <c r="F1512" i="21"/>
  <c r="F1513" i="21"/>
  <c r="F1514" i="21"/>
  <c r="F1515" i="21"/>
  <c r="F1516" i="21"/>
  <c r="F1517" i="21"/>
  <c r="F1518" i="21"/>
  <c r="F1519" i="21"/>
  <c r="F1520" i="21"/>
  <c r="F1521" i="21"/>
  <c r="F1522" i="21"/>
  <c r="F1523" i="21"/>
  <c r="F1524" i="21"/>
  <c r="F1525" i="21"/>
  <c r="F1526" i="21"/>
  <c r="F1527" i="21"/>
  <c r="F1528" i="21"/>
  <c r="F1529" i="21"/>
  <c r="F1530" i="21"/>
  <c r="F1531" i="21"/>
  <c r="F1532" i="21"/>
  <c r="F1533" i="21"/>
  <c r="F1534" i="21"/>
  <c r="F1535" i="21"/>
  <c r="F1536" i="21"/>
  <c r="F1537" i="21"/>
  <c r="F1538" i="21"/>
  <c r="F1539" i="21"/>
  <c r="F1540" i="21"/>
  <c r="F1541" i="21"/>
  <c r="F1542" i="21"/>
  <c r="F1543" i="21"/>
  <c r="F1544" i="21"/>
  <c r="F1545" i="21"/>
  <c r="F1546" i="21"/>
  <c r="F1547" i="21"/>
  <c r="F1548" i="21"/>
  <c r="F1549" i="21"/>
  <c r="F1550" i="21"/>
  <c r="F1551" i="21"/>
  <c r="F1552" i="21"/>
  <c r="F1553" i="21"/>
  <c r="F1554" i="21"/>
  <c r="F1555" i="21"/>
  <c r="F1556" i="21"/>
  <c r="F1557" i="21"/>
  <c r="F1558" i="21"/>
  <c r="F1559" i="21"/>
  <c r="F1560" i="21"/>
  <c r="F1561" i="21"/>
  <c r="F1562" i="21"/>
  <c r="F1563" i="21"/>
  <c r="F1564" i="21"/>
  <c r="F1565" i="21"/>
  <c r="F1566" i="21"/>
  <c r="F1567" i="21"/>
  <c r="F1568" i="21"/>
  <c r="F1569" i="21"/>
  <c r="F1570" i="21"/>
  <c r="F1571" i="21"/>
  <c r="F1572" i="21"/>
  <c r="F1573" i="21"/>
  <c r="F1574" i="21"/>
  <c r="F1575" i="21"/>
  <c r="F1576" i="21"/>
  <c r="F1577" i="21"/>
  <c r="F1578" i="21"/>
  <c r="F1579" i="21"/>
  <c r="F1580" i="21"/>
  <c r="F1581" i="21"/>
  <c r="F1582" i="21"/>
  <c r="F1583" i="21"/>
  <c r="F1584" i="21"/>
  <c r="F1585" i="21"/>
  <c r="F1586" i="21"/>
  <c r="F1587" i="21"/>
  <c r="F1588" i="21"/>
  <c r="F1589" i="21"/>
  <c r="F1590" i="21"/>
  <c r="F1591" i="21"/>
  <c r="F1592" i="21"/>
  <c r="F1593" i="21"/>
  <c r="F1594" i="21"/>
  <c r="F1595" i="21"/>
  <c r="F1596" i="21"/>
  <c r="F1597" i="21"/>
  <c r="F1598" i="21"/>
  <c r="F1599" i="21"/>
  <c r="F1600" i="21"/>
  <c r="F1601" i="21"/>
  <c r="F1602" i="21"/>
  <c r="F1603" i="21"/>
  <c r="F1604" i="21"/>
  <c r="F1605" i="21"/>
  <c r="F1606" i="21"/>
  <c r="F1607" i="21"/>
  <c r="F1608" i="21"/>
  <c r="F1609" i="21"/>
  <c r="F1610" i="21"/>
  <c r="F1611" i="21"/>
  <c r="F1612" i="21"/>
  <c r="F1613" i="21"/>
  <c r="F1614" i="21"/>
  <c r="F1615" i="21"/>
  <c r="F1616" i="21"/>
  <c r="F1617" i="21"/>
  <c r="F1618" i="21"/>
  <c r="F1619" i="21"/>
  <c r="F1620" i="21"/>
  <c r="F1621" i="21"/>
  <c r="F1622" i="21"/>
  <c r="F1623" i="21"/>
  <c r="F1624" i="21"/>
  <c r="F1625" i="21"/>
  <c r="F1626" i="21"/>
  <c r="F1627" i="21"/>
  <c r="F1628" i="21"/>
  <c r="F1629" i="21"/>
  <c r="F1630" i="21"/>
  <c r="F1631" i="21"/>
  <c r="F1632" i="21"/>
  <c r="F1633" i="21"/>
  <c r="F1634" i="21"/>
  <c r="F1635" i="21"/>
  <c r="F1636" i="21"/>
  <c r="F1637" i="21"/>
  <c r="F1638" i="21"/>
  <c r="F1639" i="21"/>
  <c r="F1640" i="21"/>
  <c r="F1641" i="21"/>
  <c r="F1642" i="21"/>
  <c r="F1643" i="21"/>
  <c r="F1644" i="21"/>
  <c r="F1645" i="21"/>
  <c r="F1646" i="21"/>
  <c r="F1647" i="21"/>
  <c r="F1648" i="21"/>
  <c r="F1649" i="21"/>
  <c r="F1650" i="21"/>
  <c r="F1651" i="21"/>
  <c r="F1652" i="21"/>
  <c r="F1653" i="21"/>
  <c r="F1654" i="21"/>
  <c r="F1655" i="21"/>
  <c r="F1656" i="21"/>
  <c r="F1657" i="21"/>
  <c r="F1658" i="21"/>
  <c r="F1659" i="21"/>
  <c r="F1660" i="21"/>
  <c r="F1661" i="21"/>
  <c r="F1662" i="21"/>
  <c r="F1663" i="21"/>
  <c r="F1664" i="21"/>
  <c r="F1665" i="21"/>
  <c r="F1666" i="21"/>
  <c r="F1667" i="21"/>
  <c r="F1668" i="21"/>
  <c r="F1669" i="21"/>
  <c r="F1670" i="21"/>
  <c r="F1671" i="21"/>
  <c r="F1672" i="21"/>
  <c r="F1673" i="21"/>
  <c r="F1674" i="21"/>
  <c r="F1675" i="21"/>
  <c r="F1676" i="21"/>
  <c r="F1677" i="21"/>
  <c r="F1678" i="21"/>
  <c r="F1679" i="21"/>
  <c r="F1680" i="21"/>
  <c r="F1681" i="21"/>
  <c r="F1682" i="21"/>
  <c r="F1683" i="21"/>
  <c r="F1684" i="21"/>
  <c r="F1685" i="21"/>
  <c r="F1686" i="21"/>
  <c r="F1687" i="21"/>
  <c r="F1688" i="21"/>
  <c r="F1689" i="21"/>
  <c r="F1690" i="21"/>
  <c r="F1691" i="21"/>
  <c r="F1692" i="21"/>
  <c r="F1693" i="21"/>
  <c r="F1694" i="21"/>
  <c r="F1695" i="21"/>
  <c r="F1696" i="21"/>
  <c r="F1697" i="21"/>
  <c r="F1698" i="21"/>
  <c r="F1699" i="21"/>
  <c r="F1700" i="21"/>
  <c r="F1701" i="21"/>
  <c r="F1702" i="21"/>
  <c r="F1703" i="21"/>
  <c r="F1704" i="21"/>
  <c r="F1705" i="21"/>
  <c r="F1706" i="21"/>
  <c r="F1707" i="21"/>
  <c r="F1708" i="21"/>
  <c r="F1709" i="21"/>
  <c r="F1710" i="21"/>
  <c r="F1711" i="21"/>
  <c r="F1712" i="21"/>
  <c r="F1713" i="21"/>
  <c r="F1714" i="21"/>
  <c r="F1715" i="21"/>
  <c r="F1716" i="21"/>
  <c r="F1717" i="21"/>
  <c r="F1718" i="21"/>
  <c r="F1719" i="21"/>
  <c r="F1720" i="21"/>
  <c r="F1721" i="21"/>
  <c r="F1722" i="21"/>
  <c r="F1723" i="21"/>
  <c r="F1724" i="21"/>
  <c r="F1725" i="21"/>
  <c r="F1726" i="21"/>
  <c r="F1727" i="21"/>
  <c r="F1728" i="21"/>
  <c r="F1729" i="21"/>
  <c r="F1730" i="21"/>
  <c r="F1731" i="21"/>
  <c r="F1732" i="21"/>
  <c r="F1733" i="21"/>
  <c r="F1734" i="21"/>
  <c r="F1735" i="21"/>
  <c r="F1736" i="21"/>
  <c r="F1737" i="21"/>
  <c r="F1738" i="21"/>
  <c r="F1739" i="21"/>
  <c r="F1740" i="21"/>
  <c r="F1741" i="21"/>
  <c r="F1742" i="21"/>
  <c r="F1743" i="21"/>
  <c r="F1744" i="21"/>
  <c r="F1745" i="21"/>
  <c r="F1746" i="21"/>
  <c r="F1747" i="21"/>
  <c r="F1748" i="21"/>
  <c r="F1749" i="21"/>
  <c r="F1750" i="21"/>
  <c r="F1751" i="21"/>
  <c r="F1752" i="21"/>
  <c r="F1753" i="21"/>
  <c r="F1754" i="21"/>
  <c r="F1755" i="21"/>
  <c r="F1756" i="21"/>
  <c r="F1757" i="21"/>
  <c r="F1758" i="21"/>
  <c r="F1759" i="21"/>
  <c r="F1760" i="21"/>
  <c r="F1761" i="21"/>
  <c r="F1762" i="21"/>
  <c r="F1763" i="21"/>
  <c r="F1764" i="21"/>
  <c r="F1765" i="21"/>
  <c r="F1766" i="21"/>
  <c r="F1767" i="21"/>
  <c r="F1768" i="21"/>
  <c r="F1769" i="21"/>
  <c r="F1770" i="21"/>
  <c r="F1771" i="21"/>
  <c r="F1772" i="21"/>
  <c r="F1773" i="21"/>
  <c r="F1774" i="21"/>
  <c r="F1775" i="21"/>
  <c r="F1776" i="21"/>
  <c r="F1777" i="21"/>
  <c r="F1778" i="21"/>
  <c r="F1779" i="21"/>
  <c r="F1780" i="21"/>
  <c r="F1781" i="21"/>
  <c r="F1782" i="21"/>
  <c r="F1783" i="21"/>
  <c r="F1784" i="21"/>
  <c r="F1785" i="21"/>
  <c r="F1786" i="21"/>
  <c r="F1787" i="21"/>
  <c r="F1788" i="21"/>
  <c r="F1789" i="21"/>
  <c r="F1790" i="21"/>
  <c r="F1791" i="21"/>
  <c r="F1792" i="21"/>
  <c r="F1793" i="21"/>
  <c r="F1794" i="21"/>
  <c r="F1795" i="21"/>
  <c r="F1796" i="21"/>
  <c r="F1797" i="21"/>
  <c r="F1798" i="21"/>
  <c r="F1799" i="21"/>
  <c r="F1800" i="21"/>
  <c r="F1801" i="21"/>
  <c r="F1802" i="21"/>
  <c r="F1803" i="21"/>
  <c r="F1804" i="21"/>
  <c r="F1805" i="21"/>
  <c r="F1806" i="21"/>
  <c r="F1807" i="21"/>
  <c r="F1808" i="21"/>
  <c r="F1809" i="21"/>
  <c r="F1810" i="21"/>
  <c r="F1811" i="21"/>
  <c r="F1812" i="21"/>
  <c r="F1813" i="21"/>
  <c r="F1814" i="21"/>
  <c r="F1815" i="21"/>
  <c r="F1816" i="21"/>
  <c r="F1817" i="21"/>
  <c r="F1818" i="21"/>
  <c r="F1819" i="21"/>
  <c r="F1820" i="21"/>
  <c r="F1821" i="21"/>
  <c r="F1822" i="21"/>
  <c r="F1823" i="21"/>
  <c r="F1824" i="21"/>
  <c r="F1825" i="21"/>
  <c r="F1826" i="21"/>
  <c r="F1827" i="21"/>
  <c r="F1828" i="21"/>
  <c r="F1829" i="21"/>
  <c r="F1830" i="21"/>
  <c r="F1831" i="21"/>
  <c r="F1832" i="21"/>
  <c r="F1833" i="21"/>
  <c r="F1834" i="21"/>
  <c r="F1835" i="21"/>
  <c r="F1836" i="21"/>
  <c r="F1837" i="21"/>
  <c r="F1838" i="21"/>
  <c r="F1839" i="21"/>
  <c r="F1840" i="21"/>
  <c r="F1841" i="21"/>
  <c r="F1842" i="21"/>
  <c r="F1843" i="21"/>
  <c r="F1844" i="21"/>
  <c r="F1845" i="21"/>
  <c r="F1846" i="21"/>
  <c r="F1847" i="21"/>
  <c r="F1848" i="21"/>
  <c r="F1849" i="21"/>
  <c r="F1850" i="21"/>
  <c r="F1851" i="21"/>
  <c r="F1852" i="21"/>
  <c r="F1853" i="21"/>
  <c r="F1854" i="21"/>
  <c r="F1855" i="21"/>
  <c r="F1856" i="21"/>
  <c r="F1857" i="21"/>
  <c r="F1858" i="21"/>
  <c r="F1859" i="21"/>
  <c r="F1860" i="21"/>
  <c r="F1861" i="21"/>
  <c r="F1862" i="21"/>
  <c r="F1863" i="21"/>
  <c r="F1864" i="21"/>
  <c r="F1865" i="21"/>
  <c r="F1866" i="21"/>
  <c r="F1867" i="21"/>
  <c r="F1868" i="21"/>
  <c r="F1869" i="21"/>
  <c r="F1870" i="21"/>
  <c r="F1871" i="21"/>
  <c r="F1872" i="21"/>
  <c r="F1873" i="21"/>
  <c r="F1874" i="21"/>
  <c r="F1875" i="21"/>
  <c r="F1876" i="21"/>
  <c r="F1877" i="21"/>
  <c r="F1878" i="21"/>
  <c r="F1879" i="21"/>
  <c r="F1880" i="21"/>
  <c r="F1881" i="21"/>
  <c r="F1882" i="21"/>
  <c r="F1883" i="21"/>
  <c r="F1884" i="21"/>
  <c r="F1885" i="21"/>
  <c r="F1886" i="21"/>
  <c r="F1887" i="21"/>
  <c r="F1888" i="21"/>
  <c r="F1889" i="21"/>
  <c r="F1890" i="21"/>
  <c r="F1891" i="21"/>
  <c r="F1892" i="21"/>
  <c r="F1893" i="21"/>
  <c r="F1894" i="21"/>
  <c r="F1895" i="21"/>
  <c r="F1896" i="21"/>
  <c r="F1897" i="21"/>
  <c r="F1898" i="21"/>
  <c r="F1899" i="21"/>
  <c r="F1900" i="21"/>
  <c r="F1901" i="21"/>
  <c r="F1902" i="21"/>
  <c r="F1903" i="21"/>
  <c r="F1904" i="21"/>
  <c r="F1905" i="21"/>
  <c r="F1906" i="21"/>
  <c r="F1907" i="21"/>
  <c r="F1908" i="21"/>
  <c r="F1909" i="21"/>
  <c r="F1910" i="21"/>
  <c r="F1911" i="21"/>
  <c r="F1912" i="21"/>
  <c r="F1913" i="21"/>
  <c r="F1914" i="21"/>
  <c r="F1915" i="21"/>
  <c r="F1916" i="21"/>
  <c r="F1917" i="21"/>
  <c r="F1918" i="21"/>
  <c r="F1919" i="21"/>
  <c r="F1920" i="21"/>
  <c r="F1921" i="21"/>
  <c r="F1922" i="21"/>
  <c r="F1923" i="21"/>
  <c r="F1924" i="21"/>
  <c r="F1925" i="21"/>
  <c r="F1926" i="21"/>
  <c r="F1927" i="21"/>
  <c r="F1928" i="21"/>
  <c r="F1929" i="21"/>
  <c r="F1930" i="21"/>
  <c r="F1931" i="21"/>
  <c r="F1932" i="21"/>
  <c r="F1933" i="21"/>
  <c r="F1934" i="21"/>
  <c r="F1935" i="21"/>
  <c r="F1936" i="21"/>
  <c r="F1937" i="21"/>
  <c r="F1938" i="21"/>
  <c r="F1939" i="21"/>
  <c r="F1940" i="21"/>
  <c r="F1941" i="21"/>
  <c r="F1942" i="21"/>
  <c r="F1943" i="21"/>
  <c r="F1944" i="21"/>
  <c r="F1945" i="21"/>
  <c r="F1946" i="21"/>
  <c r="F1947" i="21"/>
  <c r="F1948" i="21"/>
  <c r="F1949" i="21"/>
  <c r="F1950" i="21"/>
  <c r="F1951" i="21"/>
  <c r="F1952" i="21"/>
  <c r="F1953" i="21"/>
  <c r="F1954" i="21"/>
  <c r="F1955" i="21"/>
  <c r="F1956" i="21"/>
  <c r="F1957" i="21"/>
  <c r="F1958" i="21"/>
  <c r="F1959" i="21"/>
  <c r="F1960" i="21"/>
  <c r="F1961" i="21"/>
  <c r="F1962" i="21"/>
  <c r="F1963" i="21"/>
  <c r="F1964" i="21"/>
  <c r="F1965" i="21"/>
  <c r="F1966" i="21"/>
  <c r="F1967" i="21"/>
  <c r="F1968" i="21"/>
  <c r="F1969" i="21"/>
  <c r="F1970" i="21"/>
  <c r="F1971" i="21"/>
  <c r="F1972" i="21"/>
  <c r="F1973" i="21"/>
  <c r="F1974" i="21"/>
  <c r="F1975" i="21"/>
  <c r="F1976" i="21"/>
  <c r="F1977" i="21"/>
  <c r="F1978" i="21"/>
  <c r="F1979" i="21"/>
  <c r="F1980" i="21"/>
  <c r="F1981" i="21"/>
  <c r="F1982" i="21"/>
  <c r="F1983" i="21"/>
  <c r="F1984" i="21"/>
  <c r="F1985" i="21"/>
  <c r="F1986" i="21"/>
  <c r="F1987" i="21"/>
  <c r="F1988" i="21"/>
  <c r="F1989" i="21"/>
  <c r="F1990" i="21"/>
  <c r="F1991" i="21"/>
  <c r="F1992" i="21"/>
  <c r="F1993" i="21"/>
  <c r="F1994" i="21"/>
  <c r="F1995" i="21"/>
  <c r="F1996" i="21"/>
  <c r="F1997" i="21"/>
  <c r="F1998" i="21"/>
  <c r="F1999" i="21"/>
  <c r="F2000" i="21"/>
  <c r="F2001" i="21"/>
  <c r="F2002" i="21"/>
  <c r="F2003" i="21"/>
  <c r="F2004" i="21"/>
  <c r="F2005" i="21"/>
  <c r="F2006" i="21"/>
  <c r="F2007" i="21"/>
  <c r="F2008" i="21"/>
  <c r="F2009" i="21"/>
  <c r="F2010" i="21"/>
  <c r="F2011" i="21"/>
  <c r="F2012" i="21"/>
  <c r="F2013" i="21"/>
  <c r="F2014" i="21"/>
  <c r="F2015" i="21"/>
  <c r="F2016" i="21"/>
  <c r="F2017" i="21"/>
  <c r="F2018" i="21"/>
  <c r="F2019" i="21"/>
  <c r="F2020" i="21"/>
  <c r="F2021" i="21"/>
  <c r="F2022" i="21"/>
  <c r="F2023" i="21"/>
  <c r="F2024" i="21"/>
  <c r="F2025" i="21"/>
  <c r="F2026" i="21"/>
  <c r="F2027" i="21"/>
  <c r="F2028" i="21"/>
  <c r="F2029" i="21"/>
  <c r="F2030" i="21"/>
  <c r="F2031" i="21"/>
  <c r="F2032" i="21"/>
  <c r="F2033" i="21"/>
  <c r="F2034" i="21"/>
  <c r="F2035" i="21"/>
  <c r="F2036" i="21"/>
  <c r="F2037" i="21"/>
  <c r="F2038" i="21"/>
  <c r="F2039" i="21"/>
  <c r="F2040" i="21"/>
  <c r="F2041" i="21"/>
  <c r="F2042" i="21"/>
  <c r="F2043" i="21"/>
  <c r="F2044" i="21"/>
  <c r="F2045" i="21"/>
  <c r="F2046" i="21"/>
  <c r="F2047" i="21"/>
  <c r="F2048" i="21"/>
  <c r="F2049" i="21"/>
  <c r="F2050" i="21"/>
  <c r="F2051" i="21"/>
  <c r="F2052" i="21"/>
  <c r="F2053" i="21"/>
  <c r="F2054" i="21"/>
  <c r="F2055" i="21"/>
  <c r="F2056" i="21"/>
  <c r="F2057" i="21"/>
  <c r="F2058" i="21"/>
  <c r="F2059" i="21"/>
  <c r="F2060" i="21"/>
  <c r="F2061" i="21"/>
  <c r="F2062" i="21"/>
  <c r="F2063" i="21"/>
  <c r="F2064" i="21"/>
  <c r="F2065" i="21"/>
  <c r="F2066" i="21"/>
  <c r="F2067" i="21"/>
  <c r="F2068" i="21"/>
  <c r="F2069" i="21"/>
  <c r="F2070" i="21"/>
  <c r="F2071" i="21"/>
  <c r="F2072" i="21"/>
  <c r="F2073" i="21"/>
  <c r="F2074" i="21"/>
  <c r="F2075" i="21"/>
  <c r="F2076" i="21"/>
  <c r="F2077" i="21"/>
  <c r="F2078" i="21"/>
  <c r="F2079" i="21"/>
  <c r="F2080" i="21"/>
  <c r="F2081" i="21"/>
  <c r="F2082" i="21"/>
  <c r="F2083" i="21"/>
  <c r="F2084" i="21"/>
  <c r="F2085" i="21"/>
  <c r="F2086" i="21"/>
  <c r="F2087" i="21"/>
  <c r="F2088" i="21"/>
  <c r="F2089" i="21"/>
  <c r="F2090" i="21"/>
  <c r="F2091" i="21"/>
  <c r="F2092" i="21"/>
  <c r="F2093" i="21"/>
  <c r="F2094" i="21"/>
  <c r="F2095" i="21"/>
  <c r="F2096" i="21"/>
  <c r="F2097" i="21"/>
  <c r="F2098" i="21"/>
  <c r="F2099" i="21"/>
  <c r="F2100" i="21"/>
  <c r="F2101" i="21"/>
  <c r="F2102" i="21"/>
  <c r="F2103" i="21"/>
  <c r="F2104" i="21"/>
  <c r="F2105" i="21"/>
  <c r="F2106" i="21"/>
  <c r="F2107" i="21"/>
  <c r="F2108" i="21"/>
  <c r="F2109" i="21"/>
  <c r="F2110" i="21"/>
  <c r="F2111" i="21"/>
  <c r="F2112" i="21"/>
  <c r="F2113" i="21"/>
  <c r="F2114" i="21"/>
  <c r="F2115" i="21"/>
  <c r="F2116" i="21"/>
  <c r="F2117" i="21"/>
  <c r="F2118" i="21"/>
  <c r="F2119" i="21"/>
  <c r="F2120" i="21"/>
  <c r="F2121" i="21"/>
  <c r="F2122" i="21"/>
  <c r="F2123" i="21"/>
  <c r="F2124" i="21"/>
  <c r="F2125" i="21"/>
  <c r="F2126" i="21"/>
  <c r="F2127" i="21"/>
  <c r="F2128" i="21"/>
  <c r="F2129" i="21"/>
  <c r="F2130" i="21"/>
  <c r="F2131" i="21"/>
  <c r="F2132" i="21"/>
  <c r="F2133" i="21"/>
  <c r="F2134" i="21"/>
  <c r="F2135" i="21"/>
  <c r="F2136" i="21"/>
  <c r="F2137" i="21"/>
  <c r="F2138" i="21"/>
  <c r="F2139" i="21"/>
  <c r="F2140" i="21"/>
  <c r="F2141" i="21"/>
  <c r="F2142" i="21"/>
  <c r="F2143" i="21"/>
  <c r="F2144" i="21"/>
  <c r="F2145" i="21"/>
  <c r="F2146" i="21"/>
  <c r="F2147" i="21"/>
  <c r="F2148" i="21"/>
  <c r="F2149" i="21"/>
  <c r="F2150" i="21"/>
  <c r="F2151" i="21"/>
  <c r="F2152" i="21"/>
  <c r="F2153" i="21"/>
  <c r="F2154" i="21"/>
  <c r="F2155" i="21"/>
  <c r="F2156" i="21"/>
  <c r="F2157" i="21"/>
  <c r="F2158" i="21"/>
  <c r="F2159" i="21"/>
  <c r="F2160" i="21"/>
  <c r="F2161" i="21"/>
  <c r="F2162" i="21"/>
  <c r="F2163" i="21"/>
  <c r="F2164" i="21"/>
  <c r="F2165" i="21"/>
  <c r="F2166" i="21"/>
  <c r="F2167" i="21"/>
  <c r="F2168" i="21"/>
  <c r="F2169" i="21"/>
  <c r="F2170" i="21"/>
  <c r="F2171" i="21"/>
  <c r="F2172" i="21"/>
  <c r="F2173" i="21"/>
  <c r="F4" i="21"/>
  <c r="F3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76" i="21"/>
  <c r="V76" i="21"/>
  <c r="U77" i="21"/>
  <c r="V77" i="21"/>
  <c r="U78" i="21"/>
  <c r="V78" i="21"/>
  <c r="U79" i="21"/>
  <c r="V79" i="21"/>
  <c r="U80" i="21"/>
  <c r="V80" i="21"/>
  <c r="U81" i="21"/>
  <c r="V81" i="21"/>
  <c r="U82" i="21"/>
  <c r="V82" i="21"/>
  <c r="U83" i="21"/>
  <c r="V83" i="21"/>
  <c r="U84" i="21"/>
  <c r="V84" i="21"/>
  <c r="U85" i="21"/>
  <c r="V85" i="21"/>
  <c r="U86" i="21"/>
  <c r="V86" i="21"/>
  <c r="U87" i="21"/>
  <c r="V87" i="21"/>
  <c r="U63" i="21"/>
  <c r="V63" i="21"/>
  <c r="U64" i="21"/>
  <c r="V64" i="21"/>
  <c r="U65" i="21"/>
  <c r="V65" i="21"/>
  <c r="U66" i="21"/>
  <c r="V66" i="21"/>
  <c r="U67" i="21"/>
  <c r="V67" i="21"/>
  <c r="U68" i="21"/>
  <c r="V68" i="21"/>
  <c r="U69" i="21"/>
  <c r="V69" i="21"/>
  <c r="U70" i="21"/>
  <c r="V70" i="21"/>
  <c r="U71" i="21"/>
  <c r="V71" i="21"/>
  <c r="U72" i="21"/>
  <c r="V72" i="21"/>
  <c r="U73" i="21"/>
  <c r="V73" i="21"/>
  <c r="U74" i="21"/>
  <c r="V74" i="21"/>
  <c r="U75" i="21"/>
  <c r="V75" i="21"/>
  <c r="U5" i="21"/>
  <c r="V5" i="21"/>
  <c r="U6" i="21"/>
  <c r="V6" i="21"/>
  <c r="U7" i="21"/>
  <c r="V7" i="21"/>
  <c r="U8" i="21"/>
  <c r="V8" i="21"/>
  <c r="U9" i="21"/>
  <c r="V9" i="21"/>
  <c r="U10" i="21"/>
  <c r="V10" i="21"/>
  <c r="U11" i="21"/>
  <c r="V11" i="21"/>
  <c r="U12" i="21"/>
  <c r="V12" i="21"/>
  <c r="U13" i="21"/>
  <c r="V13" i="21"/>
  <c r="U14" i="21"/>
  <c r="V14" i="21"/>
  <c r="U15" i="21"/>
  <c r="V15" i="21"/>
  <c r="U16" i="21"/>
  <c r="V16" i="21"/>
  <c r="U17" i="21"/>
  <c r="V17" i="21"/>
  <c r="U18" i="21"/>
  <c r="V18" i="21"/>
  <c r="U19" i="21"/>
  <c r="V19" i="21"/>
  <c r="U20" i="21"/>
  <c r="V20" i="21"/>
  <c r="U21" i="21"/>
  <c r="V21" i="21"/>
  <c r="U22" i="21"/>
  <c r="V22" i="21"/>
  <c r="U23" i="21"/>
  <c r="V23" i="21"/>
  <c r="U24" i="21"/>
  <c r="V24" i="21"/>
  <c r="U25" i="21"/>
  <c r="V25" i="21"/>
  <c r="U26" i="21"/>
  <c r="V26" i="21"/>
  <c r="U27" i="21"/>
  <c r="V27" i="21"/>
  <c r="U28" i="21"/>
  <c r="V28" i="21"/>
  <c r="U29" i="21"/>
  <c r="V29" i="21"/>
  <c r="U30" i="21"/>
  <c r="V30" i="21"/>
  <c r="U31" i="21"/>
  <c r="V31" i="21"/>
  <c r="U32" i="21"/>
  <c r="V32" i="21"/>
  <c r="U33" i="21"/>
  <c r="V33" i="21"/>
  <c r="U34" i="21"/>
  <c r="V34" i="21"/>
  <c r="U35" i="21"/>
  <c r="V35" i="21"/>
  <c r="U36" i="21"/>
  <c r="V36" i="21"/>
  <c r="U37" i="21"/>
  <c r="V37" i="21"/>
  <c r="U38" i="21"/>
  <c r="V38" i="21"/>
  <c r="U39" i="21"/>
  <c r="V39" i="21"/>
  <c r="U40" i="21"/>
  <c r="V40" i="21"/>
  <c r="U41" i="21"/>
  <c r="V41" i="21"/>
  <c r="U42" i="21"/>
  <c r="V42" i="21"/>
  <c r="U43" i="21"/>
  <c r="V43" i="21"/>
  <c r="U44" i="21"/>
  <c r="V44" i="21"/>
  <c r="U45" i="21"/>
  <c r="V45" i="21"/>
  <c r="U46" i="21"/>
  <c r="V46" i="21"/>
  <c r="U47" i="21"/>
  <c r="V47" i="21"/>
  <c r="U48" i="21"/>
  <c r="V48" i="21"/>
  <c r="U49" i="21"/>
  <c r="V49" i="21"/>
  <c r="U50" i="21"/>
  <c r="V50" i="21"/>
  <c r="U51" i="21"/>
  <c r="V51" i="21"/>
  <c r="U52" i="21"/>
  <c r="V52" i="21"/>
  <c r="U53" i="21"/>
  <c r="V53" i="21"/>
  <c r="U54" i="21"/>
  <c r="V54" i="21"/>
  <c r="U55" i="21"/>
  <c r="V55" i="21"/>
  <c r="U56" i="21"/>
  <c r="V56" i="21"/>
  <c r="U57" i="21"/>
  <c r="V57" i="21"/>
  <c r="U58" i="21"/>
  <c r="V58" i="21"/>
  <c r="U59" i="21"/>
  <c r="V59" i="21"/>
  <c r="U60" i="21"/>
  <c r="V60" i="21"/>
  <c r="U61" i="21"/>
  <c r="V61" i="21"/>
  <c r="U62" i="21"/>
  <c r="V62" i="21"/>
  <c r="V4" i="21"/>
  <c r="U4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143" i="21"/>
  <c r="W144" i="21"/>
  <c r="W145" i="21"/>
  <c r="W146" i="21"/>
  <c r="W147" i="21"/>
  <c r="W148" i="21"/>
  <c r="W149" i="21"/>
  <c r="W150" i="21"/>
  <c r="W151" i="21"/>
  <c r="W152" i="21"/>
  <c r="W153" i="21"/>
  <c r="W154" i="21"/>
  <c r="W155" i="21"/>
  <c r="W156" i="21"/>
  <c r="W157" i="21"/>
  <c r="W158" i="21"/>
  <c r="W159" i="21"/>
  <c r="W160" i="21"/>
  <c r="W161" i="21"/>
  <c r="W162" i="21"/>
  <c r="W163" i="21"/>
  <c r="W164" i="21"/>
  <c r="W165" i="21"/>
  <c r="W166" i="21"/>
  <c r="W167" i="21"/>
  <c r="W168" i="21"/>
  <c r="W169" i="21"/>
  <c r="W170" i="21"/>
  <c r="W171" i="21"/>
  <c r="W172" i="21"/>
  <c r="W173" i="21"/>
  <c r="W174" i="21"/>
  <c r="W175" i="21"/>
  <c r="W176" i="21"/>
  <c r="W177" i="21"/>
  <c r="W178" i="21"/>
  <c r="W179" i="21"/>
  <c r="W180" i="21"/>
  <c r="W181" i="21"/>
  <c r="W182" i="21"/>
  <c r="W183" i="21"/>
  <c r="W184" i="21"/>
  <c r="W185" i="21"/>
  <c r="W186" i="21"/>
  <c r="W187" i="21"/>
  <c r="W188" i="21"/>
  <c r="W189" i="21"/>
  <c r="W190" i="21"/>
  <c r="W191" i="21"/>
  <c r="W192" i="21"/>
  <c r="W193" i="21"/>
  <c r="W194" i="21"/>
  <c r="W195" i="21"/>
  <c r="W196" i="21"/>
  <c r="W197" i="21"/>
  <c r="W198" i="21"/>
  <c r="W199" i="21"/>
  <c r="W200" i="21"/>
  <c r="W201" i="21"/>
  <c r="W202" i="21"/>
  <c r="W203" i="21"/>
  <c r="W204" i="21"/>
  <c r="W205" i="21"/>
  <c r="W206" i="21"/>
  <c r="W207" i="21"/>
  <c r="W208" i="21"/>
  <c r="W209" i="21"/>
  <c r="W210" i="21"/>
  <c r="W211" i="21"/>
  <c r="W212" i="21"/>
  <c r="W213" i="21"/>
  <c r="W214" i="21"/>
  <c r="W215" i="21"/>
  <c r="W216" i="21"/>
  <c r="W217" i="21"/>
  <c r="W218" i="21"/>
  <c r="W219" i="21"/>
  <c r="W220" i="21"/>
  <c r="W221" i="21"/>
  <c r="W222" i="21"/>
  <c r="W223" i="21"/>
  <c r="W224" i="21"/>
  <c r="W225" i="21"/>
  <c r="W226" i="21"/>
  <c r="W227" i="21"/>
  <c r="W228" i="21"/>
  <c r="W229" i="21"/>
  <c r="W230" i="21"/>
  <c r="W231" i="21"/>
  <c r="W232" i="21"/>
  <c r="W233" i="21"/>
  <c r="W234" i="21"/>
  <c r="W235" i="21"/>
  <c r="W236" i="21"/>
  <c r="W237" i="21"/>
  <c r="W238" i="21"/>
  <c r="W239" i="21"/>
  <c r="W240" i="21"/>
  <c r="W241" i="21"/>
  <c r="W242" i="21"/>
  <c r="W243" i="21"/>
  <c r="W244" i="21"/>
  <c r="W245" i="21"/>
  <c r="W246" i="21"/>
  <c r="W247" i="21"/>
  <c r="W248" i="21"/>
  <c r="W249" i="21"/>
  <c r="W250" i="21"/>
  <c r="W251" i="21"/>
  <c r="W252" i="21"/>
  <c r="W253" i="21"/>
  <c r="W254" i="21"/>
  <c r="W255" i="21"/>
  <c r="W256" i="21"/>
  <c r="W257" i="21"/>
  <c r="W258" i="21"/>
  <c r="W259" i="21"/>
  <c r="W260" i="21"/>
  <c r="W261" i="21"/>
  <c r="W262" i="21"/>
  <c r="W263" i="21"/>
  <c r="W264" i="21"/>
  <c r="W265" i="21"/>
  <c r="W266" i="21"/>
  <c r="W267" i="21"/>
  <c r="W268" i="21"/>
  <c r="W269" i="21"/>
  <c r="W270" i="21"/>
  <c r="W271" i="21"/>
  <c r="W272" i="21"/>
  <c r="W273" i="21"/>
  <c r="W274" i="21"/>
  <c r="W275" i="21"/>
  <c r="W276" i="21"/>
  <c r="W277" i="21"/>
  <c r="W278" i="21"/>
  <c r="W279" i="21"/>
  <c r="W280" i="21"/>
  <c r="W281" i="21"/>
  <c r="W282" i="21"/>
  <c r="W283" i="21"/>
  <c r="W284" i="21"/>
  <c r="W285" i="21"/>
  <c r="W286" i="21"/>
  <c r="W287" i="21"/>
  <c r="W288" i="21"/>
  <c r="W289" i="21"/>
  <c r="W290" i="21"/>
  <c r="W291" i="21"/>
  <c r="W292" i="21"/>
  <c r="W293" i="21"/>
  <c r="W294" i="21"/>
  <c r="W295" i="21"/>
  <c r="W296" i="21"/>
  <c r="W297" i="21"/>
  <c r="W298" i="21"/>
  <c r="W299" i="21"/>
  <c r="W300" i="21"/>
  <c r="W301" i="21"/>
  <c r="W302" i="21"/>
  <c r="W303" i="21"/>
  <c r="W304" i="21"/>
  <c r="W305" i="21"/>
  <c r="W306" i="21"/>
  <c r="W307" i="21"/>
  <c r="W308" i="21"/>
  <c r="W309" i="21"/>
  <c r="W310" i="21"/>
  <c r="W311" i="21"/>
  <c r="W312" i="21"/>
  <c r="W313" i="21"/>
  <c r="W314" i="21"/>
  <c r="W315" i="21"/>
  <c r="W316" i="21"/>
  <c r="W317" i="21"/>
  <c r="W318" i="21"/>
  <c r="W319" i="21"/>
  <c r="W320" i="21"/>
  <c r="W321" i="21"/>
  <c r="W322" i="21"/>
  <c r="W323" i="21"/>
  <c r="W324" i="21"/>
  <c r="W325" i="21"/>
  <c r="W326" i="21"/>
  <c r="W327" i="21"/>
  <c r="W328" i="21"/>
  <c r="W329" i="21"/>
  <c r="W330" i="21"/>
  <c r="W331" i="21"/>
  <c r="W332" i="21"/>
  <c r="W333" i="21"/>
  <c r="W334" i="21"/>
  <c r="W335" i="21"/>
  <c r="W336" i="21"/>
  <c r="W337" i="21"/>
  <c r="W338" i="21"/>
  <c r="W339" i="21"/>
  <c r="W340" i="21"/>
  <c r="W341" i="21"/>
  <c r="W342" i="21"/>
  <c r="W343" i="21"/>
  <c r="W344" i="21"/>
  <c r="W345" i="21"/>
  <c r="W346" i="21"/>
  <c r="W347" i="21"/>
  <c r="W348" i="21"/>
  <c r="W349" i="21"/>
  <c r="W350" i="21"/>
  <c r="W351" i="21"/>
  <c r="W352" i="21"/>
  <c r="W353" i="21"/>
  <c r="W354" i="21"/>
  <c r="W355" i="21"/>
  <c r="W356" i="21"/>
  <c r="W357" i="21"/>
  <c r="W358" i="21"/>
  <c r="W359" i="21"/>
  <c r="W360" i="21"/>
  <c r="W361" i="21"/>
  <c r="W362" i="21"/>
  <c r="W363" i="21"/>
  <c r="W364" i="21"/>
  <c r="W365" i="21"/>
  <c r="W366" i="21"/>
  <c r="W367" i="21"/>
  <c r="W368" i="21"/>
  <c r="W369" i="21"/>
  <c r="W370" i="21"/>
  <c r="W371" i="21"/>
  <c r="W372" i="21"/>
  <c r="W373" i="21"/>
  <c r="W374" i="21"/>
  <c r="W375" i="21"/>
  <c r="W376" i="21"/>
  <c r="W377" i="21"/>
  <c r="W378" i="21"/>
  <c r="W379" i="21"/>
  <c r="W380" i="21"/>
  <c r="W381" i="21"/>
  <c r="W382" i="21"/>
  <c r="W383" i="21"/>
  <c r="W384" i="21"/>
  <c r="W385" i="21"/>
  <c r="W386" i="21"/>
  <c r="W387" i="21"/>
  <c r="W388" i="21"/>
  <c r="W389" i="21"/>
  <c r="W390" i="21"/>
  <c r="W391" i="21"/>
  <c r="W392" i="21"/>
  <c r="W393" i="21"/>
  <c r="W394" i="21"/>
  <c r="W395" i="21"/>
  <c r="W396" i="21"/>
  <c r="W397" i="21"/>
  <c r="W398" i="21"/>
  <c r="W399" i="21"/>
  <c r="W400" i="21"/>
  <c r="W401" i="21"/>
  <c r="W402" i="21"/>
  <c r="W403" i="21"/>
  <c r="W404" i="21"/>
  <c r="W405" i="21"/>
  <c r="W406" i="21"/>
  <c r="W407" i="21"/>
  <c r="W408" i="21"/>
  <c r="W409" i="21"/>
  <c r="W410" i="21"/>
  <c r="W411" i="21"/>
  <c r="W412" i="21"/>
  <c r="W413" i="21"/>
  <c r="W414" i="21"/>
  <c r="W415" i="21"/>
  <c r="W416" i="21"/>
  <c r="W417" i="21"/>
  <c r="W418" i="21"/>
  <c r="W419" i="21"/>
  <c r="W420" i="21"/>
  <c r="W421" i="21"/>
  <c r="W422" i="21"/>
  <c r="W423" i="21"/>
  <c r="W424" i="21"/>
  <c r="W425" i="21"/>
  <c r="W426" i="21"/>
  <c r="W427" i="21"/>
  <c r="W428" i="21"/>
  <c r="W429" i="21"/>
  <c r="W430" i="21"/>
  <c r="W431" i="21"/>
  <c r="W432" i="21"/>
  <c r="W433" i="21"/>
  <c r="W434" i="21"/>
  <c r="W435" i="21"/>
  <c r="W436" i="21"/>
  <c r="W437" i="21"/>
  <c r="W438" i="21"/>
  <c r="W439" i="21"/>
  <c r="W440" i="21"/>
  <c r="W441" i="21"/>
  <c r="W442" i="21"/>
  <c r="W443" i="21"/>
  <c r="W444" i="21"/>
  <c r="W445" i="21"/>
  <c r="W446" i="21"/>
  <c r="W447" i="21"/>
  <c r="W448" i="21"/>
  <c r="W449" i="21"/>
  <c r="W450" i="21"/>
  <c r="W451" i="21"/>
  <c r="W452" i="21"/>
  <c r="W453" i="21"/>
  <c r="W454" i="21"/>
  <c r="W455" i="21"/>
  <c r="W456" i="21"/>
  <c r="W457" i="21"/>
  <c r="W458" i="21"/>
  <c r="W459" i="21"/>
  <c r="W460" i="21"/>
  <c r="W461" i="21"/>
  <c r="W462" i="21"/>
  <c r="W463" i="21"/>
  <c r="W464" i="21"/>
  <c r="W465" i="21"/>
  <c r="W466" i="21"/>
  <c r="W467" i="21"/>
  <c r="W468" i="21"/>
  <c r="W469" i="21"/>
  <c r="W470" i="21"/>
  <c r="W471" i="21"/>
  <c r="W472" i="21"/>
  <c r="W473" i="21"/>
  <c r="W474" i="21"/>
  <c r="W475" i="21"/>
  <c r="W476" i="21"/>
  <c r="W477" i="21"/>
  <c r="W478" i="21"/>
  <c r="W479" i="21"/>
  <c r="W480" i="21"/>
  <c r="W481" i="21"/>
  <c r="W482" i="21"/>
  <c r="W483" i="21"/>
  <c r="W484" i="21"/>
  <c r="W485" i="21"/>
  <c r="W486" i="21"/>
  <c r="W487" i="21"/>
  <c r="W488" i="21"/>
  <c r="W489" i="21"/>
  <c r="W490" i="21"/>
  <c r="W491" i="21"/>
  <c r="W492" i="21"/>
  <c r="W493" i="21"/>
  <c r="W494" i="21"/>
  <c r="W495" i="21"/>
  <c r="W496" i="21"/>
  <c r="W497" i="21"/>
  <c r="W498" i="21"/>
  <c r="W499" i="21"/>
  <c r="W500" i="21"/>
  <c r="W501" i="21"/>
  <c r="W502" i="21"/>
  <c r="W503" i="21"/>
  <c r="W504" i="21"/>
  <c r="W505" i="21"/>
  <c r="W506" i="21"/>
  <c r="W507" i="21"/>
  <c r="W508" i="21"/>
  <c r="W509" i="21"/>
  <c r="W510" i="21"/>
  <c r="W511" i="21"/>
  <c r="W512" i="21"/>
  <c r="W513" i="21"/>
  <c r="W514" i="21"/>
  <c r="W515" i="21"/>
  <c r="W516" i="21"/>
  <c r="W517" i="21"/>
  <c r="W518" i="21"/>
  <c r="W519" i="21"/>
  <c r="W520" i="21"/>
  <c r="W521" i="21"/>
  <c r="W522" i="21"/>
  <c r="W523" i="21"/>
  <c r="W524" i="21"/>
  <c r="W525" i="21"/>
  <c r="W526" i="21"/>
  <c r="W527" i="21"/>
  <c r="W528" i="21"/>
  <c r="W529" i="21"/>
  <c r="W530" i="21"/>
  <c r="W531" i="21"/>
  <c r="W532" i="21"/>
  <c r="W533" i="21"/>
  <c r="W534" i="21"/>
  <c r="W535" i="21"/>
  <c r="W536" i="21"/>
  <c r="W537" i="21"/>
  <c r="W538" i="21"/>
  <c r="W539" i="21"/>
  <c r="W540" i="21"/>
  <c r="W541" i="21"/>
  <c r="W542" i="21"/>
  <c r="W543" i="21"/>
  <c r="W544" i="21"/>
  <c r="W545" i="21"/>
  <c r="W546" i="21"/>
  <c r="W547" i="21"/>
  <c r="W548" i="21"/>
  <c r="W549" i="21"/>
  <c r="W550" i="21"/>
  <c r="W551" i="21"/>
  <c r="W552" i="21"/>
  <c r="W553" i="21"/>
  <c r="W554" i="21"/>
  <c r="W555" i="21"/>
  <c r="W556" i="21"/>
  <c r="W557" i="21"/>
  <c r="W558" i="21"/>
  <c r="W559" i="21"/>
  <c r="W560" i="21"/>
  <c r="W561" i="21"/>
  <c r="W562" i="21"/>
  <c r="W563" i="21"/>
  <c r="W564" i="21"/>
  <c r="W565" i="21"/>
  <c r="W566" i="21"/>
  <c r="W567" i="21"/>
  <c r="W568" i="21"/>
  <c r="W569" i="21"/>
  <c r="W570" i="21"/>
  <c r="W571" i="21"/>
  <c r="W572" i="21"/>
  <c r="W573" i="21"/>
  <c r="W574" i="21"/>
  <c r="W575" i="21"/>
  <c r="W576" i="21"/>
  <c r="W577" i="21"/>
  <c r="W578" i="21"/>
  <c r="W579" i="21"/>
  <c r="W580" i="21"/>
  <c r="W581" i="21"/>
  <c r="W582" i="21"/>
  <c r="W583" i="21"/>
  <c r="W584" i="21"/>
  <c r="W585" i="21"/>
  <c r="W586" i="21"/>
  <c r="W587" i="21"/>
  <c r="W588" i="21"/>
  <c r="W589" i="21"/>
  <c r="W590" i="21"/>
  <c r="W591" i="21"/>
  <c r="W592" i="21"/>
  <c r="W593" i="21"/>
  <c r="W594" i="21"/>
  <c r="W595" i="21"/>
  <c r="W596" i="21"/>
  <c r="W597" i="21"/>
  <c r="W598" i="21"/>
  <c r="W599" i="21"/>
  <c r="W600" i="21"/>
  <c r="W601" i="21"/>
  <c r="W602" i="21"/>
  <c r="W603" i="21"/>
  <c r="W604" i="21"/>
  <c r="W605" i="21"/>
  <c r="W606" i="21"/>
  <c r="W607" i="21"/>
  <c r="W608" i="21"/>
  <c r="W609" i="21"/>
  <c r="W610" i="21"/>
  <c r="W611" i="21"/>
  <c r="W612" i="21"/>
  <c r="W613" i="21"/>
  <c r="W614" i="21"/>
  <c r="W615" i="21"/>
  <c r="W616" i="21"/>
  <c r="W617" i="21"/>
  <c r="W618" i="21"/>
  <c r="W619" i="21"/>
  <c r="W620" i="21"/>
  <c r="W621" i="21"/>
  <c r="W622" i="21"/>
  <c r="W623" i="21"/>
  <c r="W624" i="21"/>
  <c r="W625" i="21"/>
  <c r="W626" i="21"/>
  <c r="W627" i="21"/>
  <c r="W628" i="21"/>
  <c r="W629" i="21"/>
  <c r="W630" i="21"/>
  <c r="W631" i="21"/>
  <c r="W632" i="21"/>
  <c r="W633" i="21"/>
  <c r="T517" i="21"/>
  <c r="T518" i="21"/>
  <c r="T519" i="21"/>
  <c r="T520" i="21"/>
  <c r="T521" i="21"/>
  <c r="T522" i="21"/>
  <c r="T523" i="21"/>
  <c r="T524" i="21"/>
  <c r="T525" i="21"/>
  <c r="T526" i="21"/>
  <c r="T527" i="21"/>
  <c r="T528" i="21"/>
  <c r="T529" i="21"/>
  <c r="T530" i="21"/>
  <c r="T531" i="21"/>
  <c r="T532" i="21"/>
  <c r="T533" i="21"/>
  <c r="T534" i="21"/>
  <c r="T535" i="21"/>
  <c r="T536" i="21"/>
  <c r="T537" i="21"/>
  <c r="T538" i="21"/>
  <c r="T539" i="21"/>
  <c r="T540" i="21"/>
  <c r="T541" i="21"/>
  <c r="T542" i="21"/>
  <c r="T543" i="21"/>
  <c r="T544" i="21"/>
  <c r="T545" i="21"/>
  <c r="T546" i="21"/>
  <c r="T547" i="21"/>
  <c r="T548" i="21"/>
  <c r="T549" i="21"/>
  <c r="T550" i="21"/>
  <c r="T551" i="21"/>
  <c r="T515" i="21"/>
  <c r="W4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T210" i="21"/>
  <c r="T211" i="21"/>
  <c r="T212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228" i="21"/>
  <c r="T229" i="21"/>
  <c r="T230" i="21"/>
  <c r="T231" i="21"/>
  <c r="T232" i="21"/>
  <c r="T233" i="21"/>
  <c r="T234" i="21"/>
  <c r="T235" i="21"/>
  <c r="T236" i="21"/>
  <c r="T237" i="21"/>
  <c r="T238" i="21"/>
  <c r="T239" i="21"/>
  <c r="T240" i="21"/>
  <c r="T241" i="21"/>
  <c r="T242" i="21"/>
  <c r="T243" i="21"/>
  <c r="T244" i="21"/>
  <c r="T245" i="21"/>
  <c r="T246" i="21"/>
  <c r="T247" i="21"/>
  <c r="T248" i="21"/>
  <c r="T249" i="21"/>
  <c r="T250" i="21"/>
  <c r="T251" i="21"/>
  <c r="T252" i="21"/>
  <c r="T253" i="21"/>
  <c r="T254" i="21"/>
  <c r="T255" i="21"/>
  <c r="T256" i="21"/>
  <c r="T257" i="21"/>
  <c r="T258" i="21"/>
  <c r="T259" i="21"/>
  <c r="T260" i="21"/>
  <c r="T261" i="21"/>
  <c r="T262" i="21"/>
  <c r="T263" i="21"/>
  <c r="T264" i="21"/>
  <c r="T265" i="21"/>
  <c r="T266" i="21"/>
  <c r="T267" i="21"/>
  <c r="T268" i="21"/>
  <c r="T269" i="21"/>
  <c r="T270" i="21"/>
  <c r="T271" i="21"/>
  <c r="T272" i="21"/>
  <c r="T273" i="21"/>
  <c r="T274" i="21"/>
  <c r="T275" i="21"/>
  <c r="T276" i="21"/>
  <c r="T277" i="21"/>
  <c r="T278" i="21"/>
  <c r="T279" i="21"/>
  <c r="T280" i="21"/>
  <c r="T281" i="21"/>
  <c r="T282" i="21"/>
  <c r="T283" i="21"/>
  <c r="T284" i="21"/>
  <c r="T285" i="21"/>
  <c r="T286" i="21"/>
  <c r="T287" i="21"/>
  <c r="T288" i="21"/>
  <c r="T289" i="21"/>
  <c r="T290" i="21"/>
  <c r="T291" i="21"/>
  <c r="T292" i="21"/>
  <c r="T293" i="21"/>
  <c r="T294" i="21"/>
  <c r="T295" i="21"/>
  <c r="T296" i="21"/>
  <c r="T297" i="21"/>
  <c r="T298" i="21"/>
  <c r="T299" i="21"/>
  <c r="T300" i="21"/>
  <c r="T301" i="21"/>
  <c r="T302" i="21"/>
  <c r="T303" i="21"/>
  <c r="T304" i="21"/>
  <c r="T305" i="21"/>
  <c r="T306" i="21"/>
  <c r="T307" i="21"/>
  <c r="T308" i="21"/>
  <c r="T309" i="21"/>
  <c r="T310" i="21"/>
  <c r="T311" i="21"/>
  <c r="T312" i="21"/>
  <c r="T313" i="21"/>
  <c r="T314" i="21"/>
  <c r="T315" i="21"/>
  <c r="T316" i="21"/>
  <c r="T317" i="21"/>
  <c r="T318" i="21"/>
  <c r="T319" i="21"/>
  <c r="T320" i="21"/>
  <c r="T321" i="21"/>
  <c r="T322" i="21"/>
  <c r="T323" i="21"/>
  <c r="T324" i="21"/>
  <c r="T325" i="21"/>
  <c r="T326" i="21"/>
  <c r="T327" i="21"/>
  <c r="T328" i="21"/>
  <c r="T329" i="21"/>
  <c r="T330" i="21"/>
  <c r="T331" i="21"/>
  <c r="T332" i="21"/>
  <c r="T333" i="21"/>
  <c r="T334" i="21"/>
  <c r="T335" i="21"/>
  <c r="T336" i="21"/>
  <c r="T337" i="21"/>
  <c r="T338" i="21"/>
  <c r="T339" i="21"/>
  <c r="T340" i="21"/>
  <c r="T341" i="21"/>
  <c r="T342" i="21"/>
  <c r="T343" i="21"/>
  <c r="T344" i="21"/>
  <c r="T345" i="21"/>
  <c r="T346" i="21"/>
  <c r="T347" i="21"/>
  <c r="T348" i="21"/>
  <c r="T349" i="21"/>
  <c r="T350" i="21"/>
  <c r="T351" i="21"/>
  <c r="T352" i="21"/>
  <c r="T353" i="21"/>
  <c r="T354" i="21"/>
  <c r="T355" i="21"/>
  <c r="T356" i="21"/>
  <c r="T357" i="21"/>
  <c r="T358" i="21"/>
  <c r="T359" i="21"/>
  <c r="T360" i="21"/>
  <c r="T361" i="21"/>
  <c r="T362" i="21"/>
  <c r="T363" i="21"/>
  <c r="T364" i="21"/>
  <c r="T365" i="21"/>
  <c r="T366" i="21"/>
  <c r="T367" i="21"/>
  <c r="T368" i="21"/>
  <c r="T369" i="21"/>
  <c r="T370" i="21"/>
  <c r="T371" i="21"/>
  <c r="T372" i="21"/>
  <c r="T373" i="21"/>
  <c r="T374" i="21"/>
  <c r="T375" i="21"/>
  <c r="T376" i="21"/>
  <c r="T377" i="21"/>
  <c r="T378" i="21"/>
  <c r="T379" i="21"/>
  <c r="T380" i="21"/>
  <c r="T381" i="21"/>
  <c r="T382" i="21"/>
  <c r="T383" i="21"/>
  <c r="T384" i="21"/>
  <c r="T385" i="21"/>
  <c r="T386" i="21"/>
  <c r="T387" i="21"/>
  <c r="T388" i="21"/>
  <c r="T389" i="21"/>
  <c r="T390" i="21"/>
  <c r="T391" i="21"/>
  <c r="T392" i="21"/>
  <c r="T393" i="21"/>
  <c r="T394" i="21"/>
  <c r="T395" i="21"/>
  <c r="T396" i="21"/>
  <c r="T397" i="21"/>
  <c r="T398" i="21"/>
  <c r="T399" i="21"/>
  <c r="T400" i="21"/>
  <c r="T401" i="21"/>
  <c r="T402" i="21"/>
  <c r="T403" i="21"/>
  <c r="T404" i="21"/>
  <c r="T405" i="21"/>
  <c r="T406" i="21"/>
  <c r="T407" i="21"/>
  <c r="T408" i="21"/>
  <c r="T409" i="21"/>
  <c r="T410" i="21"/>
  <c r="T411" i="21"/>
  <c r="T412" i="21"/>
  <c r="T413" i="21"/>
  <c r="T414" i="21"/>
  <c r="T415" i="21"/>
  <c r="T416" i="21"/>
  <c r="T417" i="21"/>
  <c r="T418" i="21"/>
  <c r="T419" i="21"/>
  <c r="T420" i="21"/>
  <c r="T421" i="21"/>
  <c r="T422" i="21"/>
  <c r="T423" i="21"/>
  <c r="T424" i="21"/>
  <c r="T425" i="21"/>
  <c r="T426" i="21"/>
  <c r="T427" i="21"/>
  <c r="T428" i="21"/>
  <c r="T429" i="21"/>
  <c r="T430" i="21"/>
  <c r="T431" i="21"/>
  <c r="T432" i="21"/>
  <c r="T433" i="21"/>
  <c r="T434" i="21"/>
  <c r="T435" i="21"/>
  <c r="T436" i="21"/>
  <c r="T437" i="21"/>
  <c r="T438" i="21"/>
  <c r="T439" i="21"/>
  <c r="T440" i="21"/>
  <c r="T441" i="21"/>
  <c r="T442" i="21"/>
  <c r="T443" i="21"/>
  <c r="T444" i="21"/>
  <c r="T445" i="21"/>
  <c r="T446" i="21"/>
  <c r="T447" i="21"/>
  <c r="T448" i="21"/>
  <c r="T449" i="21"/>
  <c r="T450" i="21"/>
  <c r="T451" i="21"/>
  <c r="T452" i="21"/>
  <c r="T453" i="21"/>
  <c r="T454" i="21"/>
  <c r="T455" i="21"/>
  <c r="T456" i="21"/>
  <c r="T457" i="21"/>
  <c r="T458" i="21"/>
  <c r="T459" i="21"/>
  <c r="T460" i="21"/>
  <c r="T461" i="21"/>
  <c r="T462" i="21"/>
  <c r="T463" i="21"/>
  <c r="T464" i="21"/>
  <c r="T465" i="21"/>
  <c r="T466" i="21"/>
  <c r="T467" i="21"/>
  <c r="T468" i="21"/>
  <c r="T469" i="21"/>
  <c r="T470" i="21"/>
  <c r="T471" i="21"/>
  <c r="T472" i="21"/>
  <c r="T473" i="21"/>
  <c r="T474" i="21"/>
  <c r="T475" i="21"/>
  <c r="T476" i="21"/>
  <c r="T477" i="21"/>
  <c r="T478" i="21"/>
  <c r="T479" i="21"/>
  <c r="T480" i="21"/>
  <c r="T481" i="21"/>
  <c r="T482" i="21"/>
  <c r="T483" i="21"/>
  <c r="T484" i="21"/>
  <c r="T485" i="21"/>
  <c r="T486" i="21"/>
  <c r="T487" i="21"/>
  <c r="T488" i="21"/>
  <c r="T489" i="21"/>
  <c r="T490" i="21"/>
  <c r="T491" i="21"/>
  <c r="T492" i="21"/>
  <c r="T493" i="21"/>
  <c r="T494" i="21"/>
  <c r="T495" i="21"/>
  <c r="T496" i="21"/>
  <c r="T497" i="21"/>
  <c r="T498" i="21"/>
  <c r="T499" i="21"/>
  <c r="T500" i="21"/>
  <c r="T501" i="21"/>
  <c r="T502" i="21"/>
  <c r="T503" i="21"/>
  <c r="T504" i="21"/>
  <c r="T505" i="21"/>
  <c r="T506" i="21"/>
  <c r="T507" i="21"/>
  <c r="T508" i="21"/>
  <c r="T509" i="21"/>
  <c r="T510" i="21"/>
  <c r="T511" i="21"/>
  <c r="T512" i="21"/>
  <c r="T513" i="21"/>
  <c r="T514" i="21"/>
  <c r="T51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5" i="21"/>
  <c r="T4" i="21"/>
  <c r="BG7" i="9"/>
  <c r="BI7" i="9"/>
  <c r="BG8" i="9"/>
  <c r="BI8" i="9"/>
  <c r="BG9" i="9"/>
  <c r="BI9" i="9"/>
  <c r="BG10" i="9"/>
  <c r="BI10" i="9"/>
  <c r="BG11" i="9"/>
  <c r="BI11" i="9"/>
  <c r="BG12" i="9"/>
  <c r="BI12" i="9"/>
  <c r="BG13" i="9"/>
  <c r="BI13" i="9"/>
  <c r="BG14" i="9"/>
  <c r="BI14" i="9"/>
  <c r="BG15" i="9"/>
  <c r="BI15" i="9"/>
  <c r="BG16" i="9"/>
  <c r="BI16" i="9"/>
  <c r="BG17" i="9"/>
  <c r="BI17" i="9"/>
  <c r="BG18" i="9"/>
  <c r="BI18" i="9"/>
  <c r="BG19" i="9"/>
  <c r="BI19" i="9"/>
  <c r="BG20" i="9"/>
  <c r="BI20" i="9"/>
  <c r="BG21" i="9"/>
  <c r="BI21" i="9"/>
  <c r="BG22" i="9"/>
  <c r="BI22" i="9"/>
  <c r="BG23" i="9"/>
  <c r="BI23" i="9"/>
  <c r="BG24" i="9"/>
  <c r="BI24" i="9"/>
  <c r="BG25" i="9"/>
  <c r="BI25" i="9"/>
  <c r="BG26" i="9"/>
  <c r="BI26" i="9"/>
  <c r="BG27" i="9"/>
  <c r="BI27" i="9"/>
  <c r="BG28" i="9"/>
  <c r="BI28" i="9"/>
  <c r="BG29" i="9"/>
  <c r="BI29" i="9"/>
  <c r="BG30" i="9"/>
  <c r="BI30" i="9"/>
  <c r="BG31" i="9"/>
  <c r="BI31" i="9"/>
  <c r="BG32" i="9"/>
  <c r="BI32" i="9"/>
  <c r="BG33" i="9"/>
  <c r="BI33" i="9"/>
  <c r="BG34" i="9"/>
  <c r="BI34" i="9"/>
  <c r="BG35" i="9"/>
  <c r="BI35" i="9"/>
  <c r="BG36" i="9"/>
  <c r="BI36" i="9"/>
  <c r="BG37" i="9"/>
  <c r="BI37" i="9"/>
  <c r="BG38" i="9"/>
  <c r="BI38" i="9"/>
  <c r="BG39" i="9"/>
  <c r="BI39" i="9"/>
  <c r="BG40" i="9"/>
  <c r="BI40" i="9"/>
  <c r="BG41" i="9"/>
  <c r="BI41" i="9"/>
  <c r="BG42" i="9"/>
  <c r="BI42" i="9"/>
  <c r="BG43" i="9"/>
  <c r="BI43" i="9"/>
  <c r="BG44" i="9"/>
  <c r="BI44" i="9"/>
  <c r="BG45" i="9"/>
  <c r="BI45" i="9"/>
  <c r="BG46" i="9"/>
  <c r="BI46" i="9"/>
  <c r="BG47" i="9"/>
  <c r="BI47" i="9"/>
  <c r="BG48" i="9"/>
  <c r="BI48" i="9"/>
  <c r="BG49" i="9"/>
  <c r="BI49" i="9"/>
  <c r="BG50" i="9"/>
  <c r="BI50" i="9"/>
  <c r="BG51" i="9"/>
  <c r="BI51" i="9"/>
  <c r="BG52" i="9"/>
  <c r="BI52" i="9"/>
  <c r="BG53" i="9"/>
  <c r="BI53" i="9"/>
  <c r="BG54" i="9"/>
  <c r="BI54" i="9"/>
  <c r="BG55" i="9"/>
  <c r="BI55" i="9"/>
  <c r="BG56" i="9"/>
  <c r="BI56" i="9"/>
  <c r="BG57" i="9"/>
  <c r="BI57" i="9"/>
  <c r="BG58" i="9"/>
  <c r="BI58" i="9"/>
  <c r="BG59" i="9"/>
  <c r="BI59" i="9"/>
  <c r="BG60" i="9"/>
  <c r="BI60" i="9"/>
  <c r="BG61" i="9"/>
  <c r="BI61" i="9"/>
  <c r="BG62" i="9"/>
  <c r="BI62" i="9"/>
  <c r="BG63" i="9"/>
  <c r="BI63" i="9"/>
  <c r="BG64" i="9"/>
  <c r="BI64" i="9"/>
  <c r="BG65" i="9"/>
  <c r="BI65" i="9"/>
  <c r="BG66" i="9"/>
  <c r="BI66" i="9"/>
  <c r="BG67" i="9"/>
  <c r="BI67" i="9"/>
  <c r="BG68" i="9"/>
  <c r="BI68" i="9"/>
  <c r="BG69" i="9"/>
  <c r="BI69" i="9"/>
  <c r="BG70" i="9"/>
  <c r="BI70" i="9"/>
  <c r="BG71" i="9"/>
  <c r="BI71" i="9"/>
  <c r="BG72" i="9"/>
  <c r="BI72" i="9"/>
  <c r="BG73" i="9"/>
  <c r="BI73" i="9"/>
  <c r="BG74" i="9"/>
  <c r="BI74" i="9"/>
  <c r="BG75" i="9"/>
  <c r="BI75" i="9"/>
  <c r="BG76" i="9"/>
  <c r="BI76" i="9"/>
  <c r="BG77" i="9"/>
  <c r="BI77" i="9"/>
  <c r="BG78" i="9"/>
  <c r="BI78" i="9"/>
  <c r="BG79" i="9"/>
  <c r="BI79" i="9"/>
  <c r="BG80" i="9"/>
  <c r="BI80" i="9"/>
  <c r="BG81" i="9"/>
  <c r="BI81" i="9"/>
  <c r="BG82" i="9"/>
  <c r="BI82" i="9"/>
  <c r="BG83" i="9"/>
  <c r="BI83" i="9"/>
  <c r="BG84" i="9"/>
  <c r="BI84" i="9"/>
  <c r="BG85" i="9"/>
  <c r="BI85" i="9"/>
  <c r="BG86" i="9"/>
  <c r="BI86" i="9"/>
  <c r="BG87" i="9"/>
  <c r="BI87" i="9"/>
  <c r="BG88" i="9"/>
  <c r="BI88" i="9"/>
  <c r="BG89" i="9"/>
  <c r="BI89" i="9"/>
  <c r="BG90" i="9"/>
  <c r="BI90" i="9"/>
  <c r="BG91" i="9"/>
  <c r="BI91" i="9"/>
  <c r="BG92" i="9"/>
  <c r="BI92" i="9"/>
  <c r="BG93" i="9"/>
  <c r="BI93" i="9"/>
  <c r="BG94" i="9"/>
  <c r="BI94" i="9"/>
  <c r="BG95" i="9"/>
  <c r="BI95" i="9"/>
  <c r="BG96" i="9"/>
  <c r="BI96" i="9"/>
  <c r="BG97" i="9"/>
  <c r="BI97" i="9"/>
  <c r="BG98" i="9"/>
  <c r="BI98" i="9"/>
  <c r="BG99" i="9"/>
  <c r="BI99" i="9"/>
  <c r="BG100" i="9"/>
  <c r="BI100" i="9"/>
  <c r="BG101" i="9"/>
  <c r="BI101" i="9"/>
  <c r="BG102" i="9"/>
  <c r="BI102" i="9"/>
  <c r="BG103" i="9"/>
  <c r="BI103" i="9"/>
  <c r="BG104" i="9"/>
  <c r="BI104" i="9"/>
  <c r="BG105" i="9"/>
  <c r="BI105" i="9"/>
  <c r="BG106" i="9"/>
  <c r="BI106" i="9"/>
  <c r="BG107" i="9"/>
  <c r="BI107" i="9"/>
  <c r="BG108" i="9"/>
  <c r="BI108" i="9"/>
  <c r="BG109" i="9"/>
  <c r="BI109" i="9"/>
  <c r="BG110" i="9"/>
  <c r="BI110" i="9"/>
  <c r="BG111" i="9"/>
  <c r="BI111" i="9"/>
  <c r="BG112" i="9"/>
  <c r="BI112" i="9"/>
  <c r="BG113" i="9"/>
  <c r="BI113" i="9"/>
  <c r="BG114" i="9"/>
  <c r="BI114" i="9"/>
  <c r="BG115" i="9"/>
  <c r="BI115" i="9"/>
  <c r="BG116" i="9"/>
  <c r="BI116" i="9"/>
  <c r="BG117" i="9"/>
  <c r="BI117" i="9"/>
  <c r="BG118" i="9"/>
  <c r="BI118" i="9"/>
  <c r="BG119" i="9"/>
  <c r="BI119" i="9"/>
  <c r="BG120" i="9"/>
  <c r="BI120" i="9"/>
  <c r="BG121" i="9"/>
  <c r="BI121" i="9"/>
  <c r="BG122" i="9"/>
  <c r="BI122" i="9"/>
  <c r="BG123" i="9"/>
  <c r="BI123" i="9"/>
  <c r="BG124" i="9"/>
  <c r="BI124" i="9"/>
  <c r="BG125" i="9"/>
  <c r="BI125" i="9"/>
  <c r="BG126" i="9"/>
  <c r="BI126" i="9"/>
  <c r="BG127" i="9"/>
  <c r="BI127" i="9"/>
  <c r="BG128" i="9"/>
  <c r="BI128" i="9"/>
  <c r="BG129" i="9"/>
  <c r="BI129" i="9"/>
  <c r="BG130" i="9"/>
  <c r="BI130" i="9"/>
  <c r="BG131" i="9"/>
  <c r="BI131" i="9"/>
  <c r="BG132" i="9"/>
  <c r="BI132" i="9"/>
  <c r="BG133" i="9"/>
  <c r="BI133" i="9"/>
  <c r="BG134" i="9"/>
  <c r="BI134" i="9"/>
  <c r="BG135" i="9"/>
  <c r="BI135" i="9"/>
  <c r="BG136" i="9"/>
  <c r="BI136" i="9"/>
  <c r="BG137" i="9"/>
  <c r="BI137" i="9"/>
  <c r="BG138" i="9"/>
  <c r="BI138" i="9"/>
  <c r="BG139" i="9"/>
  <c r="BI139" i="9"/>
  <c r="BG140" i="9"/>
  <c r="BI140" i="9"/>
  <c r="BG141" i="9"/>
  <c r="BI141" i="9"/>
  <c r="BG142" i="9"/>
  <c r="BI142" i="9"/>
  <c r="BG143" i="9"/>
  <c r="BI143" i="9"/>
  <c r="BG144" i="9"/>
  <c r="BI144" i="9"/>
  <c r="BG145" i="9"/>
  <c r="BI145" i="9"/>
  <c r="BG146" i="9"/>
  <c r="BI146" i="9"/>
  <c r="BG147" i="9"/>
  <c r="BI147" i="9"/>
  <c r="BG148" i="9"/>
  <c r="BI148" i="9"/>
  <c r="BG149" i="9"/>
  <c r="BI149" i="9"/>
  <c r="BG150" i="9"/>
  <c r="BI150" i="9"/>
  <c r="BG151" i="9"/>
  <c r="BI151" i="9"/>
  <c r="BG152" i="9"/>
  <c r="BI152" i="9"/>
  <c r="BG153" i="9"/>
  <c r="BI153" i="9"/>
  <c r="BG154" i="9"/>
  <c r="BI154" i="9"/>
  <c r="BG155" i="9"/>
  <c r="BI155" i="9"/>
  <c r="BG156" i="9"/>
  <c r="BI156" i="9"/>
  <c r="BG157" i="9"/>
  <c r="BI157" i="9"/>
  <c r="BG158" i="9"/>
  <c r="BI158" i="9"/>
  <c r="BG159" i="9"/>
  <c r="BI159" i="9"/>
  <c r="BG160" i="9"/>
  <c r="BI160" i="9"/>
  <c r="BG161" i="9"/>
  <c r="BI161" i="9"/>
  <c r="BG162" i="9"/>
  <c r="BI162" i="9"/>
  <c r="BG163" i="9"/>
  <c r="BI163" i="9"/>
  <c r="BG164" i="9"/>
  <c r="BI164" i="9"/>
  <c r="BG165" i="9"/>
  <c r="BI165" i="9"/>
  <c r="BG166" i="9"/>
  <c r="BI166" i="9"/>
  <c r="BG167" i="9"/>
  <c r="BI167" i="9"/>
  <c r="BG168" i="9"/>
  <c r="BI168" i="9"/>
  <c r="BG169" i="9"/>
  <c r="BI169" i="9"/>
  <c r="BG170" i="9"/>
  <c r="BI170" i="9"/>
  <c r="BG171" i="9"/>
  <c r="BI171" i="9"/>
  <c r="BG172" i="9"/>
  <c r="BI172" i="9"/>
  <c r="BG173" i="9"/>
  <c r="BI173" i="9"/>
  <c r="BG174" i="9"/>
  <c r="BI174" i="9"/>
  <c r="BG175" i="9"/>
  <c r="BI175" i="9"/>
  <c r="BG176" i="9"/>
  <c r="BI176" i="9"/>
  <c r="BG177" i="9"/>
  <c r="BI177" i="9"/>
  <c r="BG178" i="9"/>
  <c r="BI178" i="9"/>
  <c r="BG179" i="9"/>
  <c r="BI179" i="9"/>
  <c r="BG180" i="9"/>
  <c r="BI180" i="9"/>
  <c r="BG181" i="9"/>
  <c r="BI181" i="9"/>
  <c r="BG182" i="9"/>
  <c r="BI182" i="9"/>
  <c r="BG183" i="9"/>
  <c r="BI183" i="9"/>
  <c r="BG184" i="9"/>
  <c r="BI184" i="9"/>
  <c r="BG185" i="9"/>
  <c r="BI185" i="9"/>
  <c r="BG186" i="9"/>
  <c r="BI186" i="9"/>
  <c r="BG187" i="9"/>
  <c r="BI187" i="9"/>
  <c r="BG188" i="9"/>
  <c r="BI188" i="9"/>
  <c r="BG189" i="9"/>
  <c r="BI189" i="9"/>
  <c r="BG190" i="9"/>
  <c r="BI190" i="9"/>
  <c r="BG191" i="9"/>
  <c r="BI191" i="9"/>
  <c r="BG192" i="9"/>
  <c r="BI192" i="9"/>
  <c r="BG193" i="9"/>
  <c r="BI193" i="9"/>
  <c r="BG194" i="9"/>
  <c r="BI194" i="9"/>
  <c r="BG195" i="9"/>
  <c r="BI195" i="9"/>
  <c r="BG196" i="9"/>
  <c r="BI196" i="9"/>
  <c r="BG197" i="9"/>
  <c r="BI197" i="9"/>
  <c r="BG198" i="9"/>
  <c r="BI198" i="9"/>
  <c r="BG199" i="9"/>
  <c r="BI199" i="9"/>
  <c r="BG200" i="9"/>
  <c r="BI200" i="9"/>
  <c r="BG201" i="9"/>
  <c r="BI201" i="9"/>
  <c r="BG202" i="9"/>
  <c r="BI202" i="9"/>
  <c r="BG203" i="9"/>
  <c r="BI203" i="9"/>
  <c r="BG204" i="9"/>
  <c r="BI204" i="9"/>
  <c r="BG205" i="9"/>
  <c r="BI205" i="9"/>
  <c r="BG6" i="9"/>
  <c r="BI6" i="9"/>
  <c r="BJ7" i="9"/>
  <c r="BJ8" i="9"/>
  <c r="BJ9" i="9"/>
  <c r="BJ10" i="9"/>
  <c r="BJ11" i="9"/>
  <c r="BJ12" i="9"/>
  <c r="BJ13" i="9"/>
  <c r="BJ14" i="9"/>
  <c r="BJ15" i="9"/>
  <c r="BJ16" i="9"/>
  <c r="BJ17" i="9"/>
  <c r="BJ18" i="9"/>
  <c r="BJ19" i="9"/>
  <c r="BJ20" i="9"/>
  <c r="BJ21" i="9"/>
  <c r="BJ22" i="9"/>
  <c r="BJ23" i="9"/>
  <c r="BJ24" i="9"/>
  <c r="BJ25" i="9"/>
  <c r="BJ26" i="9"/>
  <c r="BJ27" i="9"/>
  <c r="BJ28" i="9"/>
  <c r="BJ29" i="9"/>
  <c r="BJ30" i="9"/>
  <c r="BJ31" i="9"/>
  <c r="BJ32" i="9"/>
  <c r="BJ33" i="9"/>
  <c r="BJ34" i="9"/>
  <c r="BJ35" i="9"/>
  <c r="BJ36" i="9"/>
  <c r="BJ37" i="9"/>
  <c r="BJ38" i="9"/>
  <c r="BJ39" i="9"/>
  <c r="BJ40" i="9"/>
  <c r="BJ41" i="9"/>
  <c r="BJ42" i="9"/>
  <c r="BJ43" i="9"/>
  <c r="BJ44" i="9"/>
  <c r="BJ45" i="9"/>
  <c r="BJ46" i="9"/>
  <c r="BJ47" i="9"/>
  <c r="BJ48" i="9"/>
  <c r="BJ49" i="9"/>
  <c r="BJ50" i="9"/>
  <c r="BJ51" i="9"/>
  <c r="BJ52" i="9"/>
  <c r="BJ53" i="9"/>
  <c r="BJ54" i="9"/>
  <c r="BJ55" i="9"/>
  <c r="BJ56" i="9"/>
  <c r="BJ57" i="9"/>
  <c r="BJ58" i="9"/>
  <c r="BJ59" i="9"/>
  <c r="BJ60" i="9"/>
  <c r="BJ61" i="9"/>
  <c r="BJ62" i="9"/>
  <c r="BJ63" i="9"/>
  <c r="BJ64" i="9"/>
  <c r="BJ65" i="9"/>
  <c r="BJ66" i="9"/>
  <c r="BJ67" i="9"/>
  <c r="BJ68" i="9"/>
  <c r="BJ69" i="9"/>
  <c r="BJ70" i="9"/>
  <c r="BJ71" i="9"/>
  <c r="BJ72" i="9"/>
  <c r="BJ73" i="9"/>
  <c r="BJ74" i="9"/>
  <c r="BJ75" i="9"/>
  <c r="BJ76" i="9"/>
  <c r="BJ77" i="9"/>
  <c r="BJ78" i="9"/>
  <c r="BJ79" i="9"/>
  <c r="BJ80" i="9"/>
  <c r="BJ81" i="9"/>
  <c r="BJ82" i="9"/>
  <c r="BJ83" i="9"/>
  <c r="BJ84" i="9"/>
  <c r="BJ85" i="9"/>
  <c r="BJ86" i="9"/>
  <c r="BJ87" i="9"/>
  <c r="BJ88" i="9"/>
  <c r="BJ89" i="9"/>
  <c r="BJ90" i="9"/>
  <c r="BJ91" i="9"/>
  <c r="BJ92" i="9"/>
  <c r="BJ93" i="9"/>
  <c r="BJ94" i="9"/>
  <c r="BJ95" i="9"/>
  <c r="BJ96" i="9"/>
  <c r="BJ97" i="9"/>
  <c r="BJ98" i="9"/>
  <c r="BJ99" i="9"/>
  <c r="BJ100" i="9"/>
  <c r="BJ101" i="9"/>
  <c r="BJ102" i="9"/>
  <c r="BJ103" i="9"/>
  <c r="BJ104" i="9"/>
  <c r="BJ105" i="9"/>
  <c r="BJ106" i="9"/>
  <c r="BJ107" i="9"/>
  <c r="BJ108" i="9"/>
  <c r="BJ109" i="9"/>
  <c r="BJ110" i="9"/>
  <c r="BJ111" i="9"/>
  <c r="BJ112" i="9"/>
  <c r="BJ113" i="9"/>
  <c r="BJ114" i="9"/>
  <c r="BJ115" i="9"/>
  <c r="BJ116" i="9"/>
  <c r="BJ117" i="9"/>
  <c r="BJ118" i="9"/>
  <c r="BJ119" i="9"/>
  <c r="BJ120" i="9"/>
  <c r="BJ121" i="9"/>
  <c r="BJ122" i="9"/>
  <c r="BJ123" i="9"/>
  <c r="BJ124" i="9"/>
  <c r="BJ125" i="9"/>
  <c r="BJ126" i="9"/>
  <c r="BJ127" i="9"/>
  <c r="BJ128" i="9"/>
  <c r="BJ129" i="9"/>
  <c r="BJ130" i="9"/>
  <c r="BJ131" i="9"/>
  <c r="BJ132" i="9"/>
  <c r="BJ133" i="9"/>
  <c r="BJ134" i="9"/>
  <c r="BJ135" i="9"/>
  <c r="BJ136" i="9"/>
  <c r="BJ137" i="9"/>
  <c r="BJ138" i="9"/>
  <c r="BJ139" i="9"/>
  <c r="BJ140" i="9"/>
  <c r="BJ141" i="9"/>
  <c r="BJ142" i="9"/>
  <c r="BJ143" i="9"/>
  <c r="BJ144" i="9"/>
  <c r="BJ145" i="9"/>
  <c r="BJ146" i="9"/>
  <c r="BJ147" i="9"/>
  <c r="BJ148" i="9"/>
  <c r="BJ149" i="9"/>
  <c r="BJ150" i="9"/>
  <c r="BJ151" i="9"/>
  <c r="BJ152" i="9"/>
  <c r="BJ153" i="9"/>
  <c r="BJ154" i="9"/>
  <c r="BJ155" i="9"/>
  <c r="BJ156" i="9"/>
  <c r="BJ157" i="9"/>
  <c r="BJ158" i="9"/>
  <c r="BJ159" i="9"/>
  <c r="BJ160" i="9"/>
  <c r="BJ161" i="9"/>
  <c r="BJ162" i="9"/>
  <c r="BJ163" i="9"/>
  <c r="BJ164" i="9"/>
  <c r="BJ165" i="9"/>
  <c r="BJ166" i="9"/>
  <c r="BJ167" i="9"/>
  <c r="BJ168" i="9"/>
  <c r="BJ169" i="9"/>
  <c r="BJ170" i="9"/>
  <c r="BJ171" i="9"/>
  <c r="BJ172" i="9"/>
  <c r="BJ173" i="9"/>
  <c r="BJ174" i="9"/>
  <c r="BJ175" i="9"/>
  <c r="BJ176" i="9"/>
  <c r="BJ177" i="9"/>
  <c r="BJ178" i="9"/>
  <c r="BJ179" i="9"/>
  <c r="BJ180" i="9"/>
  <c r="BJ181" i="9"/>
  <c r="BJ182" i="9"/>
  <c r="BJ183" i="9"/>
  <c r="BJ184" i="9"/>
  <c r="BJ185" i="9"/>
  <c r="BJ186" i="9"/>
  <c r="BJ187" i="9"/>
  <c r="BJ188" i="9"/>
  <c r="BJ189" i="9"/>
  <c r="BJ190" i="9"/>
  <c r="BJ191" i="9"/>
  <c r="BJ192" i="9"/>
  <c r="BJ193" i="9"/>
  <c r="BJ194" i="9"/>
  <c r="BJ195" i="9"/>
  <c r="BJ196" i="9"/>
  <c r="BJ197" i="9"/>
  <c r="BJ198" i="9"/>
  <c r="BJ199" i="9"/>
  <c r="BJ200" i="9"/>
  <c r="BJ201" i="9"/>
  <c r="BJ202" i="9"/>
  <c r="BJ203" i="9"/>
  <c r="BJ204" i="9"/>
  <c r="BJ205" i="9"/>
  <c r="BJ6" i="9"/>
  <c r="AN303" i="9"/>
  <c r="AO303" i="9"/>
  <c r="AR303" i="9"/>
  <c r="AS303" i="9"/>
  <c r="AN304" i="9"/>
  <c r="AO304" i="9"/>
  <c r="AR304" i="9"/>
  <c r="AS304" i="9"/>
  <c r="AM303" i="9"/>
  <c r="AM304" i="9"/>
  <c r="AN205" i="9"/>
  <c r="AS205" i="9"/>
  <c r="AN206" i="9"/>
  <c r="AS206" i="9"/>
  <c r="AN207" i="9"/>
  <c r="AS207" i="9"/>
  <c r="AN208" i="9"/>
  <c r="AS208" i="9"/>
  <c r="AN209" i="9"/>
  <c r="AS209" i="9"/>
  <c r="AN210" i="9"/>
  <c r="AS210" i="9"/>
  <c r="AN211" i="9"/>
  <c r="AS211" i="9"/>
  <c r="AN212" i="9"/>
  <c r="AS212" i="9"/>
  <c r="AN213" i="9"/>
  <c r="AS213" i="9"/>
  <c r="AN214" i="9"/>
  <c r="AS214" i="9"/>
  <c r="AN215" i="9"/>
  <c r="AS215" i="9"/>
  <c r="AN216" i="9"/>
  <c r="AS216" i="9"/>
  <c r="AN217" i="9"/>
  <c r="AS217" i="9"/>
  <c r="AN218" i="9"/>
  <c r="AS218" i="9"/>
  <c r="AN219" i="9"/>
  <c r="AS219" i="9"/>
  <c r="AN220" i="9"/>
  <c r="AS220" i="9"/>
  <c r="AN221" i="9"/>
  <c r="AS221" i="9"/>
  <c r="AN222" i="9"/>
  <c r="AS222" i="9"/>
  <c r="AN223" i="9"/>
  <c r="AS223" i="9"/>
  <c r="AN224" i="9"/>
  <c r="AS224" i="9"/>
  <c r="AN225" i="9"/>
  <c r="AS225" i="9"/>
  <c r="AN226" i="9"/>
  <c r="AS226" i="9"/>
  <c r="AN227" i="9"/>
  <c r="AS227" i="9"/>
  <c r="AN228" i="9"/>
  <c r="AS228" i="9"/>
  <c r="AN229" i="9"/>
  <c r="AS229" i="9"/>
  <c r="AN230" i="9"/>
  <c r="AS230" i="9"/>
  <c r="AN231" i="9"/>
  <c r="AS231" i="9"/>
  <c r="AN232" i="9"/>
  <c r="AS232" i="9"/>
  <c r="AN233" i="9"/>
  <c r="AS233" i="9"/>
  <c r="AN234" i="9"/>
  <c r="AS234" i="9"/>
  <c r="AN235" i="9"/>
  <c r="AS235" i="9"/>
  <c r="AN236" i="9"/>
  <c r="AS236" i="9"/>
  <c r="AN237" i="9"/>
  <c r="AS237" i="9"/>
  <c r="AN238" i="9"/>
  <c r="AS238" i="9"/>
  <c r="AN239" i="9"/>
  <c r="AS239" i="9"/>
  <c r="AN240" i="9"/>
  <c r="AS240" i="9"/>
  <c r="AN241" i="9"/>
  <c r="AS241" i="9"/>
  <c r="AN242" i="9"/>
  <c r="AS242" i="9"/>
  <c r="AN243" i="9"/>
  <c r="AS243" i="9"/>
  <c r="AN244" i="9"/>
  <c r="AS244" i="9"/>
  <c r="AN245" i="9"/>
  <c r="AS245" i="9"/>
  <c r="AN246" i="9"/>
  <c r="AS246" i="9"/>
  <c r="AN247" i="9"/>
  <c r="AS247" i="9"/>
  <c r="AN248" i="9"/>
  <c r="AS248" i="9"/>
  <c r="AN249" i="9"/>
  <c r="AS249" i="9"/>
  <c r="AN250" i="9"/>
  <c r="AS250" i="9"/>
  <c r="AN251" i="9"/>
  <c r="AS251" i="9"/>
  <c r="AN252" i="9"/>
  <c r="AS252" i="9"/>
  <c r="AN253" i="9"/>
  <c r="AS253" i="9"/>
  <c r="AN254" i="9"/>
  <c r="AS254" i="9"/>
  <c r="AN255" i="9"/>
  <c r="AS255" i="9"/>
  <c r="AN256" i="9"/>
  <c r="AS256" i="9"/>
  <c r="AN257" i="9"/>
  <c r="AS257" i="9"/>
  <c r="AN258" i="9"/>
  <c r="AS258" i="9"/>
  <c r="AN259" i="9"/>
  <c r="AS259" i="9"/>
  <c r="AN260" i="9"/>
  <c r="AS260" i="9"/>
  <c r="AN261" i="9"/>
  <c r="AS261" i="9"/>
  <c r="AN262" i="9"/>
  <c r="AS262" i="9"/>
  <c r="AN263" i="9"/>
  <c r="AS263" i="9"/>
  <c r="AN264" i="9"/>
  <c r="AS264" i="9"/>
  <c r="AN265" i="9"/>
  <c r="AS265" i="9"/>
  <c r="AN266" i="9"/>
  <c r="AS266" i="9"/>
  <c r="AN267" i="9"/>
  <c r="AS267" i="9"/>
  <c r="AN268" i="9"/>
  <c r="AS268" i="9"/>
  <c r="AN269" i="9"/>
  <c r="AS269" i="9"/>
  <c r="AN270" i="9"/>
  <c r="AS270" i="9"/>
  <c r="AN271" i="9"/>
  <c r="AS271" i="9"/>
  <c r="AN272" i="9"/>
  <c r="AS272" i="9"/>
  <c r="AN273" i="9"/>
  <c r="AS273" i="9"/>
  <c r="AN274" i="9"/>
  <c r="AS274" i="9"/>
  <c r="AN275" i="9"/>
  <c r="AS275" i="9"/>
  <c r="AN276" i="9"/>
  <c r="AS276" i="9"/>
  <c r="AN277" i="9"/>
  <c r="AS277" i="9"/>
  <c r="AN278" i="9"/>
  <c r="AS278" i="9"/>
  <c r="AN279" i="9"/>
  <c r="AS279" i="9"/>
  <c r="AN280" i="9"/>
  <c r="AS280" i="9"/>
  <c r="AN281" i="9"/>
  <c r="AS281" i="9"/>
  <c r="AN282" i="9"/>
  <c r="AS282" i="9"/>
  <c r="AN283" i="9"/>
  <c r="AS283" i="9"/>
  <c r="AN284" i="9"/>
  <c r="AS284" i="9"/>
  <c r="AN285" i="9"/>
  <c r="AS285" i="9"/>
  <c r="AN286" i="9"/>
  <c r="AS286" i="9"/>
  <c r="AN287" i="9"/>
  <c r="AS287" i="9"/>
  <c r="AN288" i="9"/>
  <c r="AS288" i="9"/>
  <c r="AN289" i="9"/>
  <c r="AS289" i="9"/>
  <c r="AN290" i="9"/>
  <c r="AS290" i="9"/>
  <c r="AN291" i="9"/>
  <c r="AS291" i="9"/>
  <c r="AN292" i="9"/>
  <c r="AS292" i="9"/>
  <c r="AN293" i="9"/>
  <c r="AS293" i="9"/>
  <c r="AN294" i="9"/>
  <c r="AS294" i="9"/>
  <c r="AN295" i="9"/>
  <c r="AS295" i="9"/>
  <c r="AN296" i="9"/>
  <c r="AS296" i="9"/>
  <c r="AN297" i="9"/>
  <c r="AS297" i="9"/>
  <c r="AN298" i="9"/>
  <c r="AS298" i="9"/>
  <c r="AN299" i="9"/>
  <c r="AS299" i="9"/>
  <c r="AN300" i="9"/>
  <c r="AS300" i="9"/>
  <c r="AN301" i="9"/>
  <c r="AS301" i="9"/>
  <c r="AN302" i="9"/>
  <c r="AS302" i="9"/>
  <c r="AO205" i="9"/>
  <c r="AR205" i="9"/>
  <c r="AO206" i="9"/>
  <c r="AR206" i="9"/>
  <c r="AO207" i="9"/>
  <c r="AR207" i="9"/>
  <c r="AO208" i="9"/>
  <c r="AR208" i="9"/>
  <c r="AO209" i="9"/>
  <c r="AR209" i="9"/>
  <c r="AO210" i="9"/>
  <c r="AR210" i="9"/>
  <c r="AO211" i="9"/>
  <c r="AR211" i="9"/>
  <c r="AO212" i="9"/>
  <c r="AR212" i="9"/>
  <c r="AO213" i="9"/>
  <c r="AR213" i="9"/>
  <c r="AO214" i="9"/>
  <c r="AR214" i="9"/>
  <c r="AO215" i="9"/>
  <c r="AR215" i="9"/>
  <c r="AO216" i="9"/>
  <c r="AR216" i="9"/>
  <c r="AO217" i="9"/>
  <c r="AR217" i="9"/>
  <c r="AO218" i="9"/>
  <c r="AR218" i="9"/>
  <c r="AO219" i="9"/>
  <c r="AR219" i="9"/>
  <c r="AO220" i="9"/>
  <c r="AR220" i="9"/>
  <c r="AO221" i="9"/>
  <c r="AR221" i="9"/>
  <c r="AO222" i="9"/>
  <c r="AR222" i="9"/>
  <c r="AO223" i="9"/>
  <c r="AR223" i="9"/>
  <c r="AO224" i="9"/>
  <c r="AR224" i="9"/>
  <c r="AO225" i="9"/>
  <c r="AR225" i="9"/>
  <c r="AO226" i="9"/>
  <c r="AR226" i="9"/>
  <c r="AO227" i="9"/>
  <c r="AR227" i="9"/>
  <c r="AO228" i="9"/>
  <c r="AR228" i="9"/>
  <c r="AO229" i="9"/>
  <c r="AR229" i="9"/>
  <c r="AO230" i="9"/>
  <c r="AR230" i="9"/>
  <c r="AO231" i="9"/>
  <c r="AR231" i="9"/>
  <c r="AO232" i="9"/>
  <c r="AR232" i="9"/>
  <c r="AO233" i="9"/>
  <c r="AR233" i="9"/>
  <c r="AO234" i="9"/>
  <c r="AR234" i="9"/>
  <c r="AO235" i="9"/>
  <c r="AR235" i="9"/>
  <c r="AO236" i="9"/>
  <c r="AR236" i="9"/>
  <c r="AO237" i="9"/>
  <c r="AR237" i="9"/>
  <c r="AO238" i="9"/>
  <c r="AR238" i="9"/>
  <c r="AO239" i="9"/>
  <c r="AR239" i="9"/>
  <c r="AO240" i="9"/>
  <c r="AR240" i="9"/>
  <c r="AO241" i="9"/>
  <c r="AR241" i="9"/>
  <c r="AO242" i="9"/>
  <c r="AR242" i="9"/>
  <c r="AO243" i="9"/>
  <c r="AR243" i="9"/>
  <c r="AO244" i="9"/>
  <c r="AR244" i="9"/>
  <c r="AO245" i="9"/>
  <c r="AR245" i="9"/>
  <c r="AO246" i="9"/>
  <c r="AR246" i="9"/>
  <c r="AO247" i="9"/>
  <c r="AR247" i="9"/>
  <c r="AO248" i="9"/>
  <c r="AR248" i="9"/>
  <c r="AO249" i="9"/>
  <c r="AR249" i="9"/>
  <c r="AO250" i="9"/>
  <c r="AR250" i="9"/>
  <c r="AO251" i="9"/>
  <c r="AR251" i="9"/>
  <c r="AO252" i="9"/>
  <c r="AR252" i="9"/>
  <c r="AO253" i="9"/>
  <c r="AR253" i="9"/>
  <c r="AO254" i="9"/>
  <c r="AR254" i="9"/>
  <c r="AO255" i="9"/>
  <c r="AR255" i="9"/>
  <c r="AO256" i="9"/>
  <c r="AR256" i="9"/>
  <c r="AO257" i="9"/>
  <c r="AR257" i="9"/>
  <c r="AO258" i="9"/>
  <c r="AR258" i="9"/>
  <c r="AO259" i="9"/>
  <c r="AR259" i="9"/>
  <c r="AO260" i="9"/>
  <c r="AR260" i="9"/>
  <c r="AO261" i="9"/>
  <c r="AR261" i="9"/>
  <c r="AO262" i="9"/>
  <c r="AR262" i="9"/>
  <c r="AO263" i="9"/>
  <c r="AR263" i="9"/>
  <c r="AO264" i="9"/>
  <c r="AR264" i="9"/>
  <c r="AO265" i="9"/>
  <c r="AR265" i="9"/>
  <c r="AO266" i="9"/>
  <c r="AR266" i="9"/>
  <c r="AO267" i="9"/>
  <c r="AR267" i="9"/>
  <c r="AO268" i="9"/>
  <c r="AR268" i="9"/>
  <c r="AO269" i="9"/>
  <c r="AR269" i="9"/>
  <c r="AO270" i="9"/>
  <c r="AR270" i="9"/>
  <c r="AO271" i="9"/>
  <c r="AR271" i="9"/>
  <c r="AO272" i="9"/>
  <c r="AR272" i="9"/>
  <c r="AO273" i="9"/>
  <c r="AR273" i="9"/>
  <c r="AO274" i="9"/>
  <c r="AR274" i="9"/>
  <c r="AO275" i="9"/>
  <c r="AR275" i="9"/>
  <c r="AO276" i="9"/>
  <c r="AR276" i="9"/>
  <c r="AO277" i="9"/>
  <c r="AR277" i="9"/>
  <c r="AO278" i="9"/>
  <c r="AR278" i="9"/>
  <c r="AO279" i="9"/>
  <c r="AR279" i="9"/>
  <c r="AO280" i="9"/>
  <c r="AR280" i="9"/>
  <c r="AO281" i="9"/>
  <c r="AR281" i="9"/>
  <c r="AO282" i="9"/>
  <c r="AR282" i="9"/>
  <c r="AO283" i="9"/>
  <c r="AR283" i="9"/>
  <c r="AO284" i="9"/>
  <c r="AR284" i="9"/>
  <c r="AO285" i="9"/>
  <c r="AR285" i="9"/>
  <c r="AO286" i="9"/>
  <c r="AR286" i="9"/>
  <c r="AO287" i="9"/>
  <c r="AR287" i="9"/>
  <c r="AO288" i="9"/>
  <c r="AR288" i="9"/>
  <c r="AO289" i="9"/>
  <c r="AR289" i="9"/>
  <c r="AO290" i="9"/>
  <c r="AR290" i="9"/>
  <c r="AO291" i="9"/>
  <c r="AR291" i="9"/>
  <c r="AO292" i="9"/>
  <c r="AR292" i="9"/>
  <c r="AO293" i="9"/>
  <c r="AR293" i="9"/>
  <c r="AO294" i="9"/>
  <c r="AR294" i="9"/>
  <c r="AO295" i="9"/>
  <c r="AR295" i="9"/>
  <c r="AO296" i="9"/>
  <c r="AR296" i="9"/>
  <c r="AO297" i="9"/>
  <c r="AR297" i="9"/>
  <c r="AO298" i="9"/>
  <c r="AR298" i="9"/>
  <c r="AO299" i="9"/>
  <c r="AR299" i="9"/>
  <c r="AO300" i="9"/>
  <c r="AR300" i="9"/>
  <c r="AO301" i="9"/>
  <c r="AR301" i="9"/>
  <c r="AO302" i="9"/>
  <c r="AR302" i="9"/>
  <c r="AM302" i="9"/>
  <c r="AM301" i="9"/>
  <c r="AM300" i="9"/>
  <c r="AM299" i="9"/>
  <c r="AM298" i="9"/>
  <c r="AM297" i="9"/>
  <c r="AM296" i="9"/>
  <c r="AM295" i="9"/>
  <c r="AM294" i="9"/>
  <c r="AM293" i="9"/>
  <c r="AM292" i="9"/>
  <c r="AM291" i="9"/>
  <c r="AM290" i="9"/>
  <c r="AM289" i="9"/>
  <c r="AM288" i="9"/>
  <c r="AM287" i="9"/>
  <c r="AM286" i="9"/>
  <c r="AM285" i="9"/>
  <c r="AM284" i="9"/>
  <c r="AM283" i="9"/>
  <c r="AM282" i="9"/>
  <c r="AM281" i="9"/>
  <c r="AM280" i="9"/>
  <c r="AM279" i="9"/>
  <c r="AM278" i="9"/>
  <c r="AM277" i="9"/>
  <c r="AM276" i="9"/>
  <c r="AM275" i="9"/>
  <c r="AM274" i="9"/>
  <c r="AM273" i="9"/>
  <c r="AM272" i="9"/>
  <c r="AM271" i="9"/>
  <c r="AM270" i="9"/>
  <c r="AM269" i="9"/>
  <c r="AM268" i="9"/>
  <c r="AM267" i="9"/>
  <c r="AM266" i="9"/>
  <c r="AM265" i="9"/>
  <c r="AM264" i="9"/>
  <c r="AM263" i="9"/>
  <c r="AM262" i="9"/>
  <c r="AM261" i="9"/>
  <c r="AM260" i="9"/>
  <c r="AM259" i="9"/>
  <c r="AM258" i="9"/>
  <c r="AM257" i="9"/>
  <c r="AM256" i="9"/>
  <c r="AM255" i="9"/>
  <c r="AM254" i="9"/>
  <c r="AM253" i="9"/>
  <c r="AM252" i="9"/>
  <c r="AM251" i="9"/>
  <c r="AM250" i="9"/>
  <c r="AM249" i="9"/>
  <c r="AM248" i="9"/>
  <c r="AM247" i="9"/>
  <c r="AM246" i="9"/>
  <c r="AM245" i="9"/>
  <c r="AM244" i="9"/>
  <c r="AM243" i="9"/>
  <c r="AM242" i="9"/>
  <c r="AM241" i="9"/>
  <c r="AM240" i="9"/>
  <c r="AM239" i="9"/>
  <c r="AM238" i="9"/>
  <c r="AM237" i="9"/>
  <c r="AM236" i="9"/>
  <c r="AM235" i="9"/>
  <c r="AM234" i="9"/>
  <c r="AM233" i="9"/>
  <c r="AM232" i="9"/>
  <c r="AM231" i="9"/>
  <c r="AM230" i="9"/>
  <c r="AM229" i="9"/>
  <c r="AM228" i="9"/>
  <c r="AM227" i="9"/>
  <c r="AM226" i="9"/>
  <c r="AM225" i="9"/>
  <c r="AM224" i="9"/>
  <c r="AM223" i="9"/>
  <c r="AM222" i="9"/>
  <c r="AM221" i="9"/>
  <c r="AM220" i="9"/>
  <c r="AM219" i="9"/>
  <c r="AM218" i="9"/>
  <c r="AM217" i="9"/>
  <c r="AM216" i="9"/>
  <c r="AM215" i="9"/>
  <c r="AM214" i="9"/>
  <c r="AM213" i="9"/>
  <c r="AM212" i="9"/>
  <c r="AM211" i="9"/>
  <c r="AM210" i="9"/>
  <c r="AM209" i="9"/>
  <c r="AM208" i="9"/>
  <c r="AM207" i="9"/>
  <c r="AM206" i="9"/>
  <c r="AM205" i="9"/>
  <c r="AN6" i="9"/>
  <c r="AS6" i="9"/>
  <c r="AN7" i="9"/>
  <c r="AS7" i="9"/>
  <c r="AN8" i="9"/>
  <c r="AS8" i="9"/>
  <c r="AN9" i="9"/>
  <c r="AS9" i="9"/>
  <c r="AN10" i="9"/>
  <c r="AS10" i="9"/>
  <c r="AN11" i="9"/>
  <c r="AS11" i="9"/>
  <c r="AN12" i="9"/>
  <c r="AS12" i="9"/>
  <c r="AN13" i="9"/>
  <c r="AS13" i="9"/>
  <c r="AN14" i="9"/>
  <c r="AS14" i="9"/>
  <c r="AN15" i="9"/>
  <c r="AS15" i="9"/>
  <c r="AN16" i="9"/>
  <c r="AS16" i="9"/>
  <c r="AN17" i="9"/>
  <c r="AS17" i="9"/>
  <c r="AN18" i="9"/>
  <c r="AS18" i="9"/>
  <c r="AN19" i="9"/>
  <c r="AS19" i="9"/>
  <c r="AN20" i="9"/>
  <c r="AS20" i="9"/>
  <c r="AN21" i="9"/>
  <c r="AS21" i="9"/>
  <c r="AN22" i="9"/>
  <c r="AS22" i="9"/>
  <c r="AN23" i="9"/>
  <c r="AS23" i="9"/>
  <c r="AN24" i="9"/>
  <c r="AS24" i="9"/>
  <c r="AN25" i="9"/>
  <c r="AS25" i="9"/>
  <c r="AN26" i="9"/>
  <c r="AS26" i="9"/>
  <c r="AN27" i="9"/>
  <c r="AS27" i="9"/>
  <c r="AN28" i="9"/>
  <c r="AS28" i="9"/>
  <c r="AN29" i="9"/>
  <c r="AS29" i="9"/>
  <c r="AN30" i="9"/>
  <c r="AS30" i="9"/>
  <c r="AN31" i="9"/>
  <c r="AS31" i="9"/>
  <c r="AN32" i="9"/>
  <c r="AS32" i="9"/>
  <c r="AN33" i="9"/>
  <c r="AS33" i="9"/>
  <c r="AN34" i="9"/>
  <c r="AS34" i="9"/>
  <c r="AN35" i="9"/>
  <c r="AS35" i="9"/>
  <c r="AN36" i="9"/>
  <c r="AS36" i="9"/>
  <c r="AN37" i="9"/>
  <c r="AS37" i="9"/>
  <c r="AN38" i="9"/>
  <c r="AS38" i="9"/>
  <c r="AN39" i="9"/>
  <c r="AS39" i="9"/>
  <c r="AN40" i="9"/>
  <c r="AS40" i="9"/>
  <c r="AN41" i="9"/>
  <c r="AS41" i="9"/>
  <c r="AN42" i="9"/>
  <c r="AS42" i="9"/>
  <c r="AN43" i="9"/>
  <c r="AS43" i="9"/>
  <c r="AN44" i="9"/>
  <c r="AS44" i="9"/>
  <c r="AN45" i="9"/>
  <c r="AS45" i="9"/>
  <c r="AN46" i="9"/>
  <c r="AS46" i="9"/>
  <c r="AN47" i="9"/>
  <c r="AS47" i="9"/>
  <c r="AN48" i="9"/>
  <c r="AS48" i="9"/>
  <c r="AN49" i="9"/>
  <c r="AS49" i="9"/>
  <c r="AN50" i="9"/>
  <c r="AS50" i="9"/>
  <c r="AN51" i="9"/>
  <c r="AS51" i="9"/>
  <c r="AN52" i="9"/>
  <c r="AS52" i="9"/>
  <c r="AN53" i="9"/>
  <c r="AS53" i="9"/>
  <c r="AN54" i="9"/>
  <c r="AS54" i="9"/>
  <c r="AN55" i="9"/>
  <c r="AS55" i="9"/>
  <c r="AN56" i="9"/>
  <c r="AS56" i="9"/>
  <c r="AN57" i="9"/>
  <c r="AS57" i="9"/>
  <c r="AN58" i="9"/>
  <c r="AS58" i="9"/>
  <c r="AN59" i="9"/>
  <c r="AS59" i="9"/>
  <c r="AN60" i="9"/>
  <c r="AS60" i="9"/>
  <c r="AN61" i="9"/>
  <c r="AS61" i="9"/>
  <c r="AN62" i="9"/>
  <c r="AS62" i="9"/>
  <c r="AN63" i="9"/>
  <c r="AS63" i="9"/>
  <c r="AN64" i="9"/>
  <c r="AS64" i="9"/>
  <c r="AN65" i="9"/>
  <c r="AS65" i="9"/>
  <c r="AN66" i="9"/>
  <c r="AS66" i="9"/>
  <c r="AN67" i="9"/>
  <c r="AS67" i="9"/>
  <c r="AN68" i="9"/>
  <c r="AS68" i="9"/>
  <c r="AN69" i="9"/>
  <c r="AS69" i="9"/>
  <c r="AN70" i="9"/>
  <c r="AS70" i="9"/>
  <c r="AN71" i="9"/>
  <c r="AS71" i="9"/>
  <c r="AN72" i="9"/>
  <c r="AS72" i="9"/>
  <c r="AN73" i="9"/>
  <c r="AS73" i="9"/>
  <c r="AN74" i="9"/>
  <c r="AS74" i="9"/>
  <c r="AN75" i="9"/>
  <c r="AS75" i="9"/>
  <c r="AN76" i="9"/>
  <c r="AS76" i="9"/>
  <c r="AN77" i="9"/>
  <c r="AS77" i="9"/>
  <c r="AN78" i="9"/>
  <c r="AS78" i="9"/>
  <c r="AN79" i="9"/>
  <c r="AS79" i="9"/>
  <c r="AN80" i="9"/>
  <c r="AS80" i="9"/>
  <c r="AN81" i="9"/>
  <c r="AS81" i="9"/>
  <c r="AN82" i="9"/>
  <c r="AS82" i="9"/>
  <c r="AN83" i="9"/>
  <c r="AS83" i="9"/>
  <c r="AN84" i="9"/>
  <c r="AS84" i="9"/>
  <c r="AN85" i="9"/>
  <c r="AS85" i="9"/>
  <c r="AN86" i="9"/>
  <c r="AS86" i="9"/>
  <c r="AN87" i="9"/>
  <c r="AS87" i="9"/>
  <c r="AN88" i="9"/>
  <c r="AS88" i="9"/>
  <c r="AN89" i="9"/>
  <c r="AS89" i="9"/>
  <c r="AN90" i="9"/>
  <c r="AS90" i="9"/>
  <c r="AN91" i="9"/>
  <c r="AS91" i="9"/>
  <c r="AN92" i="9"/>
  <c r="AS92" i="9"/>
  <c r="AN93" i="9"/>
  <c r="AS93" i="9"/>
  <c r="AN94" i="9"/>
  <c r="AS94" i="9"/>
  <c r="AN95" i="9"/>
  <c r="AS95" i="9"/>
  <c r="AN96" i="9"/>
  <c r="AS96" i="9"/>
  <c r="AN97" i="9"/>
  <c r="AS97" i="9"/>
  <c r="AN98" i="9"/>
  <c r="AS98" i="9"/>
  <c r="AN99" i="9"/>
  <c r="AS99" i="9"/>
  <c r="AN100" i="9"/>
  <c r="AS100" i="9"/>
  <c r="AN101" i="9"/>
  <c r="AS101" i="9"/>
  <c r="AN102" i="9"/>
  <c r="AS102" i="9"/>
  <c r="AN103" i="9"/>
  <c r="AS103" i="9"/>
  <c r="AN104" i="9"/>
  <c r="AS104" i="9"/>
  <c r="AN105" i="9"/>
  <c r="AS105" i="9"/>
  <c r="AN106" i="9"/>
  <c r="AS106" i="9"/>
  <c r="AN107" i="9"/>
  <c r="AS107" i="9"/>
  <c r="AN108" i="9"/>
  <c r="AS108" i="9"/>
  <c r="AN109" i="9"/>
  <c r="AS109" i="9"/>
  <c r="AN110" i="9"/>
  <c r="AS110" i="9"/>
  <c r="AN111" i="9"/>
  <c r="AS111" i="9"/>
  <c r="AN112" i="9"/>
  <c r="AS112" i="9"/>
  <c r="AN113" i="9"/>
  <c r="AS113" i="9"/>
  <c r="AN114" i="9"/>
  <c r="AS114" i="9"/>
  <c r="AN115" i="9"/>
  <c r="AS115" i="9"/>
  <c r="AN116" i="9"/>
  <c r="AS116" i="9"/>
  <c r="AN117" i="9"/>
  <c r="AS117" i="9"/>
  <c r="AN118" i="9"/>
  <c r="AS118" i="9"/>
  <c r="AN119" i="9"/>
  <c r="AS119" i="9"/>
  <c r="AN120" i="9"/>
  <c r="AS120" i="9"/>
  <c r="AN121" i="9"/>
  <c r="AS121" i="9"/>
  <c r="AN122" i="9"/>
  <c r="AS122" i="9"/>
  <c r="AN123" i="9"/>
  <c r="AS123" i="9"/>
  <c r="AN124" i="9"/>
  <c r="AS124" i="9"/>
  <c r="AN125" i="9"/>
  <c r="AS125" i="9"/>
  <c r="AN126" i="9"/>
  <c r="AS126" i="9"/>
  <c r="AN127" i="9"/>
  <c r="AS127" i="9"/>
  <c r="AN128" i="9"/>
  <c r="AS128" i="9"/>
  <c r="AN129" i="9"/>
  <c r="AS129" i="9"/>
  <c r="AN130" i="9"/>
  <c r="AS130" i="9"/>
  <c r="AN131" i="9"/>
  <c r="AS131" i="9"/>
  <c r="AN132" i="9"/>
  <c r="AS132" i="9"/>
  <c r="AN133" i="9"/>
  <c r="AS133" i="9"/>
  <c r="AN134" i="9"/>
  <c r="AS134" i="9"/>
  <c r="AN135" i="9"/>
  <c r="AS135" i="9"/>
  <c r="AN136" i="9"/>
  <c r="AS136" i="9"/>
  <c r="AN137" i="9"/>
  <c r="AS137" i="9"/>
  <c r="AN138" i="9"/>
  <c r="AS138" i="9"/>
  <c r="AN139" i="9"/>
  <c r="AS139" i="9"/>
  <c r="AN140" i="9"/>
  <c r="AS140" i="9"/>
  <c r="AN141" i="9"/>
  <c r="AS141" i="9"/>
  <c r="AN142" i="9"/>
  <c r="AS142" i="9"/>
  <c r="AN143" i="9"/>
  <c r="AS143" i="9"/>
  <c r="AN144" i="9"/>
  <c r="AS144" i="9"/>
  <c r="AN145" i="9"/>
  <c r="AS145" i="9"/>
  <c r="AN146" i="9"/>
  <c r="AS146" i="9"/>
  <c r="AN147" i="9"/>
  <c r="AS147" i="9"/>
  <c r="AN148" i="9"/>
  <c r="AS148" i="9"/>
  <c r="AN149" i="9"/>
  <c r="AS149" i="9"/>
  <c r="AN150" i="9"/>
  <c r="AS150" i="9"/>
  <c r="AN151" i="9"/>
  <c r="AS151" i="9"/>
  <c r="AN152" i="9"/>
  <c r="AS152" i="9"/>
  <c r="AN153" i="9"/>
  <c r="AS153" i="9"/>
  <c r="AN154" i="9"/>
  <c r="AS154" i="9"/>
  <c r="AN155" i="9"/>
  <c r="AS155" i="9"/>
  <c r="AN156" i="9"/>
  <c r="AS156" i="9"/>
  <c r="AN157" i="9"/>
  <c r="AS157" i="9"/>
  <c r="AN158" i="9"/>
  <c r="AS158" i="9"/>
  <c r="AN159" i="9"/>
  <c r="AS159" i="9"/>
  <c r="AN160" i="9"/>
  <c r="AS160" i="9"/>
  <c r="AN161" i="9"/>
  <c r="AS161" i="9"/>
  <c r="AN162" i="9"/>
  <c r="AS162" i="9"/>
  <c r="AN163" i="9"/>
  <c r="AS163" i="9"/>
  <c r="AN164" i="9"/>
  <c r="AS164" i="9"/>
  <c r="AN165" i="9"/>
  <c r="AS165" i="9"/>
  <c r="AN166" i="9"/>
  <c r="AS166" i="9"/>
  <c r="AN167" i="9"/>
  <c r="AS167" i="9"/>
  <c r="AN168" i="9"/>
  <c r="AS168" i="9"/>
  <c r="AN169" i="9"/>
  <c r="AS169" i="9"/>
  <c r="AN170" i="9"/>
  <c r="AS170" i="9"/>
  <c r="AN171" i="9"/>
  <c r="AS171" i="9"/>
  <c r="AN172" i="9"/>
  <c r="AS172" i="9"/>
  <c r="AN173" i="9"/>
  <c r="AS173" i="9"/>
  <c r="AN174" i="9"/>
  <c r="AS174" i="9"/>
  <c r="AN175" i="9"/>
  <c r="AS175" i="9"/>
  <c r="AN176" i="9"/>
  <c r="AS176" i="9"/>
  <c r="AN177" i="9"/>
  <c r="AS177" i="9"/>
  <c r="AN178" i="9"/>
  <c r="AS178" i="9"/>
  <c r="AN179" i="9"/>
  <c r="AS179" i="9"/>
  <c r="AN180" i="9"/>
  <c r="AS180" i="9"/>
  <c r="AN181" i="9"/>
  <c r="AS181" i="9"/>
  <c r="AN182" i="9"/>
  <c r="AS182" i="9"/>
  <c r="AN183" i="9"/>
  <c r="AS183" i="9"/>
  <c r="AN184" i="9"/>
  <c r="AS184" i="9"/>
  <c r="AN185" i="9"/>
  <c r="AS185" i="9"/>
  <c r="AN186" i="9"/>
  <c r="AS186" i="9"/>
  <c r="AN187" i="9"/>
  <c r="AS187" i="9"/>
  <c r="AN188" i="9"/>
  <c r="AS188" i="9"/>
  <c r="AN189" i="9"/>
  <c r="AS189" i="9"/>
  <c r="AN190" i="9"/>
  <c r="AS190" i="9"/>
  <c r="AN191" i="9"/>
  <c r="AS191" i="9"/>
  <c r="AN192" i="9"/>
  <c r="AS192" i="9"/>
  <c r="AN193" i="9"/>
  <c r="AS193" i="9"/>
  <c r="AN194" i="9"/>
  <c r="AS194" i="9"/>
  <c r="AN195" i="9"/>
  <c r="AS195" i="9"/>
  <c r="AN196" i="9"/>
  <c r="AS196" i="9"/>
  <c r="AN197" i="9"/>
  <c r="AS197" i="9"/>
  <c r="AN198" i="9"/>
  <c r="AS198" i="9"/>
  <c r="AN199" i="9"/>
  <c r="AS199" i="9"/>
  <c r="AN200" i="9"/>
  <c r="AS200" i="9"/>
  <c r="AN201" i="9"/>
  <c r="AS201" i="9"/>
  <c r="AN202" i="9"/>
  <c r="AS202" i="9"/>
  <c r="AN203" i="9"/>
  <c r="AS203" i="9"/>
  <c r="AN204" i="9"/>
  <c r="AS204" i="9"/>
  <c r="AN5" i="9"/>
  <c r="AS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O153" i="9"/>
  <c r="AO154" i="9"/>
  <c r="AO155" i="9"/>
  <c r="AO156" i="9"/>
  <c r="AO157" i="9"/>
  <c r="AO158" i="9"/>
  <c r="AO159" i="9"/>
  <c r="AO160" i="9"/>
  <c r="AO161" i="9"/>
  <c r="AO162" i="9"/>
  <c r="AO163" i="9"/>
  <c r="AO164" i="9"/>
  <c r="AO165" i="9"/>
  <c r="AO166" i="9"/>
  <c r="AO167" i="9"/>
  <c r="AO168" i="9"/>
  <c r="AO169" i="9"/>
  <c r="AO170" i="9"/>
  <c r="AO171" i="9"/>
  <c r="AO172" i="9"/>
  <c r="AO173" i="9"/>
  <c r="AO174" i="9"/>
  <c r="AO175" i="9"/>
  <c r="AO176" i="9"/>
  <c r="AO177" i="9"/>
  <c r="AO178" i="9"/>
  <c r="AO179" i="9"/>
  <c r="AO180" i="9"/>
  <c r="AO181" i="9"/>
  <c r="AO182" i="9"/>
  <c r="AO183" i="9"/>
  <c r="AO184" i="9"/>
  <c r="AO185" i="9"/>
  <c r="AO186" i="9"/>
  <c r="AO187" i="9"/>
  <c r="AO188" i="9"/>
  <c r="AO189" i="9"/>
  <c r="AO190" i="9"/>
  <c r="AO191" i="9"/>
  <c r="AO192" i="9"/>
  <c r="AO193" i="9"/>
  <c r="AO194" i="9"/>
  <c r="AO195" i="9"/>
  <c r="AO196" i="9"/>
  <c r="AO197" i="9"/>
  <c r="AO198" i="9"/>
  <c r="AO199" i="9"/>
  <c r="AO200" i="9"/>
  <c r="AO201" i="9"/>
  <c r="AO202" i="9"/>
  <c r="AO203" i="9"/>
  <c r="AO204" i="9"/>
  <c r="AO5" i="9"/>
  <c r="AR204" i="9"/>
  <c r="AM204" i="9"/>
  <c r="AR203" i="9"/>
  <c r="AM203" i="9"/>
  <c r="AR202" i="9"/>
  <c r="AM202" i="9"/>
  <c r="AR201" i="9"/>
  <c r="AM201" i="9"/>
  <c r="AR200" i="9"/>
  <c r="AM200" i="9"/>
  <c r="AR199" i="9"/>
  <c r="AM199" i="9"/>
  <c r="AR198" i="9"/>
  <c r="AM198" i="9"/>
  <c r="AR197" i="9"/>
  <c r="AM197" i="9"/>
  <c r="AR196" i="9"/>
  <c r="AM196" i="9"/>
  <c r="AR195" i="9"/>
  <c r="AM195" i="9"/>
  <c r="AR194" i="9"/>
  <c r="AM194" i="9"/>
  <c r="AR193" i="9"/>
  <c r="AM193" i="9"/>
  <c r="AR192" i="9"/>
  <c r="AM192" i="9"/>
  <c r="AR191" i="9"/>
  <c r="AM191" i="9"/>
  <c r="AR190" i="9"/>
  <c r="AM190" i="9"/>
  <c r="AR189" i="9"/>
  <c r="AM189" i="9"/>
  <c r="AR188" i="9"/>
  <c r="AM188" i="9"/>
  <c r="AR187" i="9"/>
  <c r="AM187" i="9"/>
  <c r="AR186" i="9"/>
  <c r="AM186" i="9"/>
  <c r="AR185" i="9"/>
  <c r="AM185" i="9"/>
  <c r="AR184" i="9"/>
  <c r="AM184" i="9"/>
  <c r="AR183" i="9"/>
  <c r="AM183" i="9"/>
  <c r="AR182" i="9"/>
  <c r="AM182" i="9"/>
  <c r="AR181" i="9"/>
  <c r="AM181" i="9"/>
  <c r="AR180" i="9"/>
  <c r="AM180" i="9"/>
  <c r="AR179" i="9"/>
  <c r="AM179" i="9"/>
  <c r="AR178" i="9"/>
  <c r="AM178" i="9"/>
  <c r="AR177" i="9"/>
  <c r="AM177" i="9"/>
  <c r="AR176" i="9"/>
  <c r="AM176" i="9"/>
  <c r="AR175" i="9"/>
  <c r="AM175" i="9"/>
  <c r="AR174" i="9"/>
  <c r="AM174" i="9"/>
  <c r="AR173" i="9"/>
  <c r="AM173" i="9"/>
  <c r="AR172" i="9"/>
  <c r="AM172" i="9"/>
  <c r="AR171" i="9"/>
  <c r="AM171" i="9"/>
  <c r="AR170" i="9"/>
  <c r="AM170" i="9"/>
  <c r="AR169" i="9"/>
  <c r="AM169" i="9"/>
  <c r="AR168" i="9"/>
  <c r="AM168" i="9"/>
  <c r="AR167" i="9"/>
  <c r="AM167" i="9"/>
  <c r="AR166" i="9"/>
  <c r="AM166" i="9"/>
  <c r="AR165" i="9"/>
  <c r="AM165" i="9"/>
  <c r="AR164" i="9"/>
  <c r="AM164" i="9"/>
  <c r="AR163" i="9"/>
  <c r="AM163" i="9"/>
  <c r="AR162" i="9"/>
  <c r="AM162" i="9"/>
  <c r="AR161" i="9"/>
  <c r="AM161" i="9"/>
  <c r="AR160" i="9"/>
  <c r="AM160" i="9"/>
  <c r="AR159" i="9"/>
  <c r="AM159" i="9"/>
  <c r="AR158" i="9"/>
  <c r="AM158" i="9"/>
  <c r="AR157" i="9"/>
  <c r="AM157" i="9"/>
  <c r="AR156" i="9"/>
  <c r="AM156" i="9"/>
  <c r="AR155" i="9"/>
  <c r="AM155" i="9"/>
  <c r="AR154" i="9"/>
  <c r="AM154" i="9"/>
  <c r="AR153" i="9"/>
  <c r="AM153" i="9"/>
  <c r="AR152" i="9"/>
  <c r="AM152" i="9"/>
  <c r="AR151" i="9"/>
  <c r="AM151" i="9"/>
  <c r="AR150" i="9"/>
  <c r="AM150" i="9"/>
  <c r="AR149" i="9"/>
  <c r="AM149" i="9"/>
  <c r="AR148" i="9"/>
  <c r="AM148" i="9"/>
  <c r="AR147" i="9"/>
  <c r="AM147" i="9"/>
  <c r="AR146" i="9"/>
  <c r="AM146" i="9"/>
  <c r="AR145" i="9"/>
  <c r="AM145" i="9"/>
  <c r="AR144" i="9"/>
  <c r="AM144" i="9"/>
  <c r="AR143" i="9"/>
  <c r="AM143" i="9"/>
  <c r="AR142" i="9"/>
  <c r="AM142" i="9"/>
  <c r="AR141" i="9"/>
  <c r="AM141" i="9"/>
  <c r="AR140" i="9"/>
  <c r="AM140" i="9"/>
  <c r="AR139" i="9"/>
  <c r="AM139" i="9"/>
  <c r="AR138" i="9"/>
  <c r="AM138" i="9"/>
  <c r="AR137" i="9"/>
  <c r="AM137" i="9"/>
  <c r="AR136" i="9"/>
  <c r="AM136" i="9"/>
  <c r="AR135" i="9"/>
  <c r="AM135" i="9"/>
  <c r="AR134" i="9"/>
  <c r="AM134" i="9"/>
  <c r="AR133" i="9"/>
  <c r="AM133" i="9"/>
  <c r="AR132" i="9"/>
  <c r="AM132" i="9"/>
  <c r="AR131" i="9"/>
  <c r="AM131" i="9"/>
  <c r="AR130" i="9"/>
  <c r="AM130" i="9"/>
  <c r="AR129" i="9"/>
  <c r="AM129" i="9"/>
  <c r="AR128" i="9"/>
  <c r="AM128" i="9"/>
  <c r="AR127" i="9"/>
  <c r="AM127" i="9"/>
  <c r="AR126" i="9"/>
  <c r="AM126" i="9"/>
  <c r="AR125" i="9"/>
  <c r="AM125" i="9"/>
  <c r="AR124" i="9"/>
  <c r="AM124" i="9"/>
  <c r="AR123" i="9"/>
  <c r="AM123" i="9"/>
  <c r="AR122" i="9"/>
  <c r="AM122" i="9"/>
  <c r="AR121" i="9"/>
  <c r="AM121" i="9"/>
  <c r="AR120" i="9"/>
  <c r="AM120" i="9"/>
  <c r="AR119" i="9"/>
  <c r="AM119" i="9"/>
  <c r="AR118" i="9"/>
  <c r="AM118" i="9"/>
  <c r="AR117" i="9"/>
  <c r="AM117" i="9"/>
  <c r="AR116" i="9"/>
  <c r="AM116" i="9"/>
  <c r="AR115" i="9"/>
  <c r="AM115" i="9"/>
  <c r="AR114" i="9"/>
  <c r="AM114" i="9"/>
  <c r="AR113" i="9"/>
  <c r="AM113" i="9"/>
  <c r="AR112" i="9"/>
  <c r="AM112" i="9"/>
  <c r="AR111" i="9"/>
  <c r="AM111" i="9"/>
  <c r="AR110" i="9"/>
  <c r="AM110" i="9"/>
  <c r="AR109" i="9"/>
  <c r="AM109" i="9"/>
  <c r="AR108" i="9"/>
  <c r="AM108" i="9"/>
  <c r="AR107" i="9"/>
  <c r="AM107" i="9"/>
  <c r="AR106" i="9"/>
  <c r="AM106" i="9"/>
  <c r="AR105" i="9"/>
  <c r="AM105" i="9"/>
  <c r="AR104" i="9"/>
  <c r="AM104" i="9"/>
  <c r="AR103" i="9"/>
  <c r="AM103" i="9"/>
  <c r="AR102" i="9"/>
  <c r="AM102" i="9"/>
  <c r="AR101" i="9"/>
  <c r="AM101" i="9"/>
  <c r="AR100" i="9"/>
  <c r="AM100" i="9"/>
  <c r="AR99" i="9"/>
  <c r="AM99" i="9"/>
  <c r="AR98" i="9"/>
  <c r="AM98" i="9"/>
  <c r="AR97" i="9"/>
  <c r="AM97" i="9"/>
  <c r="AR96" i="9"/>
  <c r="AM96" i="9"/>
  <c r="AR95" i="9"/>
  <c r="AM95" i="9"/>
  <c r="AR94" i="9"/>
  <c r="AM94" i="9"/>
  <c r="AR93" i="9"/>
  <c r="AM93" i="9"/>
  <c r="AR92" i="9"/>
  <c r="AM92" i="9"/>
  <c r="AR91" i="9"/>
  <c r="AM91" i="9"/>
  <c r="AR90" i="9"/>
  <c r="AM90" i="9"/>
  <c r="AR89" i="9"/>
  <c r="AM89" i="9"/>
  <c r="AR88" i="9"/>
  <c r="AM88" i="9"/>
  <c r="AR87" i="9"/>
  <c r="AM87" i="9"/>
  <c r="AR86" i="9"/>
  <c r="AM86" i="9"/>
  <c r="AR85" i="9"/>
  <c r="AM85" i="9"/>
  <c r="AR84" i="9"/>
  <c r="AM84" i="9"/>
  <c r="AR83" i="9"/>
  <c r="AM83" i="9"/>
  <c r="AR82" i="9"/>
  <c r="AM82" i="9"/>
  <c r="AR81" i="9"/>
  <c r="AM81" i="9"/>
  <c r="AR80" i="9"/>
  <c r="AM80" i="9"/>
  <c r="AR79" i="9"/>
  <c r="AM79" i="9"/>
  <c r="AR78" i="9"/>
  <c r="AM78" i="9"/>
  <c r="AR77" i="9"/>
  <c r="AM77" i="9"/>
  <c r="AR76" i="9"/>
  <c r="AM76" i="9"/>
  <c r="AR75" i="9"/>
  <c r="AM75" i="9"/>
  <c r="AR74" i="9"/>
  <c r="AM74" i="9"/>
  <c r="AR73" i="9"/>
  <c r="AM73" i="9"/>
  <c r="AR72" i="9"/>
  <c r="AM72" i="9"/>
  <c r="AR71" i="9"/>
  <c r="AM71" i="9"/>
  <c r="AR70" i="9"/>
  <c r="AM70" i="9"/>
  <c r="AR69" i="9"/>
  <c r="AM69" i="9"/>
  <c r="AR68" i="9"/>
  <c r="AM68" i="9"/>
  <c r="AR67" i="9"/>
  <c r="AM67" i="9"/>
  <c r="AR66" i="9"/>
  <c r="AM66" i="9"/>
  <c r="AR65" i="9"/>
  <c r="AM65" i="9"/>
  <c r="AR64" i="9"/>
  <c r="AM64" i="9"/>
  <c r="AR63" i="9"/>
  <c r="AM63" i="9"/>
  <c r="AR62" i="9"/>
  <c r="AM62" i="9"/>
  <c r="AR61" i="9"/>
  <c r="AM61" i="9"/>
  <c r="AR60" i="9"/>
  <c r="AM60" i="9"/>
  <c r="AR59" i="9"/>
  <c r="AM59" i="9"/>
  <c r="AR58" i="9"/>
  <c r="AM58" i="9"/>
  <c r="AR57" i="9"/>
  <c r="AM57" i="9"/>
  <c r="AR56" i="9"/>
  <c r="AM56" i="9"/>
  <c r="AR55" i="9"/>
  <c r="AM55" i="9"/>
  <c r="AR54" i="9"/>
  <c r="AM54" i="9"/>
  <c r="AR53" i="9"/>
  <c r="AM53" i="9"/>
  <c r="AR52" i="9"/>
  <c r="AM52" i="9"/>
  <c r="AR51" i="9"/>
  <c r="AM51" i="9"/>
  <c r="AR50" i="9"/>
  <c r="AM50" i="9"/>
  <c r="AR49" i="9"/>
  <c r="AM49" i="9"/>
  <c r="AR48" i="9"/>
  <c r="AM48" i="9"/>
  <c r="AR47" i="9"/>
  <c r="AM47" i="9"/>
  <c r="AR46" i="9"/>
  <c r="AM46" i="9"/>
  <c r="AR45" i="9"/>
  <c r="AM45" i="9"/>
  <c r="AR44" i="9"/>
  <c r="AM44" i="9"/>
  <c r="AR43" i="9"/>
  <c r="AM43" i="9"/>
  <c r="AR42" i="9"/>
  <c r="AM42" i="9"/>
  <c r="AR41" i="9"/>
  <c r="AM41" i="9"/>
  <c r="AR40" i="9"/>
  <c r="AM40" i="9"/>
  <c r="AR39" i="9"/>
  <c r="AM39" i="9"/>
  <c r="AR38" i="9"/>
  <c r="AM38" i="9"/>
  <c r="AR37" i="9"/>
  <c r="AM37" i="9"/>
  <c r="AR36" i="9"/>
  <c r="AM36" i="9"/>
  <c r="AR35" i="9"/>
  <c r="AM35" i="9"/>
  <c r="AR34" i="9"/>
  <c r="AM34" i="9"/>
  <c r="AR33" i="9"/>
  <c r="AM33" i="9"/>
  <c r="AR32" i="9"/>
  <c r="AM32" i="9"/>
  <c r="AR31" i="9"/>
  <c r="AM31" i="9"/>
  <c r="AR30" i="9"/>
  <c r="AM30" i="9"/>
  <c r="AR29" i="9"/>
  <c r="AM29" i="9"/>
  <c r="AR28" i="9"/>
  <c r="AM28" i="9"/>
  <c r="AR27" i="9"/>
  <c r="AM27" i="9"/>
  <c r="AR26" i="9"/>
  <c r="AM26" i="9"/>
  <c r="AR25" i="9"/>
  <c r="AM25" i="9"/>
  <c r="AR24" i="9"/>
  <c r="AM24" i="9"/>
  <c r="AR23" i="9"/>
  <c r="AM23" i="9"/>
  <c r="AR22" i="9"/>
  <c r="AM22" i="9"/>
  <c r="AR21" i="9"/>
  <c r="AM21" i="9"/>
  <c r="AR20" i="9"/>
  <c r="AM20" i="9"/>
  <c r="AR19" i="9"/>
  <c r="AM19" i="9"/>
  <c r="AR18" i="9"/>
  <c r="AM18" i="9"/>
  <c r="AR17" i="9"/>
  <c r="AM17" i="9"/>
  <c r="AR16" i="9"/>
  <c r="AM16" i="9"/>
  <c r="AR15" i="9"/>
  <c r="AM15" i="9"/>
  <c r="AR14" i="9"/>
  <c r="AM14" i="9"/>
  <c r="AR13" i="9"/>
  <c r="AM13" i="9"/>
  <c r="AR12" i="9"/>
  <c r="AM12" i="9"/>
  <c r="AR11" i="9"/>
  <c r="AM11" i="9"/>
  <c r="AR10" i="9"/>
  <c r="AM10" i="9"/>
  <c r="AR9" i="9"/>
  <c r="AM9" i="9"/>
  <c r="AR8" i="9"/>
  <c r="AM8" i="9"/>
  <c r="AR7" i="9"/>
  <c r="AM7" i="9"/>
  <c r="AR6" i="9"/>
  <c r="AM6" i="9"/>
  <c r="AR5" i="9"/>
  <c r="AM5" i="9"/>
  <c r="K1204" i="11"/>
  <c r="K1203" i="11"/>
  <c r="K1202" i="11"/>
  <c r="K1201" i="11"/>
  <c r="K1200" i="11"/>
  <c r="K1199" i="11"/>
  <c r="K1198" i="11"/>
  <c r="K1197" i="11"/>
  <c r="K1196" i="11"/>
  <c r="K1195" i="11"/>
  <c r="K1194" i="11"/>
  <c r="K1193" i="11"/>
  <c r="K1192" i="11"/>
  <c r="K1191" i="11"/>
  <c r="K1190" i="11"/>
  <c r="K1189" i="11"/>
  <c r="K1188" i="11"/>
  <c r="K1187" i="11"/>
  <c r="K1186" i="11"/>
  <c r="K1185" i="11"/>
  <c r="K1184" i="11"/>
  <c r="K1183" i="11"/>
  <c r="K1182" i="11"/>
  <c r="K1181" i="11"/>
  <c r="K1180" i="11"/>
  <c r="K1179" i="11"/>
  <c r="K1178" i="11"/>
  <c r="K1177" i="11"/>
  <c r="K1176" i="11"/>
  <c r="K1175" i="11"/>
  <c r="K1174" i="11"/>
  <c r="K1173" i="11"/>
  <c r="K1172" i="11"/>
  <c r="K1171" i="11"/>
  <c r="K1170" i="11"/>
  <c r="K1169" i="11"/>
  <c r="K1168" i="11"/>
  <c r="K1167" i="11"/>
  <c r="K1166" i="11"/>
  <c r="K1165" i="11"/>
  <c r="K1164" i="11"/>
  <c r="K1163" i="11"/>
  <c r="K1162" i="11"/>
  <c r="K1161" i="11"/>
  <c r="K1160" i="11"/>
  <c r="K1159" i="11"/>
  <c r="K1158" i="11"/>
  <c r="K1157" i="11"/>
  <c r="K1156" i="11"/>
  <c r="K1155" i="11"/>
  <c r="K1154" i="11"/>
  <c r="K1153" i="11"/>
  <c r="K1152" i="11"/>
  <c r="K1151" i="11"/>
  <c r="K1150" i="11"/>
  <c r="K1149" i="11"/>
  <c r="K1148" i="11"/>
  <c r="K1147" i="11"/>
  <c r="K1146" i="11"/>
  <c r="K1145" i="11"/>
  <c r="K1144" i="11"/>
  <c r="K1143" i="11"/>
  <c r="K1142" i="11"/>
  <c r="K1141" i="11"/>
  <c r="K1140" i="11"/>
  <c r="K1139" i="11"/>
  <c r="K1138" i="11"/>
  <c r="K1137" i="11"/>
  <c r="K1136" i="11"/>
  <c r="K1135" i="11"/>
  <c r="K1134" i="11"/>
  <c r="K1133" i="11"/>
  <c r="K1132" i="11"/>
  <c r="K1131" i="11"/>
  <c r="K1130" i="11"/>
  <c r="K1129" i="11"/>
  <c r="K1128" i="11"/>
  <c r="K1127" i="11"/>
  <c r="K1126" i="11"/>
  <c r="K1125" i="11"/>
  <c r="K1124" i="11"/>
  <c r="K1123" i="11"/>
  <c r="K1122" i="11"/>
  <c r="K1121" i="11"/>
  <c r="K1120" i="11"/>
  <c r="K1119" i="11"/>
  <c r="K1118" i="11"/>
  <c r="K1117" i="11"/>
  <c r="K1116" i="11"/>
  <c r="K1115" i="11"/>
  <c r="K1114" i="11"/>
  <c r="K1113" i="11"/>
  <c r="K1112" i="11"/>
  <c r="K1111" i="11"/>
  <c r="K1110" i="11"/>
  <c r="K1109" i="11"/>
  <c r="K1108" i="11"/>
  <c r="K1107" i="11"/>
  <c r="K1106" i="11"/>
  <c r="K1105" i="11"/>
  <c r="K1104" i="11"/>
  <c r="K1103" i="11"/>
  <c r="K1102" i="11"/>
  <c r="K1101" i="11"/>
  <c r="K1100" i="11"/>
  <c r="K1099" i="11"/>
  <c r="K1098" i="11"/>
  <c r="K1097" i="11"/>
  <c r="K1096" i="11"/>
  <c r="K1095" i="11"/>
  <c r="K1094" i="11"/>
  <c r="K1093" i="11"/>
  <c r="K1092" i="11"/>
  <c r="K1091" i="11"/>
  <c r="K1090" i="11"/>
  <c r="K1089" i="11"/>
  <c r="K1088" i="11"/>
  <c r="K1087" i="11"/>
  <c r="K1086" i="11"/>
  <c r="K1085" i="11"/>
  <c r="K1084" i="11"/>
  <c r="K1083" i="11"/>
  <c r="K1082" i="11"/>
  <c r="K1081" i="11"/>
  <c r="K1080" i="11"/>
  <c r="K1079" i="11"/>
  <c r="K1078" i="11"/>
  <c r="K1077" i="11"/>
  <c r="K1076" i="11"/>
  <c r="K1075" i="11"/>
  <c r="K1074" i="11"/>
  <c r="K1073" i="11"/>
  <c r="K1072" i="11"/>
  <c r="K1071" i="11"/>
  <c r="K1070" i="11"/>
  <c r="K1069" i="11"/>
  <c r="K1068" i="11"/>
  <c r="K1067" i="11"/>
  <c r="K1066" i="11"/>
  <c r="K1065" i="11"/>
  <c r="K1064" i="11"/>
  <c r="K1063" i="11"/>
  <c r="K1062" i="11"/>
  <c r="K1061" i="11"/>
  <c r="K1060" i="11"/>
  <c r="K1059" i="11"/>
  <c r="K1058" i="11"/>
  <c r="K1057" i="11"/>
  <c r="K1056" i="11"/>
  <c r="K1055" i="11"/>
  <c r="K1054" i="11"/>
  <c r="K1053" i="11"/>
  <c r="K1052" i="11"/>
  <c r="K1051" i="11"/>
  <c r="K1050" i="11"/>
  <c r="K1049" i="11"/>
  <c r="K1048" i="11"/>
  <c r="K1047" i="11"/>
  <c r="K1046" i="11"/>
  <c r="K1045" i="11"/>
  <c r="K1044" i="11"/>
  <c r="K1043" i="11"/>
  <c r="K1042" i="11"/>
  <c r="K1041" i="11"/>
  <c r="K1040" i="11"/>
  <c r="K1039" i="11"/>
  <c r="K1038" i="11"/>
  <c r="K1037" i="11"/>
  <c r="K1036" i="11"/>
  <c r="K1035" i="11"/>
  <c r="K1034" i="11"/>
  <c r="K1033" i="11"/>
  <c r="K1032" i="11"/>
  <c r="K1031" i="11"/>
  <c r="K1030" i="11"/>
  <c r="K1029" i="11"/>
  <c r="K1028" i="11"/>
  <c r="K1027" i="11"/>
  <c r="K1026" i="11"/>
  <c r="K1025" i="11"/>
  <c r="K1024" i="11"/>
  <c r="K1023" i="11"/>
  <c r="K1022" i="11"/>
  <c r="K1021" i="11"/>
  <c r="K1020" i="11"/>
  <c r="K1019" i="11"/>
  <c r="K1018" i="11"/>
  <c r="K1017" i="11"/>
  <c r="K1016" i="11"/>
  <c r="K1015" i="11"/>
  <c r="K1014" i="11"/>
  <c r="K1013" i="11"/>
  <c r="K1012" i="11"/>
  <c r="K1011" i="11"/>
  <c r="K1010" i="11"/>
  <c r="K1009" i="11"/>
  <c r="K1008" i="11"/>
  <c r="K1007" i="11"/>
  <c r="K1006" i="11"/>
  <c r="K1005" i="11"/>
  <c r="K1004" i="11"/>
  <c r="K1003" i="11"/>
  <c r="K1002" i="11"/>
  <c r="K1001" i="11"/>
  <c r="K1000" i="11"/>
  <c r="K999" i="11"/>
  <c r="K998" i="11"/>
  <c r="K997" i="11"/>
  <c r="K996" i="11"/>
  <c r="K995" i="11"/>
  <c r="K994" i="11"/>
  <c r="K993" i="11"/>
  <c r="K992" i="11"/>
  <c r="K991" i="11"/>
  <c r="K990" i="11"/>
  <c r="K989" i="11"/>
  <c r="K988" i="11"/>
  <c r="K987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973" i="11"/>
  <c r="K972" i="11"/>
  <c r="K971" i="11"/>
  <c r="K970" i="11"/>
  <c r="K969" i="11"/>
  <c r="K968" i="11"/>
  <c r="K967" i="11"/>
  <c r="K966" i="11"/>
  <c r="K965" i="11"/>
  <c r="K964" i="11"/>
  <c r="K963" i="11"/>
  <c r="K962" i="11"/>
  <c r="K961" i="11"/>
  <c r="K960" i="11"/>
  <c r="K959" i="11"/>
  <c r="K958" i="11"/>
  <c r="K957" i="11"/>
  <c r="K956" i="11"/>
  <c r="K955" i="11"/>
  <c r="K954" i="11"/>
  <c r="K953" i="11"/>
  <c r="K952" i="11"/>
  <c r="K951" i="11"/>
  <c r="K950" i="11"/>
  <c r="K949" i="11"/>
  <c r="K948" i="11"/>
  <c r="K947" i="11"/>
  <c r="K946" i="11"/>
  <c r="K945" i="11"/>
  <c r="K944" i="11"/>
  <c r="K943" i="11"/>
  <c r="K942" i="11"/>
  <c r="K941" i="11"/>
  <c r="K940" i="11"/>
  <c r="K939" i="11"/>
  <c r="K938" i="11"/>
  <c r="K937" i="11"/>
  <c r="K936" i="11"/>
  <c r="K935" i="11"/>
  <c r="K934" i="11"/>
  <c r="K933" i="11"/>
  <c r="K932" i="11"/>
  <c r="K931" i="11"/>
  <c r="K930" i="11"/>
  <c r="K92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752" i="11"/>
  <c r="K751" i="11"/>
  <c r="K750" i="11"/>
  <c r="K749" i="11"/>
  <c r="K748" i="11"/>
  <c r="K747" i="11"/>
  <c r="K746" i="11"/>
  <c r="K745" i="11"/>
  <c r="K744" i="11"/>
  <c r="K743" i="11"/>
  <c r="K742" i="11"/>
  <c r="K741" i="11"/>
  <c r="K740" i="11"/>
  <c r="K739" i="11"/>
  <c r="K738" i="11"/>
  <c r="K737" i="11"/>
  <c r="K736" i="11"/>
  <c r="K735" i="11"/>
  <c r="K734" i="11"/>
  <c r="K733" i="11"/>
  <c r="K732" i="11"/>
  <c r="K731" i="11"/>
  <c r="K730" i="11"/>
  <c r="K729" i="11"/>
  <c r="K728" i="11"/>
  <c r="K727" i="11"/>
  <c r="K726" i="11"/>
  <c r="K725" i="11"/>
  <c r="K724" i="11"/>
  <c r="K723" i="11"/>
  <c r="K722" i="11"/>
  <c r="K721" i="11"/>
  <c r="K720" i="11"/>
  <c r="K719" i="11"/>
  <c r="K718" i="11"/>
  <c r="K717" i="11"/>
  <c r="K716" i="11"/>
  <c r="K715" i="11"/>
  <c r="K714" i="11"/>
  <c r="K713" i="11"/>
  <c r="K712" i="11"/>
  <c r="K711" i="11"/>
  <c r="K710" i="11"/>
  <c r="K709" i="11"/>
  <c r="K708" i="11"/>
  <c r="K707" i="11"/>
  <c r="K706" i="11"/>
  <c r="K705" i="11"/>
  <c r="K704" i="11"/>
  <c r="K703" i="11"/>
  <c r="K702" i="11"/>
  <c r="K701" i="11"/>
  <c r="K700" i="11"/>
  <c r="K699" i="11"/>
  <c r="K698" i="11"/>
  <c r="K697" i="11"/>
  <c r="K696" i="11"/>
  <c r="K695" i="11"/>
  <c r="K694" i="11"/>
  <c r="K693" i="11"/>
  <c r="K692" i="11"/>
  <c r="K691" i="11"/>
  <c r="K690" i="11"/>
  <c r="K689" i="11"/>
  <c r="K688" i="11"/>
  <c r="K687" i="11"/>
  <c r="K686" i="11"/>
  <c r="K685" i="11"/>
  <c r="K684" i="11"/>
  <c r="K683" i="11"/>
  <c r="K682" i="11"/>
  <c r="K681" i="11"/>
  <c r="K680" i="11"/>
  <c r="K679" i="11"/>
  <c r="K678" i="11"/>
  <c r="K677" i="11"/>
  <c r="K676" i="11"/>
  <c r="K675" i="11"/>
  <c r="K674" i="11"/>
  <c r="K673" i="11"/>
  <c r="K672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657" i="11"/>
  <c r="K656" i="11"/>
  <c r="K655" i="11"/>
  <c r="K654" i="11"/>
  <c r="K653" i="11"/>
  <c r="K652" i="11"/>
  <c r="K651" i="11"/>
  <c r="K650" i="11"/>
  <c r="K649" i="11"/>
  <c r="K648" i="11"/>
  <c r="K647" i="11"/>
  <c r="K646" i="11"/>
  <c r="K645" i="11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5" i="11"/>
  <c r="K4" i="11"/>
  <c r="E6" i="22"/>
  <c r="E7" i="22"/>
  <c r="E8" i="22"/>
  <c r="H6" i="22"/>
  <c r="H7" i="22"/>
  <c r="H8" i="22"/>
  <c r="H9" i="22"/>
  <c r="F10" i="22"/>
  <c r="K8" i="22"/>
  <c r="J7" i="22"/>
  <c r="J6" i="22"/>
  <c r="L5" i="22"/>
  <c r="C5" i="22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5" i="11"/>
  <c r="H3" i="10"/>
  <c r="B5" i="10"/>
  <c r="H5" i="10"/>
  <c r="B6" i="10"/>
  <c r="H6" i="10"/>
  <c r="B7" i="10"/>
  <c r="H7" i="10"/>
  <c r="B8" i="10"/>
  <c r="H8" i="10"/>
  <c r="B9" i="10"/>
  <c r="H9" i="10"/>
  <c r="B10" i="10"/>
  <c r="H10" i="10"/>
  <c r="B11" i="10"/>
  <c r="H11" i="10"/>
  <c r="B12" i="10"/>
  <c r="H12" i="10"/>
  <c r="B13" i="10"/>
  <c r="H13" i="10"/>
  <c r="B14" i="10"/>
  <c r="H14" i="10"/>
  <c r="B15" i="10"/>
  <c r="H15" i="10"/>
  <c r="B16" i="10"/>
  <c r="H16" i="10"/>
  <c r="B17" i="10"/>
  <c r="H17" i="10"/>
  <c r="B18" i="10"/>
  <c r="H18" i="10"/>
  <c r="B19" i="10"/>
  <c r="H19" i="10"/>
  <c r="B20" i="10"/>
  <c r="H20" i="10"/>
  <c r="B21" i="10"/>
  <c r="H21" i="10"/>
  <c r="B22" i="10"/>
  <c r="H22" i="10"/>
  <c r="B23" i="10"/>
  <c r="H23" i="10"/>
  <c r="B24" i="10"/>
  <c r="H24" i="10"/>
  <c r="B25" i="10"/>
  <c r="H25" i="10"/>
  <c r="B26" i="10"/>
  <c r="H26" i="10"/>
  <c r="B27" i="10"/>
  <c r="H27" i="10"/>
  <c r="B28" i="10"/>
  <c r="H28" i="10"/>
  <c r="B29" i="10"/>
  <c r="H29" i="10"/>
  <c r="B30" i="10"/>
  <c r="H30" i="10"/>
  <c r="B31" i="10"/>
  <c r="H31" i="10"/>
  <c r="B32" i="10"/>
  <c r="H32" i="10"/>
  <c r="B33" i="10"/>
  <c r="H33" i="10"/>
  <c r="B34" i="10"/>
  <c r="H34" i="10"/>
  <c r="B35" i="10"/>
  <c r="H35" i="10"/>
  <c r="B36" i="10"/>
  <c r="H36" i="10"/>
  <c r="B37" i="10"/>
  <c r="H37" i="10"/>
  <c r="B38" i="10"/>
  <c r="H38" i="10"/>
  <c r="B39" i="10"/>
  <c r="H39" i="10"/>
  <c r="B40" i="10"/>
  <c r="H40" i="10"/>
  <c r="B41" i="10"/>
  <c r="H41" i="10"/>
  <c r="B42" i="10"/>
  <c r="H42" i="10"/>
  <c r="B43" i="10"/>
  <c r="H43" i="10"/>
  <c r="B44" i="10"/>
  <c r="H44" i="10"/>
  <c r="B45" i="10"/>
  <c r="H45" i="10"/>
  <c r="B46" i="10"/>
  <c r="H46" i="10"/>
  <c r="B47" i="10"/>
  <c r="H47" i="10"/>
  <c r="B48" i="10"/>
  <c r="H48" i="10"/>
  <c r="B49" i="10"/>
  <c r="H49" i="10"/>
  <c r="B50" i="10"/>
  <c r="H50" i="10"/>
  <c r="B51" i="10"/>
  <c r="H51" i="10"/>
  <c r="B52" i="10"/>
  <c r="H52" i="10"/>
  <c r="B53" i="10"/>
  <c r="H53" i="10"/>
  <c r="H4" i="10"/>
  <c r="P3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P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P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P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P268" i="9"/>
  <c r="P267" i="9"/>
  <c r="P266" i="9"/>
  <c r="P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" i="9"/>
  <c r="AA503" i="9"/>
  <c r="AA502" i="9"/>
  <c r="AA501" i="9"/>
  <c r="AA500" i="9"/>
  <c r="AA499" i="9"/>
  <c r="AA498" i="9"/>
  <c r="AA497" i="9"/>
  <c r="AA496" i="9"/>
  <c r="AA495" i="9"/>
  <c r="AA494" i="9"/>
  <c r="AA493" i="9"/>
  <c r="AA492" i="9"/>
  <c r="AA491" i="9"/>
  <c r="AA490" i="9"/>
  <c r="AA489" i="9"/>
  <c r="AA488" i="9"/>
  <c r="AA487" i="9"/>
  <c r="AA486" i="9"/>
  <c r="AA485" i="9"/>
  <c r="AA484" i="9"/>
  <c r="AA483" i="9"/>
  <c r="AA482" i="9"/>
  <c r="AA481" i="9"/>
  <c r="AA480" i="9"/>
  <c r="AA479" i="9"/>
  <c r="AA478" i="9"/>
  <c r="AA477" i="9"/>
  <c r="AA476" i="9"/>
  <c r="AA475" i="9"/>
  <c r="AA474" i="9"/>
  <c r="AA473" i="9"/>
  <c r="AA472" i="9"/>
  <c r="AA471" i="9"/>
  <c r="AA470" i="9"/>
  <c r="AA469" i="9"/>
  <c r="AA468" i="9"/>
  <c r="AA467" i="9"/>
  <c r="AA466" i="9"/>
  <c r="AA465" i="9"/>
  <c r="AA464" i="9"/>
  <c r="AA463" i="9"/>
  <c r="AA462" i="9"/>
  <c r="AA461" i="9"/>
  <c r="AA460" i="9"/>
  <c r="AA459" i="9"/>
  <c r="AA458" i="9"/>
  <c r="AA457" i="9"/>
  <c r="AA456" i="9"/>
  <c r="AA455" i="9"/>
  <c r="AA454" i="9"/>
  <c r="AA453" i="9"/>
  <c r="AA452" i="9"/>
  <c r="AA451" i="9"/>
  <c r="AA450" i="9"/>
  <c r="AA449" i="9"/>
  <c r="AA448" i="9"/>
  <c r="AA447" i="9"/>
  <c r="AA446" i="9"/>
  <c r="AA445" i="9"/>
  <c r="AA444" i="9"/>
  <c r="AA443" i="9"/>
  <c r="AA442" i="9"/>
  <c r="AA441" i="9"/>
  <c r="AA440" i="9"/>
  <c r="AA439" i="9"/>
  <c r="AA438" i="9"/>
  <c r="AA437" i="9"/>
  <c r="AA436" i="9"/>
  <c r="AA435" i="9"/>
  <c r="AA434" i="9"/>
  <c r="AA433" i="9"/>
  <c r="AA432" i="9"/>
  <c r="AA431" i="9"/>
  <c r="AA430" i="9"/>
  <c r="AA429" i="9"/>
  <c r="AA428" i="9"/>
  <c r="AA427" i="9"/>
  <c r="AA426" i="9"/>
  <c r="AA425" i="9"/>
  <c r="AA424" i="9"/>
  <c r="AA423" i="9"/>
  <c r="AA422" i="9"/>
  <c r="AA421" i="9"/>
  <c r="AA420" i="9"/>
  <c r="AA419" i="9"/>
  <c r="AA418" i="9"/>
  <c r="AA417" i="9"/>
  <c r="AA416" i="9"/>
  <c r="AA415" i="9"/>
  <c r="AA414" i="9"/>
  <c r="AA413" i="9"/>
  <c r="AA412" i="9"/>
  <c r="AA411" i="9"/>
  <c r="AA410" i="9"/>
  <c r="AA409" i="9"/>
  <c r="AA408" i="9"/>
  <c r="AA407" i="9"/>
  <c r="AA406" i="9"/>
  <c r="AA405" i="9"/>
  <c r="AA404" i="9"/>
  <c r="AA403" i="9"/>
  <c r="AA402" i="9"/>
  <c r="AA401" i="9"/>
  <c r="AA400" i="9"/>
  <c r="AA399" i="9"/>
  <c r="AA398" i="9"/>
  <c r="AA397" i="9"/>
  <c r="AA396" i="9"/>
  <c r="AA395" i="9"/>
  <c r="AA394" i="9"/>
  <c r="AA393" i="9"/>
  <c r="AA392" i="9"/>
  <c r="AA391" i="9"/>
  <c r="AA390" i="9"/>
  <c r="AA389" i="9"/>
  <c r="AA388" i="9"/>
  <c r="AA387" i="9"/>
  <c r="AA386" i="9"/>
  <c r="AA385" i="9"/>
  <c r="AA384" i="9"/>
  <c r="AA383" i="9"/>
  <c r="AA382" i="9"/>
  <c r="AA381" i="9"/>
  <c r="AA380" i="9"/>
  <c r="AA379" i="9"/>
  <c r="AA378" i="9"/>
  <c r="AA377" i="9"/>
  <c r="AA376" i="9"/>
  <c r="AA375" i="9"/>
  <c r="AA374" i="9"/>
  <c r="AA373" i="9"/>
  <c r="AA372" i="9"/>
  <c r="AA371" i="9"/>
  <c r="AA370" i="9"/>
  <c r="AA369" i="9"/>
  <c r="AA368" i="9"/>
  <c r="AA367" i="9"/>
  <c r="AA366" i="9"/>
  <c r="AA365" i="9"/>
  <c r="AA364" i="9"/>
  <c r="AA363" i="9"/>
  <c r="AA362" i="9"/>
  <c r="AA361" i="9"/>
  <c r="AA360" i="9"/>
  <c r="AA359" i="9"/>
  <c r="AA358" i="9"/>
  <c r="AA357" i="9"/>
  <c r="AA356" i="9"/>
  <c r="AA355" i="9"/>
  <c r="AA354" i="9"/>
  <c r="AA353" i="9"/>
  <c r="AA352" i="9"/>
  <c r="AA351" i="9"/>
  <c r="AA350" i="9"/>
  <c r="AA349" i="9"/>
  <c r="AA348" i="9"/>
  <c r="AA347" i="9"/>
  <c r="AA346" i="9"/>
  <c r="AA345" i="9"/>
  <c r="AA344" i="9"/>
  <c r="AA343" i="9"/>
  <c r="AA342" i="9"/>
  <c r="AA341" i="9"/>
  <c r="AA340" i="9"/>
  <c r="AA339" i="9"/>
  <c r="AA338" i="9"/>
  <c r="AA337" i="9"/>
  <c r="AA336" i="9"/>
  <c r="AA335" i="9"/>
  <c r="AA334" i="9"/>
  <c r="AA333" i="9"/>
  <c r="AA332" i="9"/>
  <c r="AA331" i="9"/>
  <c r="AA330" i="9"/>
  <c r="AA329" i="9"/>
  <c r="AA328" i="9"/>
  <c r="AA327" i="9"/>
  <c r="AA326" i="9"/>
  <c r="AA325" i="9"/>
  <c r="AA324" i="9"/>
  <c r="AA323" i="9"/>
  <c r="AA322" i="9"/>
  <c r="AA321" i="9"/>
  <c r="AA320" i="9"/>
  <c r="AA319" i="9"/>
  <c r="AA318" i="9"/>
  <c r="AA317" i="9"/>
  <c r="AA316" i="9"/>
  <c r="AA315" i="9"/>
  <c r="AA314" i="9"/>
  <c r="AA313" i="9"/>
  <c r="AA312" i="9"/>
  <c r="AA311" i="9"/>
  <c r="AA310" i="9"/>
  <c r="AA309" i="9"/>
  <c r="AA308" i="9"/>
  <c r="AA307" i="9"/>
  <c r="AA306" i="9"/>
  <c r="AA305" i="9"/>
  <c r="AA304" i="9"/>
  <c r="AA303" i="9"/>
  <c r="AA302" i="9"/>
  <c r="AA301" i="9"/>
  <c r="AA300" i="9"/>
  <c r="AA299" i="9"/>
  <c r="AA298" i="9"/>
  <c r="AA297" i="9"/>
  <c r="AA296" i="9"/>
  <c r="AA295" i="9"/>
  <c r="AA294" i="9"/>
  <c r="AA293" i="9"/>
  <c r="AA292" i="9"/>
  <c r="AA291" i="9"/>
  <c r="AA290" i="9"/>
  <c r="AA289" i="9"/>
  <c r="AA288" i="9"/>
  <c r="AA287" i="9"/>
  <c r="AA286" i="9"/>
  <c r="AA285" i="9"/>
  <c r="AA284" i="9"/>
  <c r="AA283" i="9"/>
  <c r="AA282" i="9"/>
  <c r="AA281" i="9"/>
  <c r="AA280" i="9"/>
  <c r="AA279" i="9"/>
  <c r="AA278" i="9"/>
  <c r="AA277" i="9"/>
  <c r="AA276" i="9"/>
  <c r="AA275" i="9"/>
  <c r="AA274" i="9"/>
  <c r="AA273" i="9"/>
  <c r="AA272" i="9"/>
  <c r="AA271" i="9"/>
  <c r="AA270" i="9"/>
  <c r="AA269" i="9"/>
  <c r="AA268" i="9"/>
  <c r="AA267" i="9"/>
  <c r="AA266" i="9"/>
  <c r="AA265" i="9"/>
  <c r="AA264" i="9"/>
  <c r="AA263" i="9"/>
  <c r="AA262" i="9"/>
  <c r="AA261" i="9"/>
  <c r="AA260" i="9"/>
  <c r="AA259" i="9"/>
  <c r="AA258" i="9"/>
  <c r="AA257" i="9"/>
  <c r="AA256" i="9"/>
  <c r="AA255" i="9"/>
  <c r="AA254" i="9"/>
  <c r="AA253" i="9"/>
  <c r="AA252" i="9"/>
  <c r="AA251" i="9"/>
  <c r="AA250" i="9"/>
  <c r="AA249" i="9"/>
  <c r="AA248" i="9"/>
  <c r="AA247" i="9"/>
  <c r="AA246" i="9"/>
  <c r="AA245" i="9"/>
  <c r="AA244" i="9"/>
  <c r="AA243" i="9"/>
  <c r="AA242" i="9"/>
  <c r="AA241" i="9"/>
  <c r="AA240" i="9"/>
  <c r="AA239" i="9"/>
  <c r="AA238" i="9"/>
  <c r="AA237" i="9"/>
  <c r="AA236" i="9"/>
  <c r="AA235" i="9"/>
  <c r="AA234" i="9"/>
  <c r="AA233" i="9"/>
  <c r="AA232" i="9"/>
  <c r="AA231" i="9"/>
  <c r="AA230" i="9"/>
  <c r="AA229" i="9"/>
  <c r="AA228" i="9"/>
  <c r="AA227" i="9"/>
  <c r="AA226" i="9"/>
  <c r="AA225" i="9"/>
  <c r="AA224" i="9"/>
  <c r="AA223" i="9"/>
  <c r="AA222" i="9"/>
  <c r="AA221" i="9"/>
  <c r="AA220" i="9"/>
  <c r="AA219" i="9"/>
  <c r="AA218" i="9"/>
  <c r="AA217" i="9"/>
  <c r="AA216" i="9"/>
  <c r="AA215" i="9"/>
  <c r="AA214" i="9"/>
  <c r="AA213" i="9"/>
  <c r="AA212" i="9"/>
  <c r="AA211" i="9"/>
  <c r="AA210" i="9"/>
  <c r="AA209" i="9"/>
  <c r="AA208" i="9"/>
  <c r="AA207" i="9"/>
  <c r="AA206" i="9"/>
  <c r="AA205" i="9"/>
  <c r="AA204" i="9"/>
  <c r="AA203" i="9"/>
  <c r="AA202" i="9"/>
  <c r="AA201" i="9"/>
  <c r="AA200" i="9"/>
  <c r="AA199" i="9"/>
  <c r="AA198" i="9"/>
  <c r="AA197" i="9"/>
  <c r="AA196" i="9"/>
  <c r="AA195" i="9"/>
  <c r="AA194" i="9"/>
  <c r="AA193" i="9"/>
  <c r="AA192" i="9"/>
  <c r="AA191" i="9"/>
  <c r="AA190" i="9"/>
  <c r="AA189" i="9"/>
  <c r="AA188" i="9"/>
  <c r="AA187" i="9"/>
  <c r="AA186" i="9"/>
  <c r="AA185" i="9"/>
  <c r="AA184" i="9"/>
  <c r="AA183" i="9"/>
  <c r="AA182" i="9"/>
  <c r="AA181" i="9"/>
  <c r="AA180" i="9"/>
  <c r="AA179" i="9"/>
  <c r="AA178" i="9"/>
  <c r="AA177" i="9"/>
  <c r="AA176" i="9"/>
  <c r="AA175" i="9"/>
  <c r="AA174" i="9"/>
  <c r="AA173" i="9"/>
  <c r="AA172" i="9"/>
  <c r="AA171" i="9"/>
  <c r="AA170" i="9"/>
  <c r="AA169" i="9"/>
  <c r="AA168" i="9"/>
  <c r="AA167" i="9"/>
  <c r="AA166" i="9"/>
  <c r="AA165" i="9"/>
  <c r="AA164" i="9"/>
  <c r="AA163" i="9"/>
  <c r="AA162" i="9"/>
  <c r="AA161" i="9"/>
  <c r="AA160" i="9"/>
  <c r="AA159" i="9"/>
  <c r="AA158" i="9"/>
  <c r="AA157" i="9"/>
  <c r="AA156" i="9"/>
  <c r="AA155" i="9"/>
  <c r="AA154" i="9"/>
  <c r="AA153" i="9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9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42" i="9"/>
  <c r="AA41" i="9"/>
  <c r="AA40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5" i="9"/>
  <c r="Z503" i="9"/>
  <c r="Z502" i="9"/>
  <c r="Z501" i="9"/>
  <c r="Z500" i="9"/>
  <c r="Z499" i="9"/>
  <c r="Z498" i="9"/>
  <c r="Z497" i="9"/>
  <c r="Z496" i="9"/>
  <c r="Z495" i="9"/>
  <c r="Z494" i="9"/>
  <c r="Z493" i="9"/>
  <c r="Z492" i="9"/>
  <c r="Z491" i="9"/>
  <c r="Z490" i="9"/>
  <c r="Z489" i="9"/>
  <c r="Z488" i="9"/>
  <c r="Z487" i="9"/>
  <c r="Z486" i="9"/>
  <c r="Z485" i="9"/>
  <c r="Z484" i="9"/>
  <c r="Z483" i="9"/>
  <c r="Z482" i="9"/>
  <c r="Z481" i="9"/>
  <c r="Z480" i="9"/>
  <c r="Z479" i="9"/>
  <c r="Z478" i="9"/>
  <c r="Z477" i="9"/>
  <c r="Z476" i="9"/>
  <c r="Z475" i="9"/>
  <c r="Z474" i="9"/>
  <c r="Z473" i="9"/>
  <c r="Z472" i="9"/>
  <c r="Z471" i="9"/>
  <c r="Z470" i="9"/>
  <c r="Z469" i="9"/>
  <c r="Z468" i="9"/>
  <c r="Z467" i="9"/>
  <c r="Z466" i="9"/>
  <c r="Z465" i="9"/>
  <c r="Z464" i="9"/>
  <c r="Z463" i="9"/>
  <c r="Z462" i="9"/>
  <c r="Z461" i="9"/>
  <c r="Z460" i="9"/>
  <c r="Z459" i="9"/>
  <c r="Z458" i="9"/>
  <c r="Z457" i="9"/>
  <c r="Z456" i="9"/>
  <c r="Z455" i="9"/>
  <c r="Z454" i="9"/>
  <c r="Z453" i="9"/>
  <c r="Z452" i="9"/>
  <c r="Z451" i="9"/>
  <c r="Z450" i="9"/>
  <c r="Z449" i="9"/>
  <c r="Z448" i="9"/>
  <c r="Z447" i="9"/>
  <c r="Z446" i="9"/>
  <c r="Z445" i="9"/>
  <c r="Z444" i="9"/>
  <c r="Z443" i="9"/>
  <c r="Z442" i="9"/>
  <c r="Z441" i="9"/>
  <c r="Z440" i="9"/>
  <c r="Z439" i="9"/>
  <c r="Z438" i="9"/>
  <c r="Z437" i="9"/>
  <c r="Z436" i="9"/>
  <c r="Z435" i="9"/>
  <c r="Z434" i="9"/>
  <c r="Z433" i="9"/>
  <c r="Z432" i="9"/>
  <c r="Z431" i="9"/>
  <c r="Z430" i="9"/>
  <c r="Z429" i="9"/>
  <c r="Z428" i="9"/>
  <c r="Z427" i="9"/>
  <c r="Z426" i="9"/>
  <c r="Z425" i="9"/>
  <c r="Z424" i="9"/>
  <c r="Z423" i="9"/>
  <c r="Z422" i="9"/>
  <c r="Z421" i="9"/>
  <c r="Z420" i="9"/>
  <c r="Z419" i="9"/>
  <c r="Z418" i="9"/>
  <c r="Z417" i="9"/>
  <c r="Z416" i="9"/>
  <c r="Z415" i="9"/>
  <c r="Z414" i="9"/>
  <c r="Z413" i="9"/>
  <c r="Z412" i="9"/>
  <c r="Z411" i="9"/>
  <c r="Z410" i="9"/>
  <c r="Z409" i="9"/>
  <c r="Z408" i="9"/>
  <c r="Z407" i="9"/>
  <c r="Z406" i="9"/>
  <c r="Z405" i="9"/>
  <c r="Z404" i="9"/>
  <c r="Z403" i="9"/>
  <c r="Z402" i="9"/>
  <c r="Z401" i="9"/>
  <c r="Z400" i="9"/>
  <c r="Z399" i="9"/>
  <c r="Z398" i="9"/>
  <c r="Z397" i="9"/>
  <c r="Z396" i="9"/>
  <c r="Z395" i="9"/>
  <c r="Z394" i="9"/>
  <c r="Z393" i="9"/>
  <c r="Z392" i="9"/>
  <c r="Z391" i="9"/>
  <c r="Z390" i="9"/>
  <c r="Z389" i="9"/>
  <c r="Z388" i="9"/>
  <c r="Z387" i="9"/>
  <c r="Z386" i="9"/>
  <c r="Z385" i="9"/>
  <c r="Z384" i="9"/>
  <c r="Z383" i="9"/>
  <c r="Z382" i="9"/>
  <c r="Z381" i="9"/>
  <c r="Z380" i="9"/>
  <c r="Z379" i="9"/>
  <c r="Z378" i="9"/>
  <c r="Z377" i="9"/>
  <c r="Z376" i="9"/>
  <c r="Z375" i="9"/>
  <c r="Z374" i="9"/>
  <c r="Z373" i="9"/>
  <c r="Z372" i="9"/>
  <c r="Z371" i="9"/>
  <c r="Z370" i="9"/>
  <c r="Z369" i="9"/>
  <c r="Z368" i="9"/>
  <c r="Z367" i="9"/>
  <c r="Z366" i="9"/>
  <c r="Z365" i="9"/>
  <c r="Z364" i="9"/>
  <c r="Z363" i="9"/>
  <c r="Z362" i="9"/>
  <c r="Z361" i="9"/>
  <c r="Z360" i="9"/>
  <c r="Z359" i="9"/>
  <c r="Z358" i="9"/>
  <c r="Z357" i="9"/>
  <c r="Z356" i="9"/>
  <c r="Z355" i="9"/>
  <c r="Z354" i="9"/>
  <c r="Z353" i="9"/>
  <c r="Z352" i="9"/>
  <c r="Z351" i="9"/>
  <c r="Z350" i="9"/>
  <c r="Z349" i="9"/>
  <c r="Z348" i="9"/>
  <c r="Z347" i="9"/>
  <c r="Z346" i="9"/>
  <c r="Z345" i="9"/>
  <c r="Z344" i="9"/>
  <c r="Z343" i="9"/>
  <c r="Z342" i="9"/>
  <c r="Z341" i="9"/>
  <c r="Z340" i="9"/>
  <c r="Z339" i="9"/>
  <c r="Z338" i="9"/>
  <c r="Z337" i="9"/>
  <c r="Z336" i="9"/>
  <c r="Z335" i="9"/>
  <c r="Z334" i="9"/>
  <c r="Z333" i="9"/>
  <c r="Z332" i="9"/>
  <c r="Z331" i="9"/>
  <c r="Z330" i="9"/>
  <c r="Z329" i="9"/>
  <c r="Z328" i="9"/>
  <c r="Z327" i="9"/>
  <c r="Z326" i="9"/>
  <c r="Z325" i="9"/>
  <c r="Z324" i="9"/>
  <c r="Z323" i="9"/>
  <c r="Z322" i="9"/>
  <c r="Z321" i="9"/>
  <c r="Z320" i="9"/>
  <c r="Z319" i="9"/>
  <c r="Z318" i="9"/>
  <c r="Z317" i="9"/>
  <c r="Z316" i="9"/>
  <c r="Z315" i="9"/>
  <c r="Z314" i="9"/>
  <c r="Z313" i="9"/>
  <c r="Z312" i="9"/>
  <c r="Z311" i="9"/>
  <c r="Z310" i="9"/>
  <c r="Z309" i="9"/>
  <c r="Z308" i="9"/>
  <c r="Z307" i="9"/>
  <c r="Z306" i="9"/>
  <c r="Z305" i="9"/>
  <c r="Z304" i="9"/>
  <c r="Z303" i="9"/>
  <c r="Z302" i="9"/>
  <c r="Z301" i="9"/>
  <c r="Z300" i="9"/>
  <c r="Z299" i="9"/>
  <c r="Z298" i="9"/>
  <c r="Z297" i="9"/>
  <c r="Z296" i="9"/>
  <c r="Z295" i="9"/>
  <c r="Z294" i="9"/>
  <c r="Z293" i="9"/>
  <c r="Z292" i="9"/>
  <c r="Z291" i="9"/>
  <c r="Z290" i="9"/>
  <c r="Z289" i="9"/>
  <c r="Z288" i="9"/>
  <c r="Z287" i="9"/>
  <c r="Z286" i="9"/>
  <c r="Z285" i="9"/>
  <c r="Z284" i="9"/>
  <c r="Z283" i="9"/>
  <c r="Z282" i="9"/>
  <c r="Z281" i="9"/>
  <c r="Z280" i="9"/>
  <c r="Z279" i="9"/>
  <c r="Z278" i="9"/>
  <c r="Z277" i="9"/>
  <c r="Z276" i="9"/>
  <c r="Z275" i="9"/>
  <c r="Z274" i="9"/>
  <c r="Z273" i="9"/>
  <c r="Z272" i="9"/>
  <c r="Z271" i="9"/>
  <c r="Z270" i="9"/>
  <c r="Z269" i="9"/>
  <c r="Z268" i="9"/>
  <c r="Z267" i="9"/>
  <c r="Z266" i="9"/>
  <c r="Z265" i="9"/>
  <c r="Z264" i="9"/>
  <c r="Z263" i="9"/>
  <c r="Z262" i="9"/>
  <c r="Z261" i="9"/>
  <c r="Z260" i="9"/>
  <c r="Z259" i="9"/>
  <c r="Z258" i="9"/>
  <c r="Z257" i="9"/>
  <c r="Z256" i="9"/>
  <c r="Z255" i="9"/>
  <c r="Z254" i="9"/>
  <c r="Z253" i="9"/>
  <c r="Z252" i="9"/>
  <c r="Z251" i="9"/>
  <c r="Z250" i="9"/>
  <c r="Z249" i="9"/>
  <c r="Z248" i="9"/>
  <c r="Z247" i="9"/>
  <c r="Z246" i="9"/>
  <c r="Z245" i="9"/>
  <c r="Z244" i="9"/>
  <c r="Z243" i="9"/>
  <c r="Z242" i="9"/>
  <c r="Z241" i="9"/>
  <c r="Z240" i="9"/>
  <c r="Z239" i="9"/>
  <c r="Z238" i="9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Z224" i="9"/>
  <c r="Z223" i="9"/>
  <c r="Z222" i="9"/>
  <c r="Z221" i="9"/>
  <c r="Z220" i="9"/>
  <c r="Z219" i="9"/>
  <c r="Z218" i="9"/>
  <c r="Z217" i="9"/>
  <c r="Z216" i="9"/>
  <c r="Z215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Z202" i="9"/>
  <c r="Z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Z181" i="9"/>
  <c r="Z180" i="9"/>
  <c r="Z179" i="9"/>
  <c r="Z178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38" i="9"/>
  <c r="Z39" i="9"/>
  <c r="Z40" i="9"/>
  <c r="Z41" i="9"/>
  <c r="Z42" i="9"/>
  <c r="Z43" i="9"/>
  <c r="Z44" i="9"/>
  <c r="Z45" i="9"/>
  <c r="Z46" i="9"/>
  <c r="Z47" i="9"/>
  <c r="Z48" i="9"/>
  <c r="Z49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5" i="9"/>
  <c r="W503" i="9"/>
  <c r="W502" i="9"/>
  <c r="W501" i="9"/>
  <c r="W500" i="9"/>
  <c r="W499" i="9"/>
  <c r="W498" i="9"/>
  <c r="W497" i="9"/>
  <c r="W496" i="9"/>
  <c r="W495" i="9"/>
  <c r="W494" i="9"/>
  <c r="W493" i="9"/>
  <c r="W492" i="9"/>
  <c r="W491" i="9"/>
  <c r="W490" i="9"/>
  <c r="W489" i="9"/>
  <c r="W488" i="9"/>
  <c r="W487" i="9"/>
  <c r="W486" i="9"/>
  <c r="W485" i="9"/>
  <c r="W484" i="9"/>
  <c r="W483" i="9"/>
  <c r="W482" i="9"/>
  <c r="W481" i="9"/>
  <c r="W480" i="9"/>
  <c r="W479" i="9"/>
  <c r="W478" i="9"/>
  <c r="W477" i="9"/>
  <c r="W476" i="9"/>
  <c r="W475" i="9"/>
  <c r="W474" i="9"/>
  <c r="W473" i="9"/>
  <c r="W472" i="9"/>
  <c r="W471" i="9"/>
  <c r="W470" i="9"/>
  <c r="W469" i="9"/>
  <c r="W468" i="9"/>
  <c r="W467" i="9"/>
  <c r="W466" i="9"/>
  <c r="W465" i="9"/>
  <c r="W464" i="9"/>
  <c r="W463" i="9"/>
  <c r="W462" i="9"/>
  <c r="W461" i="9"/>
  <c r="W460" i="9"/>
  <c r="W459" i="9"/>
  <c r="W458" i="9"/>
  <c r="W457" i="9"/>
  <c r="W456" i="9"/>
  <c r="W455" i="9"/>
  <c r="W454" i="9"/>
  <c r="W453" i="9"/>
  <c r="W452" i="9"/>
  <c r="W451" i="9"/>
  <c r="W450" i="9"/>
  <c r="W449" i="9"/>
  <c r="W448" i="9"/>
  <c r="W447" i="9"/>
  <c r="W446" i="9"/>
  <c r="W445" i="9"/>
  <c r="W444" i="9"/>
  <c r="W443" i="9"/>
  <c r="W442" i="9"/>
  <c r="W441" i="9"/>
  <c r="W440" i="9"/>
  <c r="W439" i="9"/>
  <c r="W438" i="9"/>
  <c r="W437" i="9"/>
  <c r="W436" i="9"/>
  <c r="W435" i="9"/>
  <c r="W434" i="9"/>
  <c r="W433" i="9"/>
  <c r="W432" i="9"/>
  <c r="W431" i="9"/>
  <c r="W430" i="9"/>
  <c r="W429" i="9"/>
  <c r="W428" i="9"/>
  <c r="W427" i="9"/>
  <c r="W426" i="9"/>
  <c r="W425" i="9"/>
  <c r="W424" i="9"/>
  <c r="W423" i="9"/>
  <c r="W422" i="9"/>
  <c r="W421" i="9"/>
  <c r="W420" i="9"/>
  <c r="W419" i="9"/>
  <c r="W418" i="9"/>
  <c r="W417" i="9"/>
  <c r="W416" i="9"/>
  <c r="W415" i="9"/>
  <c r="W414" i="9"/>
  <c r="W413" i="9"/>
  <c r="W412" i="9"/>
  <c r="W411" i="9"/>
  <c r="W410" i="9"/>
  <c r="W409" i="9"/>
  <c r="W408" i="9"/>
  <c r="W407" i="9"/>
  <c r="W406" i="9"/>
  <c r="W405" i="9"/>
  <c r="W404" i="9"/>
  <c r="W403" i="9"/>
  <c r="W402" i="9"/>
  <c r="W401" i="9"/>
  <c r="W400" i="9"/>
  <c r="W399" i="9"/>
  <c r="W398" i="9"/>
  <c r="W397" i="9"/>
  <c r="W396" i="9"/>
  <c r="W395" i="9"/>
  <c r="W394" i="9"/>
  <c r="W393" i="9"/>
  <c r="W392" i="9"/>
  <c r="W391" i="9"/>
  <c r="W390" i="9"/>
  <c r="W389" i="9"/>
  <c r="W388" i="9"/>
  <c r="W387" i="9"/>
  <c r="W386" i="9"/>
  <c r="W385" i="9"/>
  <c r="W384" i="9"/>
  <c r="W383" i="9"/>
  <c r="W382" i="9"/>
  <c r="W381" i="9"/>
  <c r="W380" i="9"/>
  <c r="W379" i="9"/>
  <c r="W378" i="9"/>
  <c r="W377" i="9"/>
  <c r="W376" i="9"/>
  <c r="W375" i="9"/>
  <c r="W374" i="9"/>
  <c r="W373" i="9"/>
  <c r="W372" i="9"/>
  <c r="W371" i="9"/>
  <c r="W370" i="9"/>
  <c r="W369" i="9"/>
  <c r="W368" i="9"/>
  <c r="W367" i="9"/>
  <c r="W366" i="9"/>
  <c r="W365" i="9"/>
  <c r="W364" i="9"/>
  <c r="W363" i="9"/>
  <c r="W362" i="9"/>
  <c r="W361" i="9"/>
  <c r="W360" i="9"/>
  <c r="W359" i="9"/>
  <c r="W358" i="9"/>
  <c r="W357" i="9"/>
  <c r="W356" i="9"/>
  <c r="W355" i="9"/>
  <c r="W354" i="9"/>
  <c r="W353" i="9"/>
  <c r="W352" i="9"/>
  <c r="W351" i="9"/>
  <c r="W350" i="9"/>
  <c r="W349" i="9"/>
  <c r="W348" i="9"/>
  <c r="W347" i="9"/>
  <c r="W346" i="9"/>
  <c r="W345" i="9"/>
  <c r="W344" i="9"/>
  <c r="W343" i="9"/>
  <c r="W342" i="9"/>
  <c r="W341" i="9"/>
  <c r="W340" i="9"/>
  <c r="W339" i="9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J3" i="3"/>
  <c r="D3" i="8"/>
  <c r="D5" i="8"/>
  <c r="D6" i="8"/>
  <c r="D4" i="8"/>
  <c r="G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2"/>
  <c r="C3" i="1"/>
  <c r="C4" i="1"/>
  <c r="C2" i="1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" i="7"/>
  <c r="D5" i="7"/>
  <c r="D6" i="7"/>
  <c r="D7" i="7"/>
  <c r="D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</calcChain>
</file>

<file path=xl/sharedStrings.xml><?xml version="1.0" encoding="utf-8"?>
<sst xmlns="http://schemas.openxmlformats.org/spreadsheetml/2006/main" count="20684" uniqueCount="5820">
  <si>
    <t>nama_fakultas</t>
  </si>
  <si>
    <t>nama</t>
  </si>
  <si>
    <t>S1</t>
  </si>
  <si>
    <t>S2</t>
  </si>
  <si>
    <t>S3</t>
  </si>
  <si>
    <t>Kedokteran</t>
  </si>
  <si>
    <t>Matematika dan Pengetahuan Alam</t>
  </si>
  <si>
    <t>Teknik</t>
  </si>
  <si>
    <t>Ilmu Komputer</t>
  </si>
  <si>
    <t>deskripsi</t>
  </si>
  <si>
    <t>Pendaftaran Online</t>
  </si>
  <si>
    <t>Pembayaran</t>
  </si>
  <si>
    <t>Pencetakan Kartu Tanda Ujian</t>
  </si>
  <si>
    <t>Ujian Saringan Masuk</t>
  </si>
  <si>
    <t>Pengumuman Hasil Seleksi Masuk</t>
  </si>
  <si>
    <t>jenis_kelas</t>
  </si>
  <si>
    <t>kode</t>
  </si>
  <si>
    <t>Reguler</t>
  </si>
  <si>
    <t>Paralel</t>
  </si>
  <si>
    <t>jenjang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</si>
  <si>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</si>
  <si>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</si>
  <si>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</si>
  <si>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</si>
  <si>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</si>
  <si>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</si>
  <si>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</si>
  <si>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</si>
  <si>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</si>
  <si>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</si>
  <si>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</si>
  <si>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</si>
  <si>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</si>
  <si>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</si>
  <si>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</si>
  <si>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Internasional</t>
  </si>
  <si>
    <t>Matematika</t>
  </si>
  <si>
    <t>Teknik Sipil</t>
  </si>
  <si>
    <t>Fisika</t>
  </si>
  <si>
    <t>Biologi</t>
  </si>
  <si>
    <t>Teknik Industri</t>
  </si>
  <si>
    <t>16</t>
  </si>
  <si>
    <t>17</t>
  </si>
  <si>
    <t>18</t>
  </si>
  <si>
    <t>19</t>
  </si>
  <si>
    <t>20</t>
  </si>
  <si>
    <t>Contoh tuple</t>
  </si>
  <si>
    <t>username</t>
  </si>
  <si>
    <t>role</t>
  </si>
  <si>
    <t>password</t>
  </si>
  <si>
    <t>admin.kedokteran</t>
  </si>
  <si>
    <t>kedokteranhebat</t>
  </si>
  <si>
    <t>john.ryan12</t>
  </si>
  <si>
    <t>sukses142</t>
  </si>
  <si>
    <t>nomor</t>
  </si>
  <si>
    <t>tahun</t>
  </si>
  <si>
    <t>waktu_awal</t>
  </si>
  <si>
    <t>waktu_mulai</t>
  </si>
  <si>
    <t>waktu_selesai</t>
  </si>
  <si>
    <t>Daftar deskripsi</t>
  </si>
  <si>
    <t>20/6/2007 08:00</t>
  </si>
  <si>
    <t>21/7/2007 09:00</t>
  </si>
  <si>
    <t>nomor_periode</t>
  </si>
  <si>
    <t>tahun_periode</t>
  </si>
  <si>
    <t>kode_prodi</t>
  </si>
  <si>
    <t>kuota</t>
  </si>
  <si>
    <t>jumlah_pelamar</t>
  </si>
  <si>
    <t>jumlah_diterima</t>
  </si>
  <si>
    <t>nama_lengkap</t>
  </si>
  <si>
    <t>alamat</t>
  </si>
  <si>
    <t>jenis_kelamin</t>
  </si>
  <si>
    <t>tanggal_lahir</t>
  </si>
  <si>
    <t>no_ktp</t>
  </si>
  <si>
    <t>email</t>
  </si>
  <si>
    <t>John Ryan</t>
  </si>
  <si>
    <t>Jl. Cendrawasih 90, Depok 16534</t>
  </si>
  <si>
    <t>L</t>
  </si>
  <si>
    <t>john@gmail.com</t>
  </si>
  <si>
    <t>15/5/1997</t>
  </si>
  <si>
    <t>42565267154267300000</t>
  </si>
  <si>
    <t>Contoh  tuple</t>
  </si>
  <si>
    <t>id</t>
  </si>
  <si>
    <t>status_lulus</t>
  </si>
  <si>
    <t>status_verifikasi</t>
  </si>
  <si>
    <t>npm</t>
  </si>
  <si>
    <t>pelamar</t>
  </si>
  <si>
    <t>id_pendaftaran</t>
  </si>
  <si>
    <t>rapot</t>
  </si>
  <si>
    <t>surat_rekomendasi</t>
  </si>
  <si>
    <t>asal_sekolah</t>
  </si>
  <si>
    <t>jenis_sma</t>
  </si>
  <si>
    <t>alamat_sekolah</t>
  </si>
  <si>
    <t>nisn</t>
  </si>
  <si>
    <t>tgl_lulus</t>
  </si>
  <si>
    <t>nilai_uan</t>
  </si>
  <si>
    <t>IPA</t>
  </si>
  <si>
    <t>status</t>
  </si>
  <si>
    <t>nilai</t>
  </si>
  <si>
    <t>komentar</t>
  </si>
  <si>
    <t>tgl_review</t>
  </si>
  <si>
    <t>Sangat berprestasi</t>
  </si>
  <si>
    <t>status_hadir</t>
  </si>
  <si>
    <t>nilai_ujian</t>
  </si>
  <si>
    <t>no_kartu_ujian</t>
  </si>
  <si>
    <t>nilai_tpa</t>
  </si>
  <si>
    <t>nilai_toefl</t>
  </si>
  <si>
    <t>jenjang_terakhir</t>
  </si>
  <si>
    <t>asal_univ</t>
  </si>
  <si>
    <t>alamat_univ</t>
  </si>
  <si>
    <t>prodi_terakhir</t>
  </si>
  <si>
    <t>nilai_ipk</t>
  </si>
  <si>
    <t>no_ijazah</t>
  </si>
  <si>
    <t>nama_rekomender</t>
  </si>
  <si>
    <t>prop_penelitian</t>
  </si>
  <si>
    <t>penelitian_124324.pdf</t>
  </si>
  <si>
    <t>Teknik Komputer</t>
  </si>
  <si>
    <t>SKS79156387176</t>
  </si>
  <si>
    <t>Daftar prodi</t>
  </si>
  <si>
    <t>Daftar universitas</t>
  </si>
  <si>
    <t>Geografi</t>
  </si>
  <si>
    <t>Kimia</t>
  </si>
  <si>
    <t>Ilmu Hukum</t>
  </si>
  <si>
    <t>Teknik Mesin</t>
  </si>
  <si>
    <t>Teknik Elektro</t>
  </si>
  <si>
    <t>Arsitektur</t>
  </si>
  <si>
    <t>Teknik Kimia</t>
  </si>
  <si>
    <t>Sastara Belanda</t>
  </si>
  <si>
    <t>Sastra Jerman</t>
  </si>
  <si>
    <t>Sastra Indonesia</t>
  </si>
  <si>
    <t>Sastra Perancis</t>
  </si>
  <si>
    <t>Sastra Inggris</t>
  </si>
  <si>
    <t>Sastra Jepang</t>
  </si>
  <si>
    <t>Sastra Arab</t>
  </si>
  <si>
    <t>Ilmu Perpustakaan</t>
  </si>
  <si>
    <t>Psikologi</t>
  </si>
  <si>
    <t>Ilmu politik</t>
  </si>
  <si>
    <t>Ilmu Ekonomi</t>
  </si>
  <si>
    <t>Ilmu Administrasi</t>
  </si>
  <si>
    <t>Akutansi</t>
  </si>
  <si>
    <t>Sastra Korea</t>
  </si>
  <si>
    <t>Sistem Informasi</t>
  </si>
  <si>
    <t>waktu_bayar</t>
  </si>
  <si>
    <t>jumlah_bayar</t>
  </si>
  <si>
    <t>kota</t>
  </si>
  <si>
    <t>tempat</t>
  </si>
  <si>
    <t>Kampus ABC</t>
  </si>
  <si>
    <t>Depok</t>
  </si>
  <si>
    <t>nomor_induk</t>
  </si>
  <si>
    <t>no_telp</t>
  </si>
  <si>
    <t>lokasi_kota</t>
  </si>
  <si>
    <t>lokasi_tempat</t>
  </si>
  <si>
    <t>lokasi_id</t>
  </si>
  <si>
    <t>3482652437928350</t>
  </si>
  <si>
    <t>Sri Lestari</t>
  </si>
  <si>
    <t>085635425346</t>
  </si>
  <si>
    <t>Daftar jumlah_bayar</t>
  </si>
  <si>
    <t>RXZKzc</t>
  </si>
  <si>
    <t>UCrgL1Y</t>
  </si>
  <si>
    <t>7DMNBp05</t>
  </si>
  <si>
    <t>oaNpY2fCn</t>
  </si>
  <si>
    <t>SAOGgRAys</t>
  </si>
  <si>
    <t>bcLMD9AnU</t>
  </si>
  <si>
    <t>bCJdqnAcUkIO</t>
  </si>
  <si>
    <t>SMYkhQ</t>
  </si>
  <si>
    <t>Nl631AmJu1bs</t>
  </si>
  <si>
    <t>LTZOG0nuAAP5</t>
  </si>
  <si>
    <t>i0XYXU6ax</t>
  </si>
  <si>
    <t>8eIbU63</t>
  </si>
  <si>
    <t>mQiWjDkX9</t>
  </si>
  <si>
    <t>FVut59OXE</t>
  </si>
  <si>
    <t>crbrRB</t>
  </si>
  <si>
    <t>RyzkUMai0l</t>
  </si>
  <si>
    <t>kaJcHWT</t>
  </si>
  <si>
    <t>sHvZFo3jD6</t>
  </si>
  <si>
    <t>oWAP2v09TH</t>
  </si>
  <si>
    <t>WkWlqAcl3mPu</t>
  </si>
  <si>
    <t>SwXyxy</t>
  </si>
  <si>
    <t>8t9guMLBeP</t>
  </si>
  <si>
    <t>DzgMFQprda</t>
  </si>
  <si>
    <t>S2z3uHTFcnh</t>
  </si>
  <si>
    <t>NlN0FLArRpNH</t>
  </si>
  <si>
    <t>Xx0Rb2SIbwVn</t>
  </si>
  <si>
    <t>GPAdKSfHn</t>
  </si>
  <si>
    <t>00miullcy</t>
  </si>
  <si>
    <t>Az1TCi</t>
  </si>
  <si>
    <t>pxJZcNuB0Ia</t>
  </si>
  <si>
    <t>HkrW3ykHPWhT</t>
  </si>
  <si>
    <t>JSu8elk77</t>
  </si>
  <si>
    <t>sx9DWDv65w</t>
  </si>
  <si>
    <t>MP8ombzKfx</t>
  </si>
  <si>
    <t>BlyRG9v</t>
  </si>
  <si>
    <t>HBn33k75uREc</t>
  </si>
  <si>
    <t>IZyjLNnpay</t>
  </si>
  <si>
    <t>cO07wFZwTS</t>
  </si>
  <si>
    <t>FcYweKLKu</t>
  </si>
  <si>
    <t>xWKjqp</t>
  </si>
  <si>
    <t>HKr2M7c</t>
  </si>
  <si>
    <t>Kn7nL47wtYBf</t>
  </si>
  <si>
    <t>vkCTXoyazRpu</t>
  </si>
  <si>
    <t>qIyp7HvgJ</t>
  </si>
  <si>
    <t>xfmyxo8Kg3T</t>
  </si>
  <si>
    <t>6Z9UY90</t>
  </si>
  <si>
    <t>KsNK6VKK</t>
  </si>
  <si>
    <t>gX6A2KEKwYk</t>
  </si>
  <si>
    <t>QKDrRcge</t>
  </si>
  <si>
    <t>5s43HU</t>
  </si>
  <si>
    <t>CP1CyfZB</t>
  </si>
  <si>
    <t>v8mPQF</t>
  </si>
  <si>
    <t>WEoUpGGimjfB</t>
  </si>
  <si>
    <t>3LWKKV</t>
  </si>
  <si>
    <t>cAMVV1Sa</t>
  </si>
  <si>
    <t>ULgw1S</t>
  </si>
  <si>
    <t>1bfhxrc</t>
  </si>
  <si>
    <t>q29CobNc</t>
  </si>
  <si>
    <t>kVYaoyd</t>
  </si>
  <si>
    <t>GahCPXzX</t>
  </si>
  <si>
    <t>7SNtwB8oe</t>
  </si>
  <si>
    <t>7vvyWc4h</t>
  </si>
  <si>
    <t>a9c5VCSSa</t>
  </si>
  <si>
    <t>JTFLeFzHk</t>
  </si>
  <si>
    <t>p6aCCoHZ</t>
  </si>
  <si>
    <t>PZv0DZ</t>
  </si>
  <si>
    <t>4AjIlv</t>
  </si>
  <si>
    <t>FOPhW05z</t>
  </si>
  <si>
    <t>pkH0CKNcKZL</t>
  </si>
  <si>
    <t>c6j5rTV</t>
  </si>
  <si>
    <t>6Boj8YZTL</t>
  </si>
  <si>
    <t>b8BIWbqg</t>
  </si>
  <si>
    <t>66Czk0bCXNH</t>
  </si>
  <si>
    <t>DsX3rZ5U6T5E</t>
  </si>
  <si>
    <t>NEdwlej</t>
  </si>
  <si>
    <t>98RhoX4</t>
  </si>
  <si>
    <t>ftYOqQ</t>
  </si>
  <si>
    <t>wzUMMj</t>
  </si>
  <si>
    <t>Jw2Ys71XF</t>
  </si>
  <si>
    <t>ENY8DfPqe</t>
  </si>
  <si>
    <t>2WrTF05xfE</t>
  </si>
  <si>
    <t>af5tw3AZXgM</t>
  </si>
  <si>
    <t>mwSDNtwKTB</t>
  </si>
  <si>
    <t>XIUawKssb</t>
  </si>
  <si>
    <t>EQtRbWX</t>
  </si>
  <si>
    <t>6Kj8bEK9</t>
  </si>
  <si>
    <t>4IEHraWm0d</t>
  </si>
  <si>
    <t>t1BjseY</t>
  </si>
  <si>
    <t>qHtJON5WrX</t>
  </si>
  <si>
    <t>wOOZfAS8QgGk</t>
  </si>
  <si>
    <t>tMspAkx4D</t>
  </si>
  <si>
    <t>GLZIgQ4</t>
  </si>
  <si>
    <t>si26vaW7</t>
  </si>
  <si>
    <t>XKi26f</t>
  </si>
  <si>
    <t>1wG8ttdlFKS0</t>
  </si>
  <si>
    <t>eSmaRhg4su</t>
  </si>
  <si>
    <t>ACm2N5lU3FMZ</t>
  </si>
  <si>
    <t>bvJkjF5r10</t>
  </si>
  <si>
    <t>FceKsQA0RJ3E</t>
  </si>
  <si>
    <t>Rq612cJJ</t>
  </si>
  <si>
    <t>pi2RKh11</t>
  </si>
  <si>
    <t>syc5z0BpS</t>
  </si>
  <si>
    <t>u0C91qzxNVJ</t>
  </si>
  <si>
    <t>bfyHZH</t>
  </si>
  <si>
    <t>QHmlubBrNhQI</t>
  </si>
  <si>
    <t>3ei7ysES1O8</t>
  </si>
  <si>
    <t>fzLs3LltQfM5</t>
  </si>
  <si>
    <t>uDq7bGc</t>
  </si>
  <si>
    <t>m3ym3caQ3</t>
  </si>
  <si>
    <t>98Dj3UVwU0</t>
  </si>
  <si>
    <t>LlbCWTs</t>
  </si>
  <si>
    <t>BxPH0HW</t>
  </si>
  <si>
    <t>XtnQMvaycFRk</t>
  </si>
  <si>
    <t>2HOpCtCk</t>
  </si>
  <si>
    <t>bYZdhCq</t>
  </si>
  <si>
    <t>8lMNbKrybaZf</t>
  </si>
  <si>
    <t>mA0JeSFlcip</t>
  </si>
  <si>
    <t>mLJR7OhtLFL</t>
  </si>
  <si>
    <t>I7CzXjUZ</t>
  </si>
  <si>
    <t>OHDXGl</t>
  </si>
  <si>
    <t>fZHPL6zi</t>
  </si>
  <si>
    <t>GbuNou7RLv</t>
  </si>
  <si>
    <t>07DASbT9pF</t>
  </si>
  <si>
    <t>HSzURgHp3</t>
  </si>
  <si>
    <t>xaoXaOr3w</t>
  </si>
  <si>
    <t>hDxT8m8VCP7</t>
  </si>
  <si>
    <t>JWG7fhHX1E</t>
  </si>
  <si>
    <t>QPqhtGW2t</t>
  </si>
  <si>
    <t>Sq4alwHz</t>
  </si>
  <si>
    <t>Dv9X2VQJGz</t>
  </si>
  <si>
    <t>cnwakGF</t>
  </si>
  <si>
    <t>ZbnE6K</t>
  </si>
  <si>
    <t>nEkDfldAOQhZ</t>
  </si>
  <si>
    <t>GUr9cmPcvZ0</t>
  </si>
  <si>
    <t>UHJEIhrxlHk</t>
  </si>
  <si>
    <t>EyJ3pD0DKT</t>
  </si>
  <si>
    <t>reLYuBL76te</t>
  </si>
  <si>
    <t>WuKugcYphC4r</t>
  </si>
  <si>
    <t>gWiiU79JF</t>
  </si>
  <si>
    <t>yh92n5FV5</t>
  </si>
  <si>
    <t>P2YjNg</t>
  </si>
  <si>
    <t>HR5IH1jnB</t>
  </si>
  <si>
    <t>wBK5edyvI6G</t>
  </si>
  <si>
    <t>jmTySsdw</t>
  </si>
  <si>
    <t>NmNJMo</t>
  </si>
  <si>
    <t>oxfedipDE</t>
  </si>
  <si>
    <t>SFsYMB</t>
  </si>
  <si>
    <t>20cOwC1obuO</t>
  </si>
  <si>
    <t>kRh1xtf</t>
  </si>
  <si>
    <t>hzHGZy</t>
  </si>
  <si>
    <t>PYoRrB9ngZ</t>
  </si>
  <si>
    <t>Qx5YhN41jgl</t>
  </si>
  <si>
    <t>lAsFS1P</t>
  </si>
  <si>
    <t>FnyLhkaIWtTa</t>
  </si>
  <si>
    <t>LIYUCM1zkg4</t>
  </si>
  <si>
    <t>pc6FQ5B</t>
  </si>
  <si>
    <t>uF45NTF9Pxp</t>
  </si>
  <si>
    <t>7X6x47j3Alkd</t>
  </si>
  <si>
    <t>iuP3QY7</t>
  </si>
  <si>
    <t>4j1VPbYhTP</t>
  </si>
  <si>
    <t>TIBchpS9HS</t>
  </si>
  <si>
    <t>0FenI1iUk8q</t>
  </si>
  <si>
    <t>ZPhGFhTc</t>
  </si>
  <si>
    <t>P8OApTP2BE2</t>
  </si>
  <si>
    <t>1lRJlt</t>
  </si>
  <si>
    <t>KQnM0AkDm7</t>
  </si>
  <si>
    <t>kbNGz6AvdX2c</t>
  </si>
  <si>
    <t>a2XQTu33d1</t>
  </si>
  <si>
    <t>OEc6GMkz5cq</t>
  </si>
  <si>
    <t>hDSKOK</t>
  </si>
  <si>
    <t>338xeJsXUpi</t>
  </si>
  <si>
    <t>zZbJSs</t>
  </si>
  <si>
    <t>IMVzYNw</t>
  </si>
  <si>
    <t>z1b7ADO</t>
  </si>
  <si>
    <t>Cf4QuQN5Q</t>
  </si>
  <si>
    <t>tHZlWlM</t>
  </si>
  <si>
    <t>Rh6EH5ctll3</t>
  </si>
  <si>
    <t>93sbhz</t>
  </si>
  <si>
    <t>EgO2ClF</t>
  </si>
  <si>
    <t>COSivwQ</t>
  </si>
  <si>
    <t>U5i90rkBZrIt</t>
  </si>
  <si>
    <t>sK09y1</t>
  </si>
  <si>
    <t>GZYxwU2yi</t>
  </si>
  <si>
    <t>4F4xXsmlXy</t>
  </si>
  <si>
    <t>wdPfCUGwHL7</t>
  </si>
  <si>
    <t>DvgOM8N1</t>
  </si>
  <si>
    <t>0rdi5A7Y8E</t>
  </si>
  <si>
    <t>2gNsTh4c</t>
  </si>
  <si>
    <t>a5BnS19</t>
  </si>
  <si>
    <t>4PqFkvT</t>
  </si>
  <si>
    <t>AZTGqVjexSVr</t>
  </si>
  <si>
    <t>lRwvA1SQo</t>
  </si>
  <si>
    <t>bZQiFQZvv</t>
  </si>
  <si>
    <t>qbCGstogrg</t>
  </si>
  <si>
    <t>MFVV665P</t>
  </si>
  <si>
    <t>jQQV2JLmG</t>
  </si>
  <si>
    <t>lnISVnGP0r</t>
  </si>
  <si>
    <t>NCmgysJw</t>
  </si>
  <si>
    <t>MrmDg4XK</t>
  </si>
  <si>
    <t>eH4dMTjYLCWL</t>
  </si>
  <si>
    <t>OXqhNoOd</t>
  </si>
  <si>
    <t>LZWDQlFRS</t>
  </si>
  <si>
    <t>cebAbBr1i</t>
  </si>
  <si>
    <t>ppQHMaAQmlg</t>
  </si>
  <si>
    <t>SS8aSBHHJJhA</t>
  </si>
  <si>
    <t>HQfN12</t>
  </si>
  <si>
    <t>QzRl1SP42</t>
  </si>
  <si>
    <t>fSt7t9</t>
  </si>
  <si>
    <t>CYSGO0n</t>
  </si>
  <si>
    <t>4aAAudpq5</t>
  </si>
  <si>
    <t>CozUAl</t>
  </si>
  <si>
    <t>jJFx3laD</t>
  </si>
  <si>
    <t>cEz0jbG95kgv</t>
  </si>
  <si>
    <t>szed49QDMH</t>
  </si>
  <si>
    <t>9Etyi8HYW87</t>
  </si>
  <si>
    <t>WBOXUEXsq</t>
  </si>
  <si>
    <t>PIuEL8unqOv</t>
  </si>
  <si>
    <t>r2tJQg0hIs0j</t>
  </si>
  <si>
    <t>42GOnadWKkw</t>
  </si>
  <si>
    <t>UgnXHpICK</t>
  </si>
  <si>
    <t>OMwGrHKz0A</t>
  </si>
  <si>
    <t>njAxVY</t>
  </si>
  <si>
    <t>oY09qzp</t>
  </si>
  <si>
    <t>vseKh4NXLLYK</t>
  </si>
  <si>
    <t>rsp0RTjp</t>
  </si>
  <si>
    <t>Vy8I1o</t>
  </si>
  <si>
    <t>1y5TJnR</t>
  </si>
  <si>
    <t>S1RYmsfLC2yj</t>
  </si>
  <si>
    <t>yF5WnKzI3M1G</t>
  </si>
  <si>
    <t>JQ4BTcSJlqZ</t>
  </si>
  <si>
    <t>Jj2gqPf1</t>
  </si>
  <si>
    <t>LvuhmCtrqV2</t>
  </si>
  <si>
    <t>6oWswu</t>
  </si>
  <si>
    <t>qppYkbl5N</t>
  </si>
  <si>
    <t>YN4jiAUB</t>
  </si>
  <si>
    <t>qW930W2Q</t>
  </si>
  <si>
    <t>MigHuUJ</t>
  </si>
  <si>
    <t>vkQzLiQVQ</t>
  </si>
  <si>
    <t>6nydCjG</t>
  </si>
  <si>
    <t>moZWlg6</t>
  </si>
  <si>
    <t>Uds9tyfOdKA</t>
  </si>
  <si>
    <t>1BT0XVJ</t>
  </si>
  <si>
    <t>u5d4oil1qfo</t>
  </si>
  <si>
    <t>rOcbgE</t>
  </si>
  <si>
    <t>iifC261AIC</t>
  </si>
  <si>
    <t>3nMd3hYrs4</t>
  </si>
  <si>
    <t>pswNh6fn8RjO</t>
  </si>
  <si>
    <t>GkTedm</t>
  </si>
  <si>
    <t>r9jxxDOPbBo</t>
  </si>
  <si>
    <t>iFBdTG6S</t>
  </si>
  <si>
    <t>S6ae3nH</t>
  </si>
  <si>
    <t>YiGlwEue</t>
  </si>
  <si>
    <t>30ePpIACfFu</t>
  </si>
  <si>
    <t>9c3wTzkgd</t>
  </si>
  <si>
    <t>OimmLnwG</t>
  </si>
  <si>
    <t>zf7LWD3mRc</t>
  </si>
  <si>
    <t>W3pmWfgEWJm</t>
  </si>
  <si>
    <t>LZ57gdUemYK</t>
  </si>
  <si>
    <t>kyxHGSFK</t>
  </si>
  <si>
    <t>uAHhnX</t>
  </si>
  <si>
    <t>brZbq8IvjcD</t>
  </si>
  <si>
    <t>rTOLR1J4</t>
  </si>
  <si>
    <t>TznV5QHHfptV</t>
  </si>
  <si>
    <t>hsIvOG</t>
  </si>
  <si>
    <t>NM97qKlR</t>
  </si>
  <si>
    <t>HvgJiK</t>
  </si>
  <si>
    <t>OQeGfo</t>
  </si>
  <si>
    <t>da2GSOqFe</t>
  </si>
  <si>
    <t>kor3tGzy3</t>
  </si>
  <si>
    <t>Gs1Lgt2DrSVk</t>
  </si>
  <si>
    <t>fWrBfbGx</t>
  </si>
  <si>
    <t>92gBXxQx</t>
  </si>
  <si>
    <t>vVkvtn4e</t>
  </si>
  <si>
    <t>7DcPfQFPR381</t>
  </si>
  <si>
    <t>pEC49dWKM</t>
  </si>
  <si>
    <t>0GVuN9MqpKK</t>
  </si>
  <si>
    <t>mTGa6spt</t>
  </si>
  <si>
    <t>FGveHt</t>
  </si>
  <si>
    <t>jv5qfqha88</t>
  </si>
  <si>
    <t>gpyAPmbKQ9ez</t>
  </si>
  <si>
    <t>R1MWr3PyzYN</t>
  </si>
  <si>
    <t>yiyoAc5Kfnk</t>
  </si>
  <si>
    <t>bLHlh4UPE</t>
  </si>
  <si>
    <t>xeUXZtyoCjfS</t>
  </si>
  <si>
    <t>dXoInG8jf0HG</t>
  </si>
  <si>
    <t>elzltIyWlYHr</t>
  </si>
  <si>
    <t>qNAmDghR</t>
  </si>
  <si>
    <t>XOkA9jLkir</t>
  </si>
  <si>
    <t>0fTRzGqtq</t>
  </si>
  <si>
    <t>LGwTbK</t>
  </si>
  <si>
    <t>O0d1ns</t>
  </si>
  <si>
    <t>kYsb3aHso</t>
  </si>
  <si>
    <t>e3OTxkiWD9qn</t>
  </si>
  <si>
    <t>w6FmMZVIKb4</t>
  </si>
  <si>
    <t>f1ehwsH1</t>
  </si>
  <si>
    <t>yCGGty</t>
  </si>
  <si>
    <t>quzLG9bBb</t>
  </si>
  <si>
    <t>oAWaDEwr</t>
  </si>
  <si>
    <t>27uIBywJ</t>
  </si>
  <si>
    <t>PY4RMezQ0yl</t>
  </si>
  <si>
    <t>5ZzWil</t>
  </si>
  <si>
    <t>sBfK1T2Y</t>
  </si>
  <si>
    <t>ZHIp9oYb</t>
  </si>
  <si>
    <t>6eQ68FSXkqG5</t>
  </si>
  <si>
    <t>VSde4ak</t>
  </si>
  <si>
    <t>wxMUNb7Gcws</t>
  </si>
  <si>
    <t>ZhBoUKPNz</t>
  </si>
  <si>
    <t>G16ftyXAmWz</t>
  </si>
  <si>
    <t>G6uiXlIOQ</t>
  </si>
  <si>
    <t>p4gCmfN9Lm</t>
  </si>
  <si>
    <t>HJWi0v</t>
  </si>
  <si>
    <t>JYMguI8vYK</t>
  </si>
  <si>
    <t>er6Sbr</t>
  </si>
  <si>
    <t>OFm9Fj</t>
  </si>
  <si>
    <t>XPJV7MqUAvG</t>
  </si>
  <si>
    <t>JGjsblddl</t>
  </si>
  <si>
    <t>PnJegVY24GM</t>
  </si>
  <si>
    <t>46qz9d</t>
  </si>
  <si>
    <t>pVzWcrQQKop</t>
  </si>
  <si>
    <t>HQ77Tma</t>
  </si>
  <si>
    <t>F5Hj0x710ip</t>
  </si>
  <si>
    <t>TQXhL505</t>
  </si>
  <si>
    <t>xoBTjw66</t>
  </si>
  <si>
    <t>lBVVLl4twu</t>
  </si>
  <si>
    <t>sVI01eqk</t>
  </si>
  <si>
    <t>8ukGs7C22B</t>
  </si>
  <si>
    <t>6MUOfddVfuF</t>
  </si>
  <si>
    <t>DbuYJ7nQctP</t>
  </si>
  <si>
    <t>QwhOgpSq</t>
  </si>
  <si>
    <t>O8PmgzPOjL</t>
  </si>
  <si>
    <t>BHLP89p</t>
  </si>
  <si>
    <t>wbUPMo0fn</t>
  </si>
  <si>
    <t>piXfPD8dvTK</t>
  </si>
  <si>
    <t>ybAKIQRaI7</t>
  </si>
  <si>
    <t>LiCV9cFXp</t>
  </si>
  <si>
    <t>AhEvbZnu</t>
  </si>
  <si>
    <t>wO2CIhZ</t>
  </si>
  <si>
    <t>CxR8RxGCeQR</t>
  </si>
  <si>
    <t>OYH4UB4wjZ</t>
  </si>
  <si>
    <t>UkbyLh</t>
  </si>
  <si>
    <t>rllw95Qp</t>
  </si>
  <si>
    <t>lO5SnYELI</t>
  </si>
  <si>
    <t>lfG6WiOMwE</t>
  </si>
  <si>
    <t>J6JSbDZU2HAC</t>
  </si>
  <si>
    <t>8jloza1h3Tj8</t>
  </si>
  <si>
    <t>ULB2ept3dEa</t>
  </si>
  <si>
    <t>eznhUaL</t>
  </si>
  <si>
    <t>8CQKuLBJb</t>
  </si>
  <si>
    <t>FHA29EsEVMs</t>
  </si>
  <si>
    <t>A6NCkKVuUMq</t>
  </si>
  <si>
    <t>n0ebyzddrG</t>
  </si>
  <si>
    <t>sVgyjYXpGd</t>
  </si>
  <si>
    <t>ZjwM66zIWKMS</t>
  </si>
  <si>
    <t>LW8dceh</t>
  </si>
  <si>
    <t>QSvoN8r</t>
  </si>
  <si>
    <t>RzYh3Q</t>
  </si>
  <si>
    <t>eAujmbVQiBaH</t>
  </si>
  <si>
    <t>N36S9REMmvh</t>
  </si>
  <si>
    <t>5GH1fbBgr</t>
  </si>
  <si>
    <t>FF6zvi76DN</t>
  </si>
  <si>
    <t>DHY2cUgnM</t>
  </si>
  <si>
    <t>XCNsR3ubu</t>
  </si>
  <si>
    <t>RMWhH83</t>
  </si>
  <si>
    <t>Ttn8lh</t>
  </si>
  <si>
    <t>ZQIMYsm2</t>
  </si>
  <si>
    <t>REYhtmvD</t>
  </si>
  <si>
    <t>qVkwsXL</t>
  </si>
  <si>
    <t>ZMOTuCKsAD</t>
  </si>
  <si>
    <t>gPdoNr2Ac</t>
  </si>
  <si>
    <t>HseH2RtlF</t>
  </si>
  <si>
    <t>ji5WEtS</t>
  </si>
  <si>
    <t>RsHlMe6O9</t>
  </si>
  <si>
    <t>TeZ2pqqZg</t>
  </si>
  <si>
    <t>G9NaduLt</t>
  </si>
  <si>
    <t>hzAVUa4r6</t>
  </si>
  <si>
    <t>Rem7MbNOpw</t>
  </si>
  <si>
    <t>OAC8vWq</t>
  </si>
  <si>
    <t>fB9yt3JDsj</t>
  </si>
  <si>
    <t>r2OMYZ6fZ</t>
  </si>
  <si>
    <t>Vs9n5xL1</t>
  </si>
  <si>
    <t>aXnM1xLl9</t>
  </si>
  <si>
    <t>c4Gwtss</t>
  </si>
  <si>
    <t>ZczXQ6j5S0X</t>
  </si>
  <si>
    <t>cAOKVcS</t>
  </si>
  <si>
    <t>bQT22QRV</t>
  </si>
  <si>
    <t>EydQNSZVCKN</t>
  </si>
  <si>
    <t>yVnhPoc0</t>
  </si>
  <si>
    <t>ZAPF7t5W</t>
  </si>
  <si>
    <t>TcV0b45Lql</t>
  </si>
  <si>
    <t>wbfxXGemB</t>
  </si>
  <si>
    <t>PAsdDgVlhue</t>
  </si>
  <si>
    <t>6WotAqQpOZA</t>
  </si>
  <si>
    <t>Po5uXwboWSQc</t>
  </si>
  <si>
    <t>j9bULn1YWqg</t>
  </si>
  <si>
    <t>JvHwoik</t>
  </si>
  <si>
    <t>eimgfR</t>
  </si>
  <si>
    <t>AMTQhtP7G3Y</t>
  </si>
  <si>
    <t>TWMlp1UCw</t>
  </si>
  <si>
    <t>hpgIpQc9P2</t>
  </si>
  <si>
    <t>bN5xfA</t>
  </si>
  <si>
    <t>fsAKyQ9</t>
  </si>
  <si>
    <t>DOQaAK</t>
  </si>
  <si>
    <t>ZxKDB1r91ig</t>
  </si>
  <si>
    <t>tEtLU1JzT</t>
  </si>
  <si>
    <t>rCfLAo2</t>
  </si>
  <si>
    <t>avNXNX3</t>
  </si>
  <si>
    <t>AZwhmnqKM</t>
  </si>
  <si>
    <t>dGB3IWxK</t>
  </si>
  <si>
    <t>tApSAsKM5KN</t>
  </si>
  <si>
    <t>FDeqwR6Vn2</t>
  </si>
  <si>
    <t>Aa5FkFg4BjSS</t>
  </si>
  <si>
    <t>U3b4abGAiTz</t>
  </si>
  <si>
    <t>fVvDMtYIo</t>
  </si>
  <si>
    <t>K1s7MD</t>
  </si>
  <si>
    <t>2Y3maOdbGEz0</t>
  </si>
  <si>
    <t>JGXFzubhx</t>
  </si>
  <si>
    <t>ewqD7AV4Ri</t>
  </si>
  <si>
    <t>WQAmrXaD</t>
  </si>
  <si>
    <t>xBce38dUP</t>
  </si>
  <si>
    <t>c73IXpar</t>
  </si>
  <si>
    <t>IEq0g6L</t>
  </si>
  <si>
    <t>D0YHg7nvhA6</t>
  </si>
  <si>
    <t>HpoWO55</t>
  </si>
  <si>
    <t>J225Izw9b</t>
  </si>
  <si>
    <t>gHkOzZICc0</t>
  </si>
  <si>
    <t>MUY9IP</t>
  </si>
  <si>
    <t>Djd7bhP</t>
  </si>
  <si>
    <t>YvY0JXGEp4</t>
  </si>
  <si>
    <t>A98C55Wcwj</t>
  </si>
  <si>
    <t>YtcdT6</t>
  </si>
  <si>
    <t>e7HS0eVAjbmV</t>
  </si>
  <si>
    <t>9yrWMz1Ju</t>
  </si>
  <si>
    <t>Tqg7NlnuMwJ</t>
  </si>
  <si>
    <t>VlT6g5Aoh4</t>
  </si>
  <si>
    <t>JxtsSkqgL</t>
  </si>
  <si>
    <t>MHyl4I9j6H</t>
  </si>
  <si>
    <t>YuwhFxu4k</t>
  </si>
  <si>
    <t>G8PiTuMFF2x</t>
  </si>
  <si>
    <t>E1gWZzlI</t>
  </si>
  <si>
    <t>gtkIp2</t>
  </si>
  <si>
    <t>VFCpV5H</t>
  </si>
  <si>
    <t>iMjzJNHw</t>
  </si>
  <si>
    <t>q1jaNrUx</t>
  </si>
  <si>
    <t>DUWvNdPYH</t>
  </si>
  <si>
    <t>JHc5wW</t>
  </si>
  <si>
    <t>ThHkwaI8AOb</t>
  </si>
  <si>
    <t>LoRdAD</t>
  </si>
  <si>
    <t>ZH8cpN</t>
  </si>
  <si>
    <t>KoNzzvP</t>
  </si>
  <si>
    <t>4HvbM9sPf2</t>
  </si>
  <si>
    <t>WVSyQRp</t>
  </si>
  <si>
    <t>NiRVEj</t>
  </si>
  <si>
    <t>azb6gdU1i</t>
  </si>
  <si>
    <t>G10QxWSMvKmQ</t>
  </si>
  <si>
    <t>44kn6g</t>
  </si>
  <si>
    <t>flNoMqc5r</t>
  </si>
  <si>
    <t>9iUcCIHe4lh</t>
  </si>
  <si>
    <t>ItH0s7</t>
  </si>
  <si>
    <t>SSADhvv</t>
  </si>
  <si>
    <t>H9WsVQL</t>
  </si>
  <si>
    <t>xViiIhYEo</t>
  </si>
  <si>
    <t>WhPUZqk</t>
  </si>
  <si>
    <t>kMuaBzv52WB</t>
  </si>
  <si>
    <t>LVuNAYt7nl</t>
  </si>
  <si>
    <t>PGi2Rj</t>
  </si>
  <si>
    <t>MOOg916Y</t>
  </si>
  <si>
    <t>NI1doKZO6cdU</t>
  </si>
  <si>
    <t>OINbMlPQ</t>
  </si>
  <si>
    <t>nfU1M0OEv</t>
  </si>
  <si>
    <t>f2J26Q</t>
  </si>
  <si>
    <t>jKAzIhCIRrR3</t>
  </si>
  <si>
    <t>4iCeHUrhkONL</t>
  </si>
  <si>
    <t>WRNw43qyzB</t>
  </si>
  <si>
    <t>thzatxaUiOI5</t>
  </si>
  <si>
    <t>TbxqLa</t>
  </si>
  <si>
    <t>rVdcS0c</t>
  </si>
  <si>
    <t>zFYtExjXG</t>
  </si>
  <si>
    <t>5BGHYWppJHf</t>
  </si>
  <si>
    <t>lV6bCg</t>
  </si>
  <si>
    <t>wI0uRaX</t>
  </si>
  <si>
    <t>rn0TnX</t>
  </si>
  <si>
    <t>DmylAT</t>
  </si>
  <si>
    <t>fzPIDhmbHIj</t>
  </si>
  <si>
    <t>uf9nuWD</t>
  </si>
  <si>
    <t>UgsMo4y</t>
  </si>
  <si>
    <t>g1he7H96q</t>
  </si>
  <si>
    <t>v56i1NfL1Ov</t>
  </si>
  <si>
    <t>Dc9mXkZTjp</t>
  </si>
  <si>
    <t>u8gPxv4EKwC</t>
  </si>
  <si>
    <t>jXa2azwniSC6</t>
  </si>
  <si>
    <t>DpQgW1VUmFT</t>
  </si>
  <si>
    <t>eRCCAOsOXC</t>
  </si>
  <si>
    <t>PRg8xUOx</t>
  </si>
  <si>
    <t>Kc1gwNtXMwJ5</t>
  </si>
  <si>
    <t>1pGWf1y4Bq</t>
  </si>
  <si>
    <t>yQCnbsaTVj</t>
  </si>
  <si>
    <t>GtBff4uS6Yzt</t>
  </si>
  <si>
    <t>j4r09OCBorT</t>
  </si>
  <si>
    <t>NZDcTK</t>
  </si>
  <si>
    <t>Mcdaniel.Lawrence96</t>
  </si>
  <si>
    <t>Marsh.Jescie68</t>
  </si>
  <si>
    <t>Durham.Zoe1</t>
  </si>
  <si>
    <t>Prince.Shana61</t>
  </si>
  <si>
    <t>Heath.Lisandra14</t>
  </si>
  <si>
    <t>Schultz.Serina100</t>
  </si>
  <si>
    <t>Aguirre.Minerva83</t>
  </si>
  <si>
    <t>Pena.Cassidy6</t>
  </si>
  <si>
    <t>Osborn.Eaton63</t>
  </si>
  <si>
    <t>Mcdaniel.Pearl74</t>
  </si>
  <si>
    <t>Lindsay.Leonard67</t>
  </si>
  <si>
    <t>Lamb.Cyrus58</t>
  </si>
  <si>
    <t>Barlow.Blake48</t>
  </si>
  <si>
    <t>Hampton.Burton69</t>
  </si>
  <si>
    <t>Knight.Nora65</t>
  </si>
  <si>
    <t>Mclaughlin.Serina79</t>
  </si>
  <si>
    <t>Graves.Jolene72</t>
  </si>
  <si>
    <t>Hopkins.Lucian65</t>
  </si>
  <si>
    <t>Valentine.Arsenio34</t>
  </si>
  <si>
    <t>Herman.Cathleen70</t>
  </si>
  <si>
    <t>Mathews.Kato5</t>
  </si>
  <si>
    <t>Andrews.Leo13</t>
  </si>
  <si>
    <t>Cote.Sonia87</t>
  </si>
  <si>
    <t>Chandler.Grace42</t>
  </si>
  <si>
    <t>Carter.Ebony43</t>
  </si>
  <si>
    <t>Boone.Rhea42</t>
  </si>
  <si>
    <t>Sloan.Kane71</t>
  </si>
  <si>
    <t>Harvey.Hayes40</t>
  </si>
  <si>
    <t>Wilkins.Knox48</t>
  </si>
  <si>
    <t>Chan.Beck3</t>
  </si>
  <si>
    <t>Hinton.Vivian14</t>
  </si>
  <si>
    <t>Pennington.Hammett78</t>
  </si>
  <si>
    <t>Reid.Imani99</t>
  </si>
  <si>
    <t>Snyder.Jakeem77</t>
  </si>
  <si>
    <t>Haynes.Isabella41</t>
  </si>
  <si>
    <t>Randall.Remedios78</t>
  </si>
  <si>
    <t>Snider.Phillip9</t>
  </si>
  <si>
    <t>Brown.Simon42</t>
  </si>
  <si>
    <t>Bryan.Maggy31</t>
  </si>
  <si>
    <t>Hooper.Juliet59</t>
  </si>
  <si>
    <t>Mckinney.Dacey28</t>
  </si>
  <si>
    <t>Flynn.Heather100</t>
  </si>
  <si>
    <t>Sheppard.Hiram65</t>
  </si>
  <si>
    <t>Wilkins.Dillon80</t>
  </si>
  <si>
    <t>Velez.Wyoming83</t>
  </si>
  <si>
    <t>Mays.Quin98</t>
  </si>
  <si>
    <t>Daniels.Nicholas77</t>
  </si>
  <si>
    <t>Maynard.Jordan71</t>
  </si>
  <si>
    <t>Lee.Phillip23</t>
  </si>
  <si>
    <t>Aguirre.Xantha24</t>
  </si>
  <si>
    <t>Oneill.Hollee91</t>
  </si>
  <si>
    <t>Madden.Meghan98</t>
  </si>
  <si>
    <t>Fischer.Samantha75</t>
  </si>
  <si>
    <t>Lester.Xena97</t>
  </si>
  <si>
    <t>Tanner.Lareina50</t>
  </si>
  <si>
    <t>Blake.Angelica72</t>
  </si>
  <si>
    <t>Conner.Patrick63</t>
  </si>
  <si>
    <t>Garrison.Maile14</t>
  </si>
  <si>
    <t>Kirby.Keane59</t>
  </si>
  <si>
    <t>Cross.Perry87</t>
  </si>
  <si>
    <t>Marks.Adam39</t>
  </si>
  <si>
    <t>Burt.Duncan60</t>
  </si>
  <si>
    <t>Matthews.Stella66</t>
  </si>
  <si>
    <t>Luna.Imogene30</t>
  </si>
  <si>
    <t>Morales.Candace97</t>
  </si>
  <si>
    <t>Flowers.Gary39</t>
  </si>
  <si>
    <t>Montoya.Lucius18</t>
  </si>
  <si>
    <t>Hatfield.Miranda37</t>
  </si>
  <si>
    <t>Padilla.Declan90</t>
  </si>
  <si>
    <t>Ramos.Amery55</t>
  </si>
  <si>
    <t>Farley.Latifah29</t>
  </si>
  <si>
    <t>Berry.Castor46</t>
  </si>
  <si>
    <t>Workman.Harding82</t>
  </si>
  <si>
    <t>Weeks.Tanya9</t>
  </si>
  <si>
    <t>Ballard.Malcolm67</t>
  </si>
  <si>
    <t>Strickland.Charde28</t>
  </si>
  <si>
    <t>Carlson.Gemma63</t>
  </si>
  <si>
    <t>Chang.Ferdinand77</t>
  </si>
  <si>
    <t>Rasmussen.Lawrence20</t>
  </si>
  <si>
    <t>Livingston.Cassandra78</t>
  </si>
  <si>
    <t>Lawson.Nathaniel45</t>
  </si>
  <si>
    <t>Decker.Cameron45</t>
  </si>
  <si>
    <t>Velez.Candace35</t>
  </si>
  <si>
    <t>Brock.Amal86</t>
  </si>
  <si>
    <t>Hayes.Kim51</t>
  </si>
  <si>
    <t>Schwartz.Carolyn13</t>
  </si>
  <si>
    <t>Bell.Mary50</t>
  </si>
  <si>
    <t>Barnes.Ruth27</t>
  </si>
  <si>
    <t>Valenzuela.Sydnee91</t>
  </si>
  <si>
    <t>Sweeney.Mercedes15</t>
  </si>
  <si>
    <t>Rose.Andrew30</t>
  </si>
  <si>
    <t>Obrien.Iris93</t>
  </si>
  <si>
    <t>Albert.Kylan57</t>
  </si>
  <si>
    <t>Mcintyre.Veda6</t>
  </si>
  <si>
    <t>Mendez.Barry62</t>
  </si>
  <si>
    <t>Giles.Carissa92</t>
  </si>
  <si>
    <t>Hull.Armando46</t>
  </si>
  <si>
    <t>Griffith.Kristen63</t>
  </si>
  <si>
    <t>Walton.Thaddeus29</t>
  </si>
  <si>
    <t>Ortega.Gwendolyn97</t>
  </si>
  <si>
    <t>Lang.Ivana14</t>
  </si>
  <si>
    <t>Brady.Rina10</t>
  </si>
  <si>
    <t>Reed.Gregory100</t>
  </si>
  <si>
    <t>Roman.Camille22</t>
  </si>
  <si>
    <t>Mcintyre.Roth95</t>
  </si>
  <si>
    <t>Roy.Stewart30</t>
  </si>
  <si>
    <t>Hunter.Rhoda8</t>
  </si>
  <si>
    <t>Stanley.Cameran48</t>
  </si>
  <si>
    <t>Knox.Yoko92</t>
  </si>
  <si>
    <t>Allison.Phelan83</t>
  </si>
  <si>
    <t>Kent.Donna54</t>
  </si>
  <si>
    <t>Moody.Gray92</t>
  </si>
  <si>
    <t>Mendez.Avram60</t>
  </si>
  <si>
    <t>Stevens.Chase10</t>
  </si>
  <si>
    <t>Deleon.Ursa16</t>
  </si>
  <si>
    <t>Raymond.Gary62</t>
  </si>
  <si>
    <t>Cole.Kermit6</t>
  </si>
  <si>
    <t>Morin.Abdul17</t>
  </si>
  <si>
    <t>Durham.Marny28</t>
  </si>
  <si>
    <t>Henson.Benjamin34</t>
  </si>
  <si>
    <t>Bridges.Tucker7</t>
  </si>
  <si>
    <t>Mitchell.Xyla20</t>
  </si>
  <si>
    <t>Chan.Nomlanga48</t>
  </si>
  <si>
    <t>Nelson.Xena38</t>
  </si>
  <si>
    <t>Tillman.Rajah56</t>
  </si>
  <si>
    <t>Roth.Nolan16</t>
  </si>
  <si>
    <t>Rhodes.Lara22</t>
  </si>
  <si>
    <t>Keller.Minerva36</t>
  </si>
  <si>
    <t>Burke.Eugenia70</t>
  </si>
  <si>
    <t>Gilmore.Clinton33</t>
  </si>
  <si>
    <t>Turner.Amela17</t>
  </si>
  <si>
    <t>Levy.Cherokee62</t>
  </si>
  <si>
    <t>Yates.Olivia55</t>
  </si>
  <si>
    <t>Singleton.Brynne89</t>
  </si>
  <si>
    <t>Miles.Nicole92</t>
  </si>
  <si>
    <t>Petersen.Cairo68</t>
  </si>
  <si>
    <t>Mcfadden.Sharon10</t>
  </si>
  <si>
    <t>Atkins.Judah32</t>
  </si>
  <si>
    <t>Dunn.Montana12</t>
  </si>
  <si>
    <t>Daugherty.Fallon98</t>
  </si>
  <si>
    <t>Farmer.Dora53</t>
  </si>
  <si>
    <t>Moon.Emerald95</t>
  </si>
  <si>
    <t>Michael.Hiroko23</t>
  </si>
  <si>
    <t>Collins.Darius81</t>
  </si>
  <si>
    <t>Garrett.Zeph49</t>
  </si>
  <si>
    <t>Colon.Ursa10</t>
  </si>
  <si>
    <t>Estes.Jarrod4</t>
  </si>
  <si>
    <t>Hobbs.Karen39</t>
  </si>
  <si>
    <t>Jacobs.Callie84</t>
  </si>
  <si>
    <t>Jackson.Dahlia87</t>
  </si>
  <si>
    <t>Stevenson.Madaline67</t>
  </si>
  <si>
    <t>Kennedy.Alice96</t>
  </si>
  <si>
    <t>Jordan.Roanna91</t>
  </si>
  <si>
    <t>Lawson.Asher8</t>
  </si>
  <si>
    <t>Curry.Cailin95</t>
  </si>
  <si>
    <t>Booker.Imelda6</t>
  </si>
  <si>
    <t>Contreras.Kirsten46</t>
  </si>
  <si>
    <t>Burgess.Warren34</t>
  </si>
  <si>
    <t>Downs.Steel2</t>
  </si>
  <si>
    <t>Benjamin.Jessica87</t>
  </si>
  <si>
    <t>Harper.Jonas23</t>
  </si>
  <si>
    <t>Walls.Christopher5</t>
  </si>
  <si>
    <t>Skinner.Ruby31</t>
  </si>
  <si>
    <t>Graham.Phelan12</t>
  </si>
  <si>
    <t>Mckee.Emery64</t>
  </si>
  <si>
    <t>Cole.Lillith48</t>
  </si>
  <si>
    <t>Wagner.Hayden86</t>
  </si>
  <si>
    <t>Noel.Yuli88</t>
  </si>
  <si>
    <t>Jackson.Shelly76</t>
  </si>
  <si>
    <t>Gamble.Hoyt29</t>
  </si>
  <si>
    <t>Scott.Mira46</t>
  </si>
  <si>
    <t>Sykes.Eliana60</t>
  </si>
  <si>
    <t>Macias.Irene77</t>
  </si>
  <si>
    <t>Romero.Margaret4</t>
  </si>
  <si>
    <t>Newton.Logan47</t>
  </si>
  <si>
    <t>Dawson.Jasper77</t>
  </si>
  <si>
    <t>Bray.Mallory49</t>
  </si>
  <si>
    <t>Barron.Lewis19</t>
  </si>
  <si>
    <t>Carney.Tanya48</t>
  </si>
  <si>
    <t>Nolan.Lani42</t>
  </si>
  <si>
    <t>Hansen.Candace3</t>
  </si>
  <si>
    <t>Horn.Emery41</t>
  </si>
  <si>
    <t>Collier.Ashely24</t>
  </si>
  <si>
    <t>Barton.Michelle11</t>
  </si>
  <si>
    <t>Allen.James4</t>
  </si>
  <si>
    <t>Hoffman.Clark45</t>
  </si>
  <si>
    <t>Shields.Emi97</t>
  </si>
  <si>
    <t>Holden.Martena56</t>
  </si>
  <si>
    <t>Trevino.Remedios97</t>
  </si>
  <si>
    <t>Aguilar.Jeremy92</t>
  </si>
  <si>
    <t>Ortega.Abbot37</t>
  </si>
  <si>
    <t>Villarreal.Hyacinth58</t>
  </si>
  <si>
    <t>Gibson.Ferris81</t>
  </si>
  <si>
    <t>Castillo.Indigo58</t>
  </si>
  <si>
    <t>Schroeder.Kermit67</t>
  </si>
  <si>
    <t>Jacobson.Kelsie21</t>
  </si>
  <si>
    <t>Howard.Cooper71</t>
  </si>
  <si>
    <t>Burton.Wylie56</t>
  </si>
  <si>
    <t>Gaines.Drake14</t>
  </si>
  <si>
    <t>Carpenter.Ahmed11</t>
  </si>
  <si>
    <t>Richardson.Aquila57</t>
  </si>
  <si>
    <t>Mcdowell.Celeste67</t>
  </si>
  <si>
    <t>Lowery.Celeste58</t>
  </si>
  <si>
    <t>Petty.Ferdinand76</t>
  </si>
  <si>
    <t>Hernandez.Phyllis11</t>
  </si>
  <si>
    <t>Mcleod.Clinton15</t>
  </si>
  <si>
    <t>Hayes.Hyacinth38</t>
  </si>
  <si>
    <t>Mcknight.Kyle46</t>
  </si>
  <si>
    <t>Walsh.Tiger42</t>
  </si>
  <si>
    <t>Finch.Ross78</t>
  </si>
  <si>
    <t>Ingram.Leo88</t>
  </si>
  <si>
    <t>Hudson.Aileen4</t>
  </si>
  <si>
    <t>Mullins.Willa79</t>
  </si>
  <si>
    <t>Sweet.Quamar7</t>
  </si>
  <si>
    <t>Dejesus.Kyle72</t>
  </si>
  <si>
    <t>Whitehead.Maggie96</t>
  </si>
  <si>
    <t>Solomon.Jemima13</t>
  </si>
  <si>
    <t>Grimes.Marvin9</t>
  </si>
  <si>
    <t>Garner.Echo30</t>
  </si>
  <si>
    <t>Sellers.Mira68</t>
  </si>
  <si>
    <t>Nichols.Colton17</t>
  </si>
  <si>
    <t>Blanchard.Felix40</t>
  </si>
  <si>
    <t>Powell.Quintessa88</t>
  </si>
  <si>
    <t>Guthrie.Bernard47</t>
  </si>
  <si>
    <t>Hart.Calista7</t>
  </si>
  <si>
    <t>Swanson.Oliver20</t>
  </si>
  <si>
    <t>Myers.Duncan11</t>
  </si>
  <si>
    <t>Boone.Jamal86</t>
  </si>
  <si>
    <t>Wynn.Lionel64</t>
  </si>
  <si>
    <t>Dickerson.Natalie18</t>
  </si>
  <si>
    <t>Martin.Channing22</t>
  </si>
  <si>
    <t>Miller.Zephania48</t>
  </si>
  <si>
    <t>Leon.Evangeline61</t>
  </si>
  <si>
    <t>Bridges.Serena88</t>
  </si>
  <si>
    <t>Cross.Kimberley4</t>
  </si>
  <si>
    <t>Andrews.Jenna22</t>
  </si>
  <si>
    <t>Snider.Nehru79</t>
  </si>
  <si>
    <t>Roth.Kyle3</t>
  </si>
  <si>
    <t>Rodgers.Moses15</t>
  </si>
  <si>
    <t>Christian.Rhona26</t>
  </si>
  <si>
    <t>Perry.Tara71</t>
  </si>
  <si>
    <t>Atkins.Yvette30</t>
  </si>
  <si>
    <t>Estes.Gemma55</t>
  </si>
  <si>
    <t>Fernandez.Chaim55</t>
  </si>
  <si>
    <t>Castaneda.Riley8</t>
  </si>
  <si>
    <t>Day.Felicia2</t>
  </si>
  <si>
    <t>Collins.Holly20</t>
  </si>
  <si>
    <t>Frye.Maggie98</t>
  </si>
  <si>
    <t>Osborne.Georgia12</t>
  </si>
  <si>
    <t>Harper.Lance100</t>
  </si>
  <si>
    <t>Bowman.Naomi94</t>
  </si>
  <si>
    <t>Pittman.Lydia91</t>
  </si>
  <si>
    <t>Franco.Keegan61</t>
  </si>
  <si>
    <t>Crosby.Julian52</t>
  </si>
  <si>
    <t>Pratt.Regina12</t>
  </si>
  <si>
    <t>Alston.Dominic65</t>
  </si>
  <si>
    <t>Madden.Duncan12</t>
  </si>
  <si>
    <t>Head.Isaiah78</t>
  </si>
  <si>
    <t>Hayden.Gretchen22</t>
  </si>
  <si>
    <t>Phillips.Germaine2</t>
  </si>
  <si>
    <t>Palmer.Clare90</t>
  </si>
  <si>
    <t>Dunlap.Graiden85</t>
  </si>
  <si>
    <t>Miller.Mannix38</t>
  </si>
  <si>
    <t>Bass.Maite38</t>
  </si>
  <si>
    <t>Alvarez.Lael34</t>
  </si>
  <si>
    <t>Lucas.Burton24</t>
  </si>
  <si>
    <t>Cash.Sierra87</t>
  </si>
  <si>
    <t>Greene.Maggie23</t>
  </si>
  <si>
    <t>Miranda.Elijah5</t>
  </si>
  <si>
    <t>Estrada.Ulysses96</t>
  </si>
  <si>
    <t>Stafford.Maris17</t>
  </si>
  <si>
    <t>Guy.Brenna41</t>
  </si>
  <si>
    <t>Fischer.Kato95</t>
  </si>
  <si>
    <t>Moody.Wesley2</t>
  </si>
  <si>
    <t>Lynch.Kimberley27</t>
  </si>
  <si>
    <t>Riddle.Julie74</t>
  </si>
  <si>
    <t>Hancock.Alfreda49</t>
  </si>
  <si>
    <t>Pace.Victoria83</t>
  </si>
  <si>
    <t>Conley.Sylvia58</t>
  </si>
  <si>
    <t>Dyer.Kiayada19</t>
  </si>
  <si>
    <t>Huffman.Ferdinand12</t>
  </si>
  <si>
    <t>Larsen.Macaulay53</t>
  </si>
  <si>
    <t>Boyd.Rhea4</t>
  </si>
  <si>
    <t>Fowler.Iris54</t>
  </si>
  <si>
    <t>Morton.Galvin95</t>
  </si>
  <si>
    <t>Hunter.Sybil43</t>
  </si>
  <si>
    <t>Larsen.Brady45</t>
  </si>
  <si>
    <t>Harding.Fritz24</t>
  </si>
  <si>
    <t>Mercado.Aimee93</t>
  </si>
  <si>
    <t>Kemp.Sydney66</t>
  </si>
  <si>
    <t>Boyle.Inga72</t>
  </si>
  <si>
    <t>Stevenson.Ulla58</t>
  </si>
  <si>
    <t>Higgins.Alec20</t>
  </si>
  <si>
    <t>Lawson.Ashton51</t>
  </si>
  <si>
    <t>Figueroa.Orla61</t>
  </si>
  <si>
    <t>Pace.Madison82</t>
  </si>
  <si>
    <t>Mclaughlin.Nadine93</t>
  </si>
  <si>
    <t>Hardy.Leslie67</t>
  </si>
  <si>
    <t>Key.Simone25</t>
  </si>
  <si>
    <t>Gibbs.Lance11</t>
  </si>
  <si>
    <t>Suarez.Martina50</t>
  </si>
  <si>
    <t>Stevenson.Oren10</t>
  </si>
  <si>
    <t>Rogers.Nora79</t>
  </si>
  <si>
    <t>Lowe.Kristen68</t>
  </si>
  <si>
    <t>Deleon.Hollee41</t>
  </si>
  <si>
    <t>Watkins.Echo23</t>
  </si>
  <si>
    <t>Richardson.Mollie88</t>
  </si>
  <si>
    <t>Hewitt.Dolan87</t>
  </si>
  <si>
    <t>Huffman.Felicia60</t>
  </si>
  <si>
    <t>Moran.Chiquita100</t>
  </si>
  <si>
    <t>Fitzpatrick.Holmes75</t>
  </si>
  <si>
    <t>Webster.Amity84</t>
  </si>
  <si>
    <t>Roman.Kieran63</t>
  </si>
  <si>
    <t>Wolfe.Curran44</t>
  </si>
  <si>
    <t>Ramsey.Yvette25</t>
  </si>
  <si>
    <t>Carney.Noble15</t>
  </si>
  <si>
    <t>Hudson.Thor22</t>
  </si>
  <si>
    <t>David.Joshua39</t>
  </si>
  <si>
    <t>Hamilton.Herrod37</t>
  </si>
  <si>
    <t>Dale.Leroy26</t>
  </si>
  <si>
    <t>Whitley.Heidi25</t>
  </si>
  <si>
    <t>Stark.Cody92</t>
  </si>
  <si>
    <t>Ryan.Grace96</t>
  </si>
  <si>
    <t>Stanton.Fay51</t>
  </si>
  <si>
    <t>Lamb.Lydia34</t>
  </si>
  <si>
    <t>Sloan.Elliott92</t>
  </si>
  <si>
    <t>Beard.Dacey17</t>
  </si>
  <si>
    <t>Turner.Emily41</t>
  </si>
  <si>
    <t>Martinez.Quentin83</t>
  </si>
  <si>
    <t>Vaughn.Francesca36</t>
  </si>
  <si>
    <t>Higgins.Gannon55</t>
  </si>
  <si>
    <t>Park.Iliana41</t>
  </si>
  <si>
    <t>Daniel.Brandon11</t>
  </si>
  <si>
    <t>Reed.Cora15</t>
  </si>
  <si>
    <t>Green.Robin52</t>
  </si>
  <si>
    <t>Poole.Alisa1</t>
  </si>
  <si>
    <t>Castro.Yuri6</t>
  </si>
  <si>
    <t>Horne.Hollee43</t>
  </si>
  <si>
    <t>Sampson.Rooney97</t>
  </si>
  <si>
    <t>Atkins.Winifred10</t>
  </si>
  <si>
    <t>Joseph.Keegan13</t>
  </si>
  <si>
    <t>Marsh.Jorden96</t>
  </si>
  <si>
    <t>Bennett.Mary57</t>
  </si>
  <si>
    <t>Rowland.Adele41</t>
  </si>
  <si>
    <t>Forbes.David77</t>
  </si>
  <si>
    <t>Meyer.Michael57</t>
  </si>
  <si>
    <t>Donaldson.Dillon18</t>
  </si>
  <si>
    <t>Klein.Yael79</t>
  </si>
  <si>
    <t>Gould.Ferris72</t>
  </si>
  <si>
    <t>Vasquez.Kaseem21</t>
  </si>
  <si>
    <t>Oconnor.Fritz50</t>
  </si>
  <si>
    <t>Hardin.Evan67</t>
  </si>
  <si>
    <t>Weaver.Janna59</t>
  </si>
  <si>
    <t>Hoover.Raya40</t>
  </si>
  <si>
    <t>Casey.Kendall70</t>
  </si>
  <si>
    <t>Guy.Clare17</t>
  </si>
  <si>
    <t>Graham.Gillian83</t>
  </si>
  <si>
    <t>Oliver.Venus52</t>
  </si>
  <si>
    <t>Buckner.Heather43</t>
  </si>
  <si>
    <t>Warren.Hyacinth69</t>
  </si>
  <si>
    <t>Daniel.Quamar92</t>
  </si>
  <si>
    <t>Good.Shaine54</t>
  </si>
  <si>
    <t>Schultz.Maite82</t>
  </si>
  <si>
    <t>Benjamin.Allistair71</t>
  </si>
  <si>
    <t>Barber.Shannon83</t>
  </si>
  <si>
    <t>Mcgee.Boris66</t>
  </si>
  <si>
    <t>Combs.Libby96</t>
  </si>
  <si>
    <t>Middleton.Aretha35</t>
  </si>
  <si>
    <t>Farmer.Isaiah3</t>
  </si>
  <si>
    <t>Mejia.Montana71</t>
  </si>
  <si>
    <t>Velazquez.Shelly91</t>
  </si>
  <si>
    <t>Albert.Dorothy22</t>
  </si>
  <si>
    <t>Tucker.Lucian78</t>
  </si>
  <si>
    <t>Mays.Zelenia2</t>
  </si>
  <si>
    <t>Mcknight.Dorothy30</t>
  </si>
  <si>
    <t>Odonnell.Deacon8</t>
  </si>
  <si>
    <t>Compton.Demetria66</t>
  </si>
  <si>
    <t>Vang.Anjolie13</t>
  </si>
  <si>
    <t>Burke.Martha6</t>
  </si>
  <si>
    <t>Reyes.Harding37</t>
  </si>
  <si>
    <t>Pena.Hayes97</t>
  </si>
  <si>
    <t>Grimes.Gray62</t>
  </si>
  <si>
    <t>Velez.Bertha40</t>
  </si>
  <si>
    <t>Gould.Darrel85</t>
  </si>
  <si>
    <t>Fernandez.Deborah38</t>
  </si>
  <si>
    <t>Conrad.Idola55</t>
  </si>
  <si>
    <t>Moon.Harding14</t>
  </si>
  <si>
    <t>James.Denton32</t>
  </si>
  <si>
    <t>Roberts.Stephen1</t>
  </si>
  <si>
    <t>Robbins.Erica16</t>
  </si>
  <si>
    <t>Rodriguez.Stone40</t>
  </si>
  <si>
    <t>Finley.Shelly100</t>
  </si>
  <si>
    <t>Abbott.Owen53</t>
  </si>
  <si>
    <t>Curtis.Michael78</t>
  </si>
  <si>
    <t>Waller.Jena96</t>
  </si>
  <si>
    <t>Salazar.Coby19</t>
  </si>
  <si>
    <t>Schwartz.Megan66</t>
  </si>
  <si>
    <t>Ryan.Aladdin11</t>
  </si>
  <si>
    <t>Mclaughlin.Austin97</t>
  </si>
  <si>
    <t>Chase.Chaim30</t>
  </si>
  <si>
    <t>Woods.Kennan17</t>
  </si>
  <si>
    <t>Phelps.Illana89</t>
  </si>
  <si>
    <t>Cooley.Talon70</t>
  </si>
  <si>
    <t>Mann.Brian16</t>
  </si>
  <si>
    <t>Gilmore.Alden89</t>
  </si>
  <si>
    <t>Wells.Vincent91</t>
  </si>
  <si>
    <t>Beck.Sybil86</t>
  </si>
  <si>
    <t>Douglas.Davis20</t>
  </si>
  <si>
    <t>Rivera.Kelsie6</t>
  </si>
  <si>
    <t>Fernandez.Colton64</t>
  </si>
  <si>
    <t>Barber.Yael97</t>
  </si>
  <si>
    <t>Gilmore.Porter80</t>
  </si>
  <si>
    <t>Townsend.Leah8</t>
  </si>
  <si>
    <t>Davis.Jordan9</t>
  </si>
  <si>
    <t>Kemp.Wynter61</t>
  </si>
  <si>
    <t>Stuart.Juliet6</t>
  </si>
  <si>
    <t>Gonzales.Indigo58</t>
  </si>
  <si>
    <t>Kidd.Alma42</t>
  </si>
  <si>
    <t>Christian.Xyla72</t>
  </si>
  <si>
    <t>Snyder.India67</t>
  </si>
  <si>
    <t>Short.Laith32</t>
  </si>
  <si>
    <t>Haynes.Lilah97</t>
  </si>
  <si>
    <t>Dejesus.Bevis5</t>
  </si>
  <si>
    <t>Bonner.Martin82</t>
  </si>
  <si>
    <t>Roman.Shana89</t>
  </si>
  <si>
    <t>Paul.Griffith99</t>
  </si>
  <si>
    <t>Smith.Julian76</t>
  </si>
  <si>
    <t>Roach.Nyssa62</t>
  </si>
  <si>
    <t>Reeves.Merritt36</t>
  </si>
  <si>
    <t>Irwin.Porter90</t>
  </si>
  <si>
    <t>Santos.Brett11</t>
  </si>
  <si>
    <t>Doyle.Whoopi68</t>
  </si>
  <si>
    <t>Castro.Sean47</t>
  </si>
  <si>
    <t>Davidson.Meghan49</t>
  </si>
  <si>
    <t>Byers.Bert51</t>
  </si>
  <si>
    <t>Rowe.Adrian64</t>
  </si>
  <si>
    <t>Horne.Porter57</t>
  </si>
  <si>
    <t>Snow.Brett59</t>
  </si>
  <si>
    <t>May.Dorothy63</t>
  </si>
  <si>
    <t>Dunlap.Irma4</t>
  </si>
  <si>
    <t>Howe.Raven27</t>
  </si>
  <si>
    <t>Ferguson.Jael67</t>
  </si>
  <si>
    <t>Donaldson.Eric52</t>
  </si>
  <si>
    <t>Schmidt.Mufutau78</t>
  </si>
  <si>
    <t>Harrington.Peter98</t>
  </si>
  <si>
    <t>Gillespie.Uta93</t>
  </si>
  <si>
    <t>Davenport.Louis2</t>
  </si>
  <si>
    <t>Guy.Bernard63</t>
  </si>
  <si>
    <t>May.Zenaida90</t>
  </si>
  <si>
    <t>Jensen.Judith77</t>
  </si>
  <si>
    <t>Reyes.Scarlett68</t>
  </si>
  <si>
    <t>Oneal.Channing81</t>
  </si>
  <si>
    <t>Nunez.Madeline78</t>
  </si>
  <si>
    <t>Hopkins.Barbara4</t>
  </si>
  <si>
    <t>Carrillo.Hedley46</t>
  </si>
  <si>
    <t>Farrell.Samuel79</t>
  </si>
  <si>
    <t>Rowland.Kevyn66</t>
  </si>
  <si>
    <t>Carey.Madonna75</t>
  </si>
  <si>
    <t>Sosa.Sasha51</t>
  </si>
  <si>
    <t>Andrews.Shaeleigh9</t>
  </si>
  <si>
    <t>Mccormick.Guinevere28</t>
  </si>
  <si>
    <t>Logan.Wing49</t>
  </si>
  <si>
    <t>Gamble.Chastity15</t>
  </si>
  <si>
    <t>Burton.Carly6</t>
  </si>
  <si>
    <t>Mcintosh.Roary89</t>
  </si>
  <si>
    <t>Duncan.Berk75</t>
  </si>
  <si>
    <t>Compton.May41</t>
  </si>
  <si>
    <t>Chen.Kelsey73</t>
  </si>
  <si>
    <t>Clark.Neville89</t>
  </si>
  <si>
    <t>Boyd.Daquan50</t>
  </si>
  <si>
    <t>Roberson.Mari59</t>
  </si>
  <si>
    <t>Hendricks.Wilma48</t>
  </si>
  <si>
    <t>Howell.Kitra87</t>
  </si>
  <si>
    <t>Perkins.Merrill87</t>
  </si>
  <si>
    <t>Christensen.Constance90</t>
  </si>
  <si>
    <t>Mendoza.Christopher100</t>
  </si>
  <si>
    <t>Peters.Cherokee71</t>
  </si>
  <si>
    <t>Kaufman.Ciara5</t>
  </si>
  <si>
    <t>Moody.Hall39</t>
  </si>
  <si>
    <t>Gross.Adena8</t>
  </si>
  <si>
    <t>Joyce.Kareem51</t>
  </si>
  <si>
    <t>Guy.Grant10</t>
  </si>
  <si>
    <t>Albert.Ina45</t>
  </si>
  <si>
    <t>Mcclain.Elliott76</t>
  </si>
  <si>
    <t>Rutledge.Teagan33</t>
  </si>
  <si>
    <t>Ramos.Jamal78</t>
  </si>
  <si>
    <t>Barrett.Echo100</t>
  </si>
  <si>
    <t>Glass.Aristotle86</t>
  </si>
  <si>
    <t>Herring.Adele60</t>
  </si>
  <si>
    <t>Rich.Adrienne97</t>
  </si>
  <si>
    <t>Rivers.Ingrid95</t>
  </si>
  <si>
    <t>Mcmillan.Mariko69</t>
  </si>
  <si>
    <t>Carson.Herrod88</t>
  </si>
  <si>
    <t>Lewis.Wayne43</t>
  </si>
  <si>
    <t>Dunlap.Harper2</t>
  </si>
  <si>
    <t>Bird.Branden18</t>
  </si>
  <si>
    <t>Garcia.Reed1</t>
  </si>
  <si>
    <t>Mcguire.Mia1</t>
  </si>
  <si>
    <t>Short.Nathan42</t>
  </si>
  <si>
    <t>admin.teknik</t>
  </si>
  <si>
    <t>admin.biologi</t>
  </si>
  <si>
    <t>admin.hukum</t>
  </si>
  <si>
    <t>super.admin</t>
  </si>
  <si>
    <t>teknikboleh</t>
  </si>
  <si>
    <t>biologienak</t>
  </si>
  <si>
    <t>hukuminaja</t>
  </si>
  <si>
    <t>supersaiya</t>
  </si>
  <si>
    <t>Kampus DEF</t>
  </si>
  <si>
    <t>Kampus XYZ</t>
  </si>
  <si>
    <t>Kampus KLM</t>
  </si>
  <si>
    <t>Kampus UUI</t>
  </si>
  <si>
    <t>insert into Akun (username, role, password) values ('ahandling0', true, 'EaFKzFicK5hu');</t>
  </si>
  <si>
    <t>Mcdaniel Lawrence</t>
  </si>
  <si>
    <t>Marsh Jescie</t>
  </si>
  <si>
    <t>Durham Zoe</t>
  </si>
  <si>
    <t>Prince Shana</t>
  </si>
  <si>
    <t>Heath Lisandra</t>
  </si>
  <si>
    <t>Schultz Serina</t>
  </si>
  <si>
    <t>Aguirre Minerva</t>
  </si>
  <si>
    <t>Pena Cassidy</t>
  </si>
  <si>
    <t>Osborn Eaton</t>
  </si>
  <si>
    <t>Mcdaniel Pearl</t>
  </si>
  <si>
    <t>Lindsay Leonard</t>
  </si>
  <si>
    <t>Lamb Cyrus</t>
  </si>
  <si>
    <t>Barlow Blake</t>
  </si>
  <si>
    <t>Hampton Burton</t>
  </si>
  <si>
    <t>Knight Nora</t>
  </si>
  <si>
    <t>Mclaughlin Serina</t>
  </si>
  <si>
    <t>Graves Jolene</t>
  </si>
  <si>
    <t>Hopkins Lucian</t>
  </si>
  <si>
    <t>Valentine Arsenio</t>
  </si>
  <si>
    <t>Herman Cathleen</t>
  </si>
  <si>
    <t>Mathews Kato</t>
  </si>
  <si>
    <t>Andrews Leo</t>
  </si>
  <si>
    <t>Cote Sonia</t>
  </si>
  <si>
    <t>Chandler Grace</t>
  </si>
  <si>
    <t>Carter Ebony</t>
  </si>
  <si>
    <t>Boone Rhea</t>
  </si>
  <si>
    <t>Sloan Kane</t>
  </si>
  <si>
    <t>Harvey Hayes</t>
  </si>
  <si>
    <t>Wilkins Knox</t>
  </si>
  <si>
    <t>Chan Beck</t>
  </si>
  <si>
    <t>Hinton Vivian</t>
  </si>
  <si>
    <t>Pennington Hammett</t>
  </si>
  <si>
    <t>Reid Imani</t>
  </si>
  <si>
    <t>Snyder Jakeem</t>
  </si>
  <si>
    <t>Haynes Isabella</t>
  </si>
  <si>
    <t>Randall Remedios</t>
  </si>
  <si>
    <t>Snider Phillip</t>
  </si>
  <si>
    <t>Brown Simon</t>
  </si>
  <si>
    <t>Bryan Maggy</t>
  </si>
  <si>
    <t>Hooper Juliet</t>
  </si>
  <si>
    <t>Mckinney Dacey</t>
  </si>
  <si>
    <t>Flynn Heather</t>
  </si>
  <si>
    <t>Sheppard Hiram</t>
  </si>
  <si>
    <t>Wilkins Dillon</t>
  </si>
  <si>
    <t>Velez Wyoming</t>
  </si>
  <si>
    <t>Mays Quin</t>
  </si>
  <si>
    <t>Daniels Nicholas</t>
  </si>
  <si>
    <t>Maynard Jordan</t>
  </si>
  <si>
    <t>Lee Phillip</t>
  </si>
  <si>
    <t>Aguirre Xantha</t>
  </si>
  <si>
    <t>Oneill Hollee</t>
  </si>
  <si>
    <t>Madden Meghan</t>
  </si>
  <si>
    <t>Fischer Samantha</t>
  </si>
  <si>
    <t>Lester Xena</t>
  </si>
  <si>
    <t>Tanner Lareina</t>
  </si>
  <si>
    <t>Blake Angelica</t>
  </si>
  <si>
    <t>Conner Patrick</t>
  </si>
  <si>
    <t>Garrison Maile</t>
  </si>
  <si>
    <t>Kirby Keane</t>
  </si>
  <si>
    <t>Cross Perry</t>
  </si>
  <si>
    <t>Marks Adam</t>
  </si>
  <si>
    <t>Burt Duncan</t>
  </si>
  <si>
    <t>Matthews Stella</t>
  </si>
  <si>
    <t>Luna Imogene</t>
  </si>
  <si>
    <t>Morales Candace</t>
  </si>
  <si>
    <t>Flowers Gary</t>
  </si>
  <si>
    <t>Montoya Lucius</t>
  </si>
  <si>
    <t>Hatfield Miranda</t>
  </si>
  <si>
    <t>Padilla Declan</t>
  </si>
  <si>
    <t>Ramos Amery</t>
  </si>
  <si>
    <t>Farley Latifah</t>
  </si>
  <si>
    <t>Berry Castor</t>
  </si>
  <si>
    <t>Workman Harding</t>
  </si>
  <si>
    <t>Weeks Tanya</t>
  </si>
  <si>
    <t>Ballard Malcolm</t>
  </si>
  <si>
    <t>Strickland Charde</t>
  </si>
  <si>
    <t>Carlson Gemma</t>
  </si>
  <si>
    <t>Chang Ferdinand</t>
  </si>
  <si>
    <t>Rasmussen Lawrence</t>
  </si>
  <si>
    <t>Livingston Cassandra</t>
  </si>
  <si>
    <t>Lawson Nathaniel</t>
  </si>
  <si>
    <t>Decker Cameron</t>
  </si>
  <si>
    <t>Velez Candace</t>
  </si>
  <si>
    <t>Brock Amal</t>
  </si>
  <si>
    <t>Hayes Kim</t>
  </si>
  <si>
    <t>Schwartz Carolyn</t>
  </si>
  <si>
    <t>Bell Mary</t>
  </si>
  <si>
    <t>Barnes Ruth</t>
  </si>
  <si>
    <t>Valenzuela Sydnee</t>
  </si>
  <si>
    <t>Sweeney Mercedes</t>
  </si>
  <si>
    <t>Rose Andrew</t>
  </si>
  <si>
    <t>Obrien Iris</t>
  </si>
  <si>
    <t>Albert Kylan</t>
  </si>
  <si>
    <t>Mcintyre Veda</t>
  </si>
  <si>
    <t>Mendez Barry</t>
  </si>
  <si>
    <t>Giles Carissa</t>
  </si>
  <si>
    <t>Hull Armando</t>
  </si>
  <si>
    <t>Griffith Kristen</t>
  </si>
  <si>
    <t>Walton Thaddeus</t>
  </si>
  <si>
    <t>Ortega Gwendolyn</t>
  </si>
  <si>
    <t>Lang Ivana</t>
  </si>
  <si>
    <t>Brady Rina</t>
  </si>
  <si>
    <t>Reed Gregory</t>
  </si>
  <si>
    <t>Roman Camille</t>
  </si>
  <si>
    <t>Mcintyre Roth</t>
  </si>
  <si>
    <t>Roy Stewart</t>
  </si>
  <si>
    <t>Hunter Rhoda</t>
  </si>
  <si>
    <t>Stanley Cameran</t>
  </si>
  <si>
    <t>Knox Yoko</t>
  </si>
  <si>
    <t>Allison Phelan</t>
  </si>
  <si>
    <t>Kent Donna</t>
  </si>
  <si>
    <t>Moody Gray</t>
  </si>
  <si>
    <t>Mendez Avram</t>
  </si>
  <si>
    <t>Stevens Chase</t>
  </si>
  <si>
    <t>Deleon Ursa</t>
  </si>
  <si>
    <t>Raymond Gary</t>
  </si>
  <si>
    <t>Cole Kermit</t>
  </si>
  <si>
    <t>Morin Abdul</t>
  </si>
  <si>
    <t>Durham Marny</t>
  </si>
  <si>
    <t>Henson Benjamin</t>
  </si>
  <si>
    <t>Bridges Tucker</t>
  </si>
  <si>
    <t>Mitchell Xyla</t>
  </si>
  <si>
    <t>Chan Nomlanga</t>
  </si>
  <si>
    <t>Nelson Xena</t>
  </si>
  <si>
    <t>Tillman Rajah</t>
  </si>
  <si>
    <t>Roth Nolan</t>
  </si>
  <si>
    <t>Rhodes Lara</t>
  </si>
  <si>
    <t>Keller Minerva</t>
  </si>
  <si>
    <t>Burke Eugenia</t>
  </si>
  <si>
    <t>Gilmore Clinton</t>
  </si>
  <si>
    <t>Turner Amela</t>
  </si>
  <si>
    <t>Levy Cherokee</t>
  </si>
  <si>
    <t>Yates Olivia</t>
  </si>
  <si>
    <t>Singleton Brynne</t>
  </si>
  <si>
    <t>Miles Nicole</t>
  </si>
  <si>
    <t>Petersen Cairo</t>
  </si>
  <si>
    <t>Mcfadden Sharon</t>
  </si>
  <si>
    <t>Atkins Judah</t>
  </si>
  <si>
    <t>Dunn Montana</t>
  </si>
  <si>
    <t>Daugherty Fallon</t>
  </si>
  <si>
    <t>Farmer Dora</t>
  </si>
  <si>
    <t>Moon Emerald</t>
  </si>
  <si>
    <t>Michael Hiroko</t>
  </si>
  <si>
    <t>Collins Darius</t>
  </si>
  <si>
    <t>Garrett Zeph</t>
  </si>
  <si>
    <t>Colon Ursa</t>
  </si>
  <si>
    <t>Estes Jarrod</t>
  </si>
  <si>
    <t>Hobbs Karen</t>
  </si>
  <si>
    <t>Jacobs Callie</t>
  </si>
  <si>
    <t>Jackson Dahlia</t>
  </si>
  <si>
    <t>Stevenson Madaline</t>
  </si>
  <si>
    <t>Kennedy Alice</t>
  </si>
  <si>
    <t>Jordan Roanna</t>
  </si>
  <si>
    <t>Lawson Asher</t>
  </si>
  <si>
    <t>Curry Cailin</t>
  </si>
  <si>
    <t>Booker Imelda</t>
  </si>
  <si>
    <t>Contreras Kirsten</t>
  </si>
  <si>
    <t>Burgess Warren</t>
  </si>
  <si>
    <t>Downs Steel</t>
  </si>
  <si>
    <t>Benjamin Jessica</t>
  </si>
  <si>
    <t>Harper Jonas</t>
  </si>
  <si>
    <t>Walls Christopher</t>
  </si>
  <si>
    <t>Skinner Ruby</t>
  </si>
  <si>
    <t>Graham Phelan</t>
  </si>
  <si>
    <t>Mckee Emery</t>
  </si>
  <si>
    <t>Cole Lillith</t>
  </si>
  <si>
    <t>Wagner Hayden</t>
  </si>
  <si>
    <t>Noel Yuli</t>
  </si>
  <si>
    <t>Jackson Shelly</t>
  </si>
  <si>
    <t>Gamble Hoyt</t>
  </si>
  <si>
    <t>Scott Mira</t>
  </si>
  <si>
    <t>Sykes Eliana</t>
  </si>
  <si>
    <t>Macias Irene</t>
  </si>
  <si>
    <t>Romero Margaret</t>
  </si>
  <si>
    <t>Newton Logan</t>
  </si>
  <si>
    <t>Dawson Jasper</t>
  </si>
  <si>
    <t>Bray Mallory</t>
  </si>
  <si>
    <t>Barron Lewis</t>
  </si>
  <si>
    <t>Carney Tanya</t>
  </si>
  <si>
    <t>Nolan Lani</t>
  </si>
  <si>
    <t>Hansen Candace</t>
  </si>
  <si>
    <t>Horn Emery</t>
  </si>
  <si>
    <t>Collier Ashely</t>
  </si>
  <si>
    <t>Barton Michelle</t>
  </si>
  <si>
    <t>Allen James</t>
  </si>
  <si>
    <t>Hoffman Clark</t>
  </si>
  <si>
    <t>Shields Emi</t>
  </si>
  <si>
    <t>Holden Martena</t>
  </si>
  <si>
    <t>Trevino Remedios</t>
  </si>
  <si>
    <t>Aguilar Jeremy</t>
  </si>
  <si>
    <t>Ortega Abbot</t>
  </si>
  <si>
    <t>Villarreal Hyacinth</t>
  </si>
  <si>
    <t>Gibson Ferris</t>
  </si>
  <si>
    <t>Castillo Indigo</t>
  </si>
  <si>
    <t>Schroeder Kermit</t>
  </si>
  <si>
    <t>Jacobson Kelsie</t>
  </si>
  <si>
    <t>Howard Cooper</t>
  </si>
  <si>
    <t>Burton Wylie</t>
  </si>
  <si>
    <t>Gaines Drake</t>
  </si>
  <si>
    <t>Carpenter Ahmed</t>
  </si>
  <si>
    <t>Richardson Aquila</t>
  </si>
  <si>
    <t>Mcdowell Celeste</t>
  </si>
  <si>
    <t>Lowery Celeste</t>
  </si>
  <si>
    <t>Petty Ferdinand</t>
  </si>
  <si>
    <t>Hernandez Phyllis</t>
  </si>
  <si>
    <t>Mcleod Clinton</t>
  </si>
  <si>
    <t>Hayes Hyacinth</t>
  </si>
  <si>
    <t>Mcknight Kyle</t>
  </si>
  <si>
    <t>Walsh Tiger</t>
  </si>
  <si>
    <t>Finch Ross</t>
  </si>
  <si>
    <t>Ingram Leo</t>
  </si>
  <si>
    <t>Hudson Aileen</t>
  </si>
  <si>
    <t>Mullins Willa</t>
  </si>
  <si>
    <t>Sweet Quamar</t>
  </si>
  <si>
    <t>Dejesus Kyle</t>
  </si>
  <si>
    <t>Whitehead Maggie</t>
  </si>
  <si>
    <t>Solomon Jemima</t>
  </si>
  <si>
    <t>Grimes Marvin</t>
  </si>
  <si>
    <t>Garner Echo</t>
  </si>
  <si>
    <t>Sellers Mira</t>
  </si>
  <si>
    <t>Nichols Colton</t>
  </si>
  <si>
    <t>Blanchard Felix</t>
  </si>
  <si>
    <t>Powell Quintessa</t>
  </si>
  <si>
    <t>Guthrie Bernard</t>
  </si>
  <si>
    <t>Hart Calista</t>
  </si>
  <si>
    <t>Swanson Oliver</t>
  </si>
  <si>
    <t>Myers Duncan</t>
  </si>
  <si>
    <t>Boone Jamal</t>
  </si>
  <si>
    <t>Wynn Lionel</t>
  </si>
  <si>
    <t>Dickerson Natalie</t>
  </si>
  <si>
    <t>Martin Channing</t>
  </si>
  <si>
    <t>Miller Zephania</t>
  </si>
  <si>
    <t>Leon Evangeline</t>
  </si>
  <si>
    <t>Bridges Serena</t>
  </si>
  <si>
    <t>Cross Kimberley</t>
  </si>
  <si>
    <t>Andrews Jenna</t>
  </si>
  <si>
    <t>Snider Nehru</t>
  </si>
  <si>
    <t>Roth Kyle</t>
  </si>
  <si>
    <t>Rodgers Moses</t>
  </si>
  <si>
    <t>Christian Rhona</t>
  </si>
  <si>
    <t>Perry Tara</t>
  </si>
  <si>
    <t>Atkins Yvette</t>
  </si>
  <si>
    <t>Estes Gemma</t>
  </si>
  <si>
    <t>Fernandez Chaim</t>
  </si>
  <si>
    <t>Castaneda Riley</t>
  </si>
  <si>
    <t>Day Felicia</t>
  </si>
  <si>
    <t>Collins Holly</t>
  </si>
  <si>
    <t>Frye Maggie</t>
  </si>
  <si>
    <t>Osborne Georgia</t>
  </si>
  <si>
    <t>Harper Lance</t>
  </si>
  <si>
    <t>Bowman Naomi</t>
  </si>
  <si>
    <t>Pittman Lydia</t>
  </si>
  <si>
    <t>Franco Keegan</t>
  </si>
  <si>
    <t>Crosby Julian</t>
  </si>
  <si>
    <t>Pratt Regina</t>
  </si>
  <si>
    <t>Alston Dominic</t>
  </si>
  <si>
    <t>Madden Duncan</t>
  </si>
  <si>
    <t>Head Isaiah</t>
  </si>
  <si>
    <t>Hayden Gretchen</t>
  </si>
  <si>
    <t>Phillips Germaine</t>
  </si>
  <si>
    <t>Palmer Clare</t>
  </si>
  <si>
    <t>Dunlap Graiden</t>
  </si>
  <si>
    <t>Miller Mannix</t>
  </si>
  <si>
    <t>Bass Maite</t>
  </si>
  <si>
    <t>Alvarez Lael</t>
  </si>
  <si>
    <t>Lucas Burton</t>
  </si>
  <si>
    <t>Cash Sierra</t>
  </si>
  <si>
    <t>Greene Maggie</t>
  </si>
  <si>
    <t>Miranda Elijah</t>
  </si>
  <si>
    <t>Estrada Ulysses</t>
  </si>
  <si>
    <t>Stafford Maris</t>
  </si>
  <si>
    <t>Guy Brenna</t>
  </si>
  <si>
    <t>Fischer Kato</t>
  </si>
  <si>
    <t>Moody Wesley</t>
  </si>
  <si>
    <t>Lynch Kimberley</t>
  </si>
  <si>
    <t>Riddle Julie</t>
  </si>
  <si>
    <t>Hancock Alfreda</t>
  </si>
  <si>
    <t>Pace Victoria</t>
  </si>
  <si>
    <t>Conley Sylvia</t>
  </si>
  <si>
    <t>Dyer Kiayada</t>
  </si>
  <si>
    <t>Huffman Ferdinand</t>
  </si>
  <si>
    <t>Larsen Macaulay</t>
  </si>
  <si>
    <t>Boyd Rhea</t>
  </si>
  <si>
    <t>Fowler Iris</t>
  </si>
  <si>
    <t>Morton Galvin</t>
  </si>
  <si>
    <t>Hunter Sybil</t>
  </si>
  <si>
    <t>Larsen Brady</t>
  </si>
  <si>
    <t>Harding Fritz</t>
  </si>
  <si>
    <t>Mercado Aimee</t>
  </si>
  <si>
    <t>Kemp Sydney</t>
  </si>
  <si>
    <t>Boyle Inga</t>
  </si>
  <si>
    <t>Stevenson Ulla</t>
  </si>
  <si>
    <t>Higgins Alec</t>
  </si>
  <si>
    <t>Lawson Ashton</t>
  </si>
  <si>
    <t>Figueroa Orla</t>
  </si>
  <si>
    <t>Pace Madison</t>
  </si>
  <si>
    <t>Mclaughlin Nadine</t>
  </si>
  <si>
    <t>Hardy Leslie</t>
  </si>
  <si>
    <t>Key Simone</t>
  </si>
  <si>
    <t>Gibbs Lance</t>
  </si>
  <si>
    <t>Suarez Martina</t>
  </si>
  <si>
    <t>Stevenson Oren</t>
  </si>
  <si>
    <t>Rogers Nora</t>
  </si>
  <si>
    <t>Lowe Kristen</t>
  </si>
  <si>
    <t>Deleon Hollee</t>
  </si>
  <si>
    <t>Watkins Echo</t>
  </si>
  <si>
    <t>Richardson Mollie</t>
  </si>
  <si>
    <t>Hewitt Dolan</t>
  </si>
  <si>
    <t>Huffman Felicia</t>
  </si>
  <si>
    <t>Moran Chiquita</t>
  </si>
  <si>
    <t>Fitzpatrick Holmes</t>
  </si>
  <si>
    <t>Webster Amity</t>
  </si>
  <si>
    <t>Roman Kieran</t>
  </si>
  <si>
    <t>Wolfe Curran</t>
  </si>
  <si>
    <t>Ramsey Yvette</t>
  </si>
  <si>
    <t>Carney Noble</t>
  </si>
  <si>
    <t>Hudson Thor</t>
  </si>
  <si>
    <t>David Joshua</t>
  </si>
  <si>
    <t>Hamilton Herrod</t>
  </si>
  <si>
    <t>Dale Leroy</t>
  </si>
  <si>
    <t>Whitley Heidi</t>
  </si>
  <si>
    <t>Stark Cody</t>
  </si>
  <si>
    <t>Ryan Grace</t>
  </si>
  <si>
    <t>Stanton Fay</t>
  </si>
  <si>
    <t>Lamb Lydia</t>
  </si>
  <si>
    <t>Sloan Elliott</t>
  </si>
  <si>
    <t>Beard Dacey</t>
  </si>
  <si>
    <t>Turner Emily</t>
  </si>
  <si>
    <t>Martinez Quentin</t>
  </si>
  <si>
    <t>Vaughn Francesca</t>
  </si>
  <si>
    <t>Higgins Gannon</t>
  </si>
  <si>
    <t>Park Iliana</t>
  </si>
  <si>
    <t>Daniel Brandon</t>
  </si>
  <si>
    <t>Reed Cora</t>
  </si>
  <si>
    <t>Green Robin</t>
  </si>
  <si>
    <t>Poole Alisa</t>
  </si>
  <si>
    <t>Castro Yuri</t>
  </si>
  <si>
    <t>Horne Hollee</t>
  </si>
  <si>
    <t>Sampson Rooney</t>
  </si>
  <si>
    <t>Atkins Winifred</t>
  </si>
  <si>
    <t>Joseph Keegan</t>
  </si>
  <si>
    <t>Marsh Jorden</t>
  </si>
  <si>
    <t>Bennett Mary</t>
  </si>
  <si>
    <t>Rowland Adele</t>
  </si>
  <si>
    <t>Forbes David</t>
  </si>
  <si>
    <t>Meyer Michael</t>
  </si>
  <si>
    <t>Donaldson Dillon</t>
  </si>
  <si>
    <t>Klein Yael</t>
  </si>
  <si>
    <t>Gould Ferris</t>
  </si>
  <si>
    <t>Vasquez Kaseem</t>
  </si>
  <si>
    <t>Oconnor Fritz</t>
  </si>
  <si>
    <t>Hardin Evan</t>
  </si>
  <si>
    <t>Weaver Janna</t>
  </si>
  <si>
    <t>Hoover Raya</t>
  </si>
  <si>
    <t>Casey Kendall</t>
  </si>
  <si>
    <t>Guy Clare</t>
  </si>
  <si>
    <t>Graham Gillian</t>
  </si>
  <si>
    <t>Oliver Venus</t>
  </si>
  <si>
    <t>Buckner Heather</t>
  </si>
  <si>
    <t>Warren Hyacinth</t>
  </si>
  <si>
    <t>Daniel Quamar</t>
  </si>
  <si>
    <t>Good Shaine</t>
  </si>
  <si>
    <t>Schultz Maite</t>
  </si>
  <si>
    <t>Benjamin Allistair</t>
  </si>
  <si>
    <t>Barber Shannon</t>
  </si>
  <si>
    <t>Mcgee Boris</t>
  </si>
  <si>
    <t>Combs Libby</t>
  </si>
  <si>
    <t>Middleton Aretha</t>
  </si>
  <si>
    <t>Farmer Isaiah</t>
  </si>
  <si>
    <t>Mejia Montana</t>
  </si>
  <si>
    <t>Velazquez Shelly</t>
  </si>
  <si>
    <t>Albert Dorothy</t>
  </si>
  <si>
    <t>Tucker Lucian</t>
  </si>
  <si>
    <t>Mays Zelenia</t>
  </si>
  <si>
    <t>Mcknight Dorothy</t>
  </si>
  <si>
    <t>Odonnell Deacon</t>
  </si>
  <si>
    <t>Compton Demetria</t>
  </si>
  <si>
    <t>Vang Anjolie</t>
  </si>
  <si>
    <t>Burke Martha</t>
  </si>
  <si>
    <t>Reyes Harding</t>
  </si>
  <si>
    <t>Pena Hayes</t>
  </si>
  <si>
    <t>Grimes Gray</t>
  </si>
  <si>
    <t>Velez Bertha</t>
  </si>
  <si>
    <t>Gould Darrel</t>
  </si>
  <si>
    <t>Fernandez Deborah</t>
  </si>
  <si>
    <t>Conrad Idola</t>
  </si>
  <si>
    <t>Moon Harding</t>
  </si>
  <si>
    <t>James Denton</t>
  </si>
  <si>
    <t>Roberts Stephen</t>
  </si>
  <si>
    <t>Robbins Erica</t>
  </si>
  <si>
    <t>Rodriguez Stone</t>
  </si>
  <si>
    <t>Finley Shelly</t>
  </si>
  <si>
    <t>Abbott Owen</t>
  </si>
  <si>
    <t>Curtis Michael</t>
  </si>
  <si>
    <t>Waller Jena</t>
  </si>
  <si>
    <t>Salazar Coby</t>
  </si>
  <si>
    <t>Schwartz Megan</t>
  </si>
  <si>
    <t>Ryan Aladdin</t>
  </si>
  <si>
    <t>Mclaughlin Austin</t>
  </si>
  <si>
    <t>Chase Chaim</t>
  </si>
  <si>
    <t>Woods Kennan</t>
  </si>
  <si>
    <t>Phelps Illana</t>
  </si>
  <si>
    <t>Cooley Talon</t>
  </si>
  <si>
    <t>Mann Brian</t>
  </si>
  <si>
    <t>Gilmore Alden</t>
  </si>
  <si>
    <t>Wells Vincent</t>
  </si>
  <si>
    <t>Beck Sybil</t>
  </si>
  <si>
    <t>Douglas Davis</t>
  </si>
  <si>
    <t>Rivera Kelsie</t>
  </si>
  <si>
    <t>Fernandez Colton</t>
  </si>
  <si>
    <t>Barber Yael</t>
  </si>
  <si>
    <t>Gilmore Porter</t>
  </si>
  <si>
    <t>Townsend Leah</t>
  </si>
  <si>
    <t>Davis Jordan</t>
  </si>
  <si>
    <t>Kemp Wynter</t>
  </si>
  <si>
    <t>Stuart Juliet</t>
  </si>
  <si>
    <t>Gonzales Indigo</t>
  </si>
  <si>
    <t>Kidd Alma</t>
  </si>
  <si>
    <t>Christian Xyla</t>
  </si>
  <si>
    <t>Snyder India</t>
  </si>
  <si>
    <t>Short Laith</t>
  </si>
  <si>
    <t>Haynes Lilah</t>
  </si>
  <si>
    <t>Dejesus Bevis</t>
  </si>
  <si>
    <t>Bonner Martin</t>
  </si>
  <si>
    <t>Roman Shana</t>
  </si>
  <si>
    <t>Paul Griffith</t>
  </si>
  <si>
    <t>Smith Julian</t>
  </si>
  <si>
    <t>Roach Nyssa</t>
  </si>
  <si>
    <t>Reeves Merritt</t>
  </si>
  <si>
    <t>Irwin Porter</t>
  </si>
  <si>
    <t>Santos Brett</t>
  </si>
  <si>
    <t>Doyle Whoopi</t>
  </si>
  <si>
    <t>Castro Sean</t>
  </si>
  <si>
    <t>Davidson Meghan</t>
  </si>
  <si>
    <t>Byers Bert</t>
  </si>
  <si>
    <t>Rowe Adrian</t>
  </si>
  <si>
    <t>Horne Porter</t>
  </si>
  <si>
    <t>Snow Brett</t>
  </si>
  <si>
    <t>May Dorothy</t>
  </si>
  <si>
    <t>Dunlap Irma</t>
  </si>
  <si>
    <t>Howe Raven</t>
  </si>
  <si>
    <t>Ferguson Jael</t>
  </si>
  <si>
    <t>Donaldson Eric</t>
  </si>
  <si>
    <t>Schmidt Mufutau</t>
  </si>
  <si>
    <t>Harrington Peter</t>
  </si>
  <si>
    <t>Gillespie Uta</t>
  </si>
  <si>
    <t>Davenport Louis</t>
  </si>
  <si>
    <t>Guy Bernard</t>
  </si>
  <si>
    <t>May Zenaida</t>
  </si>
  <si>
    <t>Jensen Judith</t>
  </si>
  <si>
    <t>Reyes Scarlett</t>
  </si>
  <si>
    <t>Oneal Channing</t>
  </si>
  <si>
    <t>Nunez Madeline</t>
  </si>
  <si>
    <t>Hopkins Barbara</t>
  </si>
  <si>
    <t>Carrillo Hedley</t>
  </si>
  <si>
    <t>Farrell Samuel</t>
  </si>
  <si>
    <t>Rowland Kevyn</t>
  </si>
  <si>
    <t>Carey Madonna</t>
  </si>
  <si>
    <t>Sosa Sasha</t>
  </si>
  <si>
    <t>Andrews Shaeleigh</t>
  </si>
  <si>
    <t>Mccormick Guinevere</t>
  </si>
  <si>
    <t>Logan Wing</t>
  </si>
  <si>
    <t>Gamble Chastity</t>
  </si>
  <si>
    <t>Burton Carly</t>
  </si>
  <si>
    <t>Mcintosh Roary</t>
  </si>
  <si>
    <t>Duncan Berk</t>
  </si>
  <si>
    <t>Compton May</t>
  </si>
  <si>
    <t>Chen Kelsey</t>
  </si>
  <si>
    <t>Clark Neville</t>
  </si>
  <si>
    <t>Boyd Daquan</t>
  </si>
  <si>
    <t>Roberson Mari</t>
  </si>
  <si>
    <t>Hendricks Wilma</t>
  </si>
  <si>
    <t>Howell Kitra</t>
  </si>
  <si>
    <t>Perkins Merrill</t>
  </si>
  <si>
    <t>Christensen Constance</t>
  </si>
  <si>
    <t>Mendoza Christopher</t>
  </si>
  <si>
    <t>Peters Cherokee</t>
  </si>
  <si>
    <t>Kaufman Ciara</t>
  </si>
  <si>
    <t>Moody Hall</t>
  </si>
  <si>
    <t>Gross Adena</t>
  </si>
  <si>
    <t>Joyce Kareem</t>
  </si>
  <si>
    <t>Guy Grant</t>
  </si>
  <si>
    <t>Albert Ina</t>
  </si>
  <si>
    <t>Mcclain Elliott</t>
  </si>
  <si>
    <t>Rutledge Teagan</t>
  </si>
  <si>
    <t>Ramos Jamal</t>
  </si>
  <si>
    <t>Barrett Echo</t>
  </si>
  <si>
    <t>Glass Aristotle</t>
  </si>
  <si>
    <t>Herring Adele</t>
  </si>
  <si>
    <t>Rich Adrienne</t>
  </si>
  <si>
    <t>Rivers Ingrid</t>
  </si>
  <si>
    <t>Mcmillan Mariko</t>
  </si>
  <si>
    <t>Carson Herrod</t>
  </si>
  <si>
    <t>Lewis Wayne</t>
  </si>
  <si>
    <t>Dunlap Harper</t>
  </si>
  <si>
    <t>Bird Branden</t>
  </si>
  <si>
    <t>Garcia Reed</t>
  </si>
  <si>
    <t>Mcguire Mia</t>
  </si>
  <si>
    <t>Short Nathan</t>
  </si>
  <si>
    <t>@gmail.com</t>
  </si>
  <si>
    <t>@yahoo.com</t>
  </si>
  <si>
    <t>@hotmail.com</t>
  </si>
  <si>
    <t>insert into akun (username, role, password) values (</t>
  </si>
  <si>
    <t>insert into jenjang (nama) values (</t>
  </si>
  <si>
    <t>20/6/2008 08:00</t>
  </si>
  <si>
    <t>21/7/2008 09:00</t>
  </si>
  <si>
    <t>21/7/2009 09:00</t>
  </si>
  <si>
    <t>20/6/2009 08:00</t>
  </si>
  <si>
    <t>21/7/2007 08:01</t>
  </si>
  <si>
    <t>13/8/2007 09:01</t>
  </si>
  <si>
    <t>14/8/2007 08:02</t>
  </si>
  <si>
    <t>16/8/2007 09:02</t>
  </si>
  <si>
    <t>17/8/2007 07:30</t>
  </si>
  <si>
    <t>24/8/2007 14:00</t>
  </si>
  <si>
    <t>29/8/2007 12:04</t>
  </si>
  <si>
    <t>31/8/2007 14:01</t>
  </si>
  <si>
    <t>13/8/2008 09:01</t>
  </si>
  <si>
    <t>16/8/2008 09:02</t>
  </si>
  <si>
    <t>24/8/2008 14:00</t>
  </si>
  <si>
    <t>31/8/2008 14:01</t>
  </si>
  <si>
    <t>21/7/2008 08:01</t>
  </si>
  <si>
    <t>14/8/2008 08:02</t>
  </si>
  <si>
    <t>17/8/2008 07:30</t>
  </si>
  <si>
    <t>29/8/2008 12:04</t>
  </si>
  <si>
    <t>21/7/2009 08:01</t>
  </si>
  <si>
    <t>14/8/2009 08:02</t>
  </si>
  <si>
    <t>17/8/2009 07:30</t>
  </si>
  <si>
    <t>29/8/2009 12:04</t>
  </si>
  <si>
    <t>13/8/2009 09:01</t>
  </si>
  <si>
    <t>16/8/2009 09:02</t>
  </si>
  <si>
    <t>24/8/2009 14:00</t>
  </si>
  <si>
    <t>31/8/2009 14:01</t>
  </si>
  <si>
    <t>Mcdaniel.Lawrence96@yahoo.com</t>
  </si>
  <si>
    <t>Marsh.Jescie68@yahoo.com</t>
  </si>
  <si>
    <t>Durham.Zoe1@hotmail.com</t>
  </si>
  <si>
    <t>Prince.Shana61@yahoo.com</t>
  </si>
  <si>
    <t>Heath.Lisandra14@hotmail.com</t>
  </si>
  <si>
    <t>Schultz.Serina100@gmail.com</t>
  </si>
  <si>
    <t>Aguirre.Minerva83@hotmail.com</t>
  </si>
  <si>
    <t>Pena.Cassidy6@yahoo.com</t>
  </si>
  <si>
    <t>Osborn.Eaton63@gmail.com</t>
  </si>
  <si>
    <t>Mcdaniel.Pearl74@gmail.com</t>
  </si>
  <si>
    <t>Lindsay.Leonard67@gmail.com</t>
  </si>
  <si>
    <t>Lamb.Cyrus58@yahoo.com</t>
  </si>
  <si>
    <t>Barlow.Blake48@yahoo.com</t>
  </si>
  <si>
    <t>Hampton.Burton69@gmail.com</t>
  </si>
  <si>
    <t>Knight.Nora65@yahoo.com</t>
  </si>
  <si>
    <t>Mclaughlin.Serina79@hotmail.com</t>
  </si>
  <si>
    <t>Graves.Jolene72@gmail.com</t>
  </si>
  <si>
    <t>Hopkins.Lucian65@yahoo.com</t>
  </si>
  <si>
    <t>Valentine.Arsenio34@hotmail.com</t>
  </si>
  <si>
    <t>Herman.Cathleen70@hotmail.com</t>
  </si>
  <si>
    <t>Mathews.Kato5@hotmail.com</t>
  </si>
  <si>
    <t>Andrews.Leo13@gmail.com</t>
  </si>
  <si>
    <t>Cote.Sonia87@gmail.com</t>
  </si>
  <si>
    <t>Chandler.Grace42@hotmail.com</t>
  </si>
  <si>
    <t>Carter.Ebony43@yahoo.com</t>
  </si>
  <si>
    <t>Boone.Rhea42@hotmail.com</t>
  </si>
  <si>
    <t>Sloan.Kane71@hotmail.com</t>
  </si>
  <si>
    <t>Harvey.Hayes40@gmail.com</t>
  </si>
  <si>
    <t>Wilkins.Knox48@yahoo.com</t>
  </si>
  <si>
    <t>Chan.Beck3@yahoo.com</t>
  </si>
  <si>
    <t>Hinton.Vivian14@hotmail.com</t>
  </si>
  <si>
    <t>Pennington.Hammett78@yahoo.com</t>
  </si>
  <si>
    <t>Reid.Imani99@hotmail.com</t>
  </si>
  <si>
    <t>Snyder.Jakeem77@hotmail.com</t>
  </si>
  <si>
    <t>Haynes.Isabella41@hotmail.com</t>
  </si>
  <si>
    <t>Randall.Remedios78@yahoo.com</t>
  </si>
  <si>
    <t>Snider.Phillip9@yahoo.com</t>
  </si>
  <si>
    <t>Brown.Simon42@hotmail.com</t>
  </si>
  <si>
    <t>Bryan.Maggy31@gmail.com</t>
  </si>
  <si>
    <t>Hooper.Juliet59@hotmail.com</t>
  </si>
  <si>
    <t>Mckinney.Dacey28@hotmail.com</t>
  </si>
  <si>
    <t>Flynn.Heather100@yahoo.com</t>
  </si>
  <si>
    <t>Sheppard.Hiram65@gmail.com</t>
  </si>
  <si>
    <t>Wilkins.Dillon80@hotmail.com</t>
  </si>
  <si>
    <t>Velez.Wyoming83@hotmail.com</t>
  </si>
  <si>
    <t>Mays.Quin98@gmail.com</t>
  </si>
  <si>
    <t>Daniels.Nicholas77@hotmail.com</t>
  </si>
  <si>
    <t>Maynard.Jordan71@gmail.com</t>
  </si>
  <si>
    <t>Lee.Phillip23@yahoo.com</t>
  </si>
  <si>
    <t>Aguirre.Xantha24@yahoo.com</t>
  </si>
  <si>
    <t>Oneill.Hollee91@yahoo.com</t>
  </si>
  <si>
    <t>Madden.Meghan98@hotmail.com</t>
  </si>
  <si>
    <t>Fischer.Samantha75@hotmail.com</t>
  </si>
  <si>
    <t>Lester.Xena97@hotmail.com</t>
  </si>
  <si>
    <t>Tanner.Lareina50@hotmail.com</t>
  </si>
  <si>
    <t>Blake.Angelica72@gmail.com</t>
  </si>
  <si>
    <t>Conner.Patrick63@hotmail.com</t>
  </si>
  <si>
    <t>Garrison.Maile14@hotmail.com</t>
  </si>
  <si>
    <t>Kirby.Keane59@hotmail.com</t>
  </si>
  <si>
    <t>Cross.Perry87@yahoo.com</t>
  </si>
  <si>
    <t>Marks.Adam39@yahoo.com</t>
  </si>
  <si>
    <t>Burt.Duncan60@gmail.com</t>
  </si>
  <si>
    <t>Matthews.Stella66@yahoo.com</t>
  </si>
  <si>
    <t>Luna.Imogene30@yahoo.com</t>
  </si>
  <si>
    <t>Morales.Candace97@hotmail.com</t>
  </si>
  <si>
    <t>Flowers.Gary39@yahoo.com</t>
  </si>
  <si>
    <t>Montoya.Lucius18@gmail.com</t>
  </si>
  <si>
    <t>Hatfield.Miranda37@yahoo.com</t>
  </si>
  <si>
    <t>Padilla.Declan90@hotmail.com</t>
  </si>
  <si>
    <t>Ramos.Amery55@hotmail.com</t>
  </si>
  <si>
    <t>Farley.Latifah29@yahoo.com</t>
  </si>
  <si>
    <t>Berry.Castor46@gmail.com</t>
  </si>
  <si>
    <t>Workman.Harding82@hotmail.com</t>
  </si>
  <si>
    <t>Weeks.Tanya9@gmail.com</t>
  </si>
  <si>
    <t>Ballard.Malcolm67@hotmail.com</t>
  </si>
  <si>
    <t>Strickland.Charde28@hotmail.com</t>
  </si>
  <si>
    <t>Carlson.Gemma63@gmail.com</t>
  </si>
  <si>
    <t>Chang.Ferdinand77@hotmail.com</t>
  </si>
  <si>
    <t>Rasmussen.Lawrence20@gmail.com</t>
  </si>
  <si>
    <t>Livingston.Cassandra78@gmail.com</t>
  </si>
  <si>
    <t>Lawson.Nathaniel45@gmail.com</t>
  </si>
  <si>
    <t>Decker.Cameron45@hotmail.com</t>
  </si>
  <si>
    <t>Velez.Candace35@yahoo.com</t>
  </si>
  <si>
    <t>Brock.Amal86@hotmail.com</t>
  </si>
  <si>
    <t>Hayes.Kim51@hotmail.com</t>
  </si>
  <si>
    <t>Schwartz.Carolyn13@hotmail.com</t>
  </si>
  <si>
    <t>Bell.Mary50@gmail.com</t>
  </si>
  <si>
    <t>Barnes.Ruth27@yahoo.com</t>
  </si>
  <si>
    <t>Valenzuela.Sydnee91@yahoo.com</t>
  </si>
  <si>
    <t>Sweeney.Mercedes15@gmail.com</t>
  </si>
  <si>
    <t>Rose.Andrew30@yahoo.com</t>
  </si>
  <si>
    <t>Obrien.Iris93@gmail.com</t>
  </si>
  <si>
    <t>Albert.Kylan57@gmail.com</t>
  </si>
  <si>
    <t>Mcintyre.Veda6@yahoo.com</t>
  </si>
  <si>
    <t>Mendez.Barry62@hotmail.com</t>
  </si>
  <si>
    <t>Giles.Carissa92@gmail.com</t>
  </si>
  <si>
    <t>Hull.Armando46@hotmail.com</t>
  </si>
  <si>
    <t>Griffith.Kristen63@gmail.com</t>
  </si>
  <si>
    <t>Walton.Thaddeus29@hotmail.com</t>
  </si>
  <si>
    <t>Ortega.Gwendolyn97@yahoo.com</t>
  </si>
  <si>
    <t>Lang.Ivana14@hotmail.com</t>
  </si>
  <si>
    <t>Brady.Rina10@yahoo.com</t>
  </si>
  <si>
    <t>Reed.Gregory100@hotmail.com</t>
  </si>
  <si>
    <t>Roman.Camille22@yahoo.com</t>
  </si>
  <si>
    <t>Mcintyre.Roth95@yahoo.com</t>
  </si>
  <si>
    <t>Roy.Stewart30@gmail.com</t>
  </si>
  <si>
    <t>Hunter.Rhoda8@hotmail.com</t>
  </si>
  <si>
    <t>Stanley.Cameran48@gmail.com</t>
  </si>
  <si>
    <t>Knox.Yoko92@hotmail.com</t>
  </si>
  <si>
    <t>Allison.Phelan83@gmail.com</t>
  </si>
  <si>
    <t>Kent.Donna54@yahoo.com</t>
  </si>
  <si>
    <t>Moody.Gray92@yahoo.com</t>
  </si>
  <si>
    <t>Mendez.Avram60@gmail.com</t>
  </si>
  <si>
    <t>Stevens.Chase10@gmail.com</t>
  </si>
  <si>
    <t>Deleon.Ursa16@yahoo.com</t>
  </si>
  <si>
    <t>Raymond.Gary62@hotmail.com</t>
  </si>
  <si>
    <t>Cole.Kermit6@hotmail.com</t>
  </si>
  <si>
    <t>Morin.Abdul17@gmail.com</t>
  </si>
  <si>
    <t>Durham.Marny28@hotmail.com</t>
  </si>
  <si>
    <t>Henson.Benjamin34@hotmail.com</t>
  </si>
  <si>
    <t>Bridges.Tucker7@yahoo.com</t>
  </si>
  <si>
    <t>Mitchell.Xyla20@yahoo.com</t>
  </si>
  <si>
    <t>Chan.Nomlanga48@yahoo.com</t>
  </si>
  <si>
    <t>Nelson.Xena38@hotmail.com</t>
  </si>
  <si>
    <t>Tillman.Rajah56@gmail.com</t>
  </si>
  <si>
    <t>Roth.Nolan16@hotmail.com</t>
  </si>
  <si>
    <t>Rhodes.Lara22@hotmail.com</t>
  </si>
  <si>
    <t>Keller.Minerva36@gmail.com</t>
  </si>
  <si>
    <t>Burke.Eugenia70@yahoo.com</t>
  </si>
  <si>
    <t>Gilmore.Clinton33@yahoo.com</t>
  </si>
  <si>
    <t>Turner.Amela17@hotmail.com</t>
  </si>
  <si>
    <t>Levy.Cherokee62@yahoo.com</t>
  </si>
  <si>
    <t>Yates.Olivia55@gmail.com</t>
  </si>
  <si>
    <t>Singleton.Brynne89@yahoo.com</t>
  </si>
  <si>
    <t>Miles.Nicole92@gmail.com</t>
  </si>
  <si>
    <t>Petersen.Cairo68@hotmail.com</t>
  </si>
  <si>
    <t>Mcfadden.Sharon10@hotmail.com</t>
  </si>
  <si>
    <t>Atkins.Judah32@hotmail.com</t>
  </si>
  <si>
    <t>Dunn.Montana12@gmail.com</t>
  </si>
  <si>
    <t>Daugherty.Fallon98@hotmail.com</t>
  </si>
  <si>
    <t>Farmer.Dora53@yahoo.com</t>
  </si>
  <si>
    <t>Moon.Emerald95@yahoo.com</t>
  </si>
  <si>
    <t>Michael.Hiroko23@hotmail.com</t>
  </si>
  <si>
    <t>Collins.Darius81@hotmail.com</t>
  </si>
  <si>
    <t>Garrett.Zeph49@yahoo.com</t>
  </si>
  <si>
    <t>Colon.Ursa10@yahoo.com</t>
  </si>
  <si>
    <t>Estes.Jarrod4@hotmail.com</t>
  </si>
  <si>
    <t>Hobbs.Karen39@yahoo.com</t>
  </si>
  <si>
    <t>Jacobs.Callie84@yahoo.com</t>
  </si>
  <si>
    <t>Jackson.Dahlia87@hotmail.com</t>
  </si>
  <si>
    <t>Stevenson.Madaline67@gmail.com</t>
  </si>
  <si>
    <t>Kennedy.Alice96@yahoo.com</t>
  </si>
  <si>
    <t>Jordan.Roanna91@gmail.com</t>
  </si>
  <si>
    <t>Lawson.Asher8@hotmail.com</t>
  </si>
  <si>
    <t>Curry.Cailin95@gmail.com</t>
  </si>
  <si>
    <t>Booker.Imelda6@hotmail.com</t>
  </si>
  <si>
    <t>Contreras.Kirsten46@hotmail.com</t>
  </si>
  <si>
    <t>Burgess.Warren34@yahoo.com</t>
  </si>
  <si>
    <t>Downs.Steel2@gmail.com</t>
  </si>
  <si>
    <t>Benjamin.Jessica87@yahoo.com</t>
  </si>
  <si>
    <t>Harper.Jonas23@yahoo.com</t>
  </si>
  <si>
    <t>Walls.Christopher5@yahoo.com</t>
  </si>
  <si>
    <t>Skinner.Ruby31@yahoo.com</t>
  </si>
  <si>
    <t>Graham.Phelan12@gmail.com</t>
  </si>
  <si>
    <t>Mckee.Emery64@yahoo.com</t>
  </si>
  <si>
    <t>Cole.Lillith48@hotmail.com</t>
  </si>
  <si>
    <t>Wagner.Hayden86@yahoo.com</t>
  </si>
  <si>
    <t>Noel.Yuli88@yahoo.com</t>
  </si>
  <si>
    <t>Jackson.Shelly76@hotmail.com</t>
  </si>
  <si>
    <t>Gamble.Hoyt29@hotmail.com</t>
  </si>
  <si>
    <t>Scott.Mira46@hotmail.com</t>
  </si>
  <si>
    <t>Sykes.Eliana60@gmail.com</t>
  </si>
  <si>
    <t>Macias.Irene77@yahoo.com</t>
  </si>
  <si>
    <t>Romero.Margaret4@yahoo.com</t>
  </si>
  <si>
    <t>Newton.Logan47@hotmail.com</t>
  </si>
  <si>
    <t>Dawson.Jasper77@gmail.com</t>
  </si>
  <si>
    <t>Bray.Mallory49@gmail.com</t>
  </si>
  <si>
    <t>Barron.Lewis19@gmail.com</t>
  </si>
  <si>
    <t>Carney.Tanya48@hotmail.com</t>
  </si>
  <si>
    <t>Nolan.Lani42@yahoo.com</t>
  </si>
  <si>
    <t>Hansen.Candace3@gmail.com</t>
  </si>
  <si>
    <t>Horn.Emery41@gmail.com</t>
  </si>
  <si>
    <t>Collier.Ashely24@hotmail.com</t>
  </si>
  <si>
    <t>Barton.Michelle11@hotmail.com</t>
  </si>
  <si>
    <t>Allen.James4@gmail.com</t>
  </si>
  <si>
    <t>Hoffman.Clark45@gmail.com</t>
  </si>
  <si>
    <t>Shields.Emi97@hotmail.com</t>
  </si>
  <si>
    <t>Holden.Martena56@yahoo.com</t>
  </si>
  <si>
    <t>Trevino.Remedios97@hotmail.com</t>
  </si>
  <si>
    <t>Aguilar.Jeremy92@hotmail.com</t>
  </si>
  <si>
    <t>Ortega.Abbot37@yahoo.com</t>
  </si>
  <si>
    <t>Villarreal.Hyacinth58@gmail.com</t>
  </si>
  <si>
    <t>Gibson.Ferris81@gmail.com</t>
  </si>
  <si>
    <t>Castillo.Indigo58@gmail.com</t>
  </si>
  <si>
    <t>Schroeder.Kermit67@hotmail.com</t>
  </si>
  <si>
    <t>Jacobson.Kelsie21@gmail.com</t>
  </si>
  <si>
    <t>Howard.Cooper71@gmail.com</t>
  </si>
  <si>
    <t>Burton.Wylie56@yahoo.com</t>
  </si>
  <si>
    <t>Gaines.Drake14@gmail.com</t>
  </si>
  <si>
    <t>Carpenter.Ahmed11@hotmail.com</t>
  </si>
  <si>
    <t>Richardson.Aquila57@yahoo.com</t>
  </si>
  <si>
    <t>Mcdowell.Celeste67@hotmail.com</t>
  </si>
  <si>
    <t>Lowery.Celeste58@gmail.com</t>
  </si>
  <si>
    <t>Petty.Ferdinand76@hotmail.com</t>
  </si>
  <si>
    <t>Hernandez.Phyllis11@yahoo.com</t>
  </si>
  <si>
    <t>Mcleod.Clinton15@gmail.com</t>
  </si>
  <si>
    <t>Hayes.Hyacinth38@gmail.com</t>
  </si>
  <si>
    <t>Mcknight.Kyle46@yahoo.com</t>
  </si>
  <si>
    <t>Walsh.Tiger42@gmail.com</t>
  </si>
  <si>
    <t>Finch.Ross78@yahoo.com</t>
  </si>
  <si>
    <t>Ingram.Leo88@gmail.com</t>
  </si>
  <si>
    <t>Hudson.Aileen4@yahoo.com</t>
  </si>
  <si>
    <t>Mullins.Willa79@hotmail.com</t>
  </si>
  <si>
    <t>Sweet.Quamar7@gmail.com</t>
  </si>
  <si>
    <t>Dejesus.Kyle72@gmail.com</t>
  </si>
  <si>
    <t>Whitehead.Maggie96@gmail.com</t>
  </si>
  <si>
    <t>Solomon.Jemima13@hotmail.com</t>
  </si>
  <si>
    <t>Grimes.Marvin9@hotmail.com</t>
  </si>
  <si>
    <t>Garner.Echo30@yahoo.com</t>
  </si>
  <si>
    <t>Sellers.Mira68@yahoo.com</t>
  </si>
  <si>
    <t>Nichols.Colton17@yahoo.com</t>
  </si>
  <si>
    <t>Blanchard.Felix40@hotmail.com</t>
  </si>
  <si>
    <t>Powell.Quintessa88@hotmail.com</t>
  </si>
  <si>
    <t>Guthrie.Bernard47@gmail.com</t>
  </si>
  <si>
    <t>Hart.Calista7@yahoo.com</t>
  </si>
  <si>
    <t>Swanson.Oliver20@yahoo.com</t>
  </si>
  <si>
    <t>Myers.Duncan11@yahoo.com</t>
  </si>
  <si>
    <t>Boone.Jamal86@gmail.com</t>
  </si>
  <si>
    <t>Wynn.Lionel64@gmail.com</t>
  </si>
  <si>
    <t>Dickerson.Natalie18@yahoo.com</t>
  </si>
  <si>
    <t>Martin.Channing22@yahoo.com</t>
  </si>
  <si>
    <t>Miller.Zephania48@yahoo.com</t>
  </si>
  <si>
    <t>Leon.Evangeline61@hotmail.com</t>
  </si>
  <si>
    <t>Bridges.Serena88@gmail.com</t>
  </si>
  <si>
    <t>Cross.Kimberley4@gmail.com</t>
  </si>
  <si>
    <t>Andrews.Jenna22@gmail.com</t>
  </si>
  <si>
    <t>Snider.Nehru79@hotmail.com</t>
  </si>
  <si>
    <t>Roth.Kyle3@hotmail.com</t>
  </si>
  <si>
    <t>Rodgers.Moses15@gmail.com</t>
  </si>
  <si>
    <t>Christian.Rhona26@yahoo.com</t>
  </si>
  <si>
    <t>Perry.Tara71@hotmail.com</t>
  </si>
  <si>
    <t>Atkins.Yvette30@gmail.com</t>
  </si>
  <si>
    <t>Estes.Gemma55@gmail.com</t>
  </si>
  <si>
    <t>Fernandez.Chaim55@hotmail.com</t>
  </si>
  <si>
    <t>Castaneda.Riley8@hotmail.com</t>
  </si>
  <si>
    <t>Day.Felicia2@hotmail.com</t>
  </si>
  <si>
    <t>Collins.Holly20@gmail.com</t>
  </si>
  <si>
    <t>Frye.Maggie98@hotmail.com</t>
  </si>
  <si>
    <t>Osborne.Georgia12@yahoo.com</t>
  </si>
  <si>
    <t>Harper.Lance100@gmail.com</t>
  </si>
  <si>
    <t>Bowman.Naomi94@hotmail.com</t>
  </si>
  <si>
    <t>Pittman.Lydia91@hotmail.com</t>
  </si>
  <si>
    <t>Franco.Keegan61@gmail.com</t>
  </si>
  <si>
    <t>Crosby.Julian52@gmail.com</t>
  </si>
  <si>
    <t>Pratt.Regina12@gmail.com</t>
  </si>
  <si>
    <t>Alston.Dominic65@gmail.com</t>
  </si>
  <si>
    <t>Madden.Duncan12@gmail.com</t>
  </si>
  <si>
    <t>Head.Isaiah78@gmail.com</t>
  </si>
  <si>
    <t>Hayden.Gretchen22@gmail.com</t>
  </si>
  <si>
    <t>Phillips.Germaine2@yahoo.com</t>
  </si>
  <si>
    <t>Palmer.Clare90@gmail.com</t>
  </si>
  <si>
    <t>Dunlap.Graiden85@hotmail.com</t>
  </si>
  <si>
    <t>Miller.Mannix38@yahoo.com</t>
  </si>
  <si>
    <t>Bass.Maite38@hotmail.com</t>
  </si>
  <si>
    <t>Alvarez.Lael34@gmail.com</t>
  </si>
  <si>
    <t>Lucas.Burton24@yahoo.com</t>
  </si>
  <si>
    <t>Cash.Sierra87@yahoo.com</t>
  </si>
  <si>
    <t>Greene.Maggie23@yahoo.com</t>
  </si>
  <si>
    <t>Miranda.Elijah5@gmail.com</t>
  </si>
  <si>
    <t>Estrada.Ulysses96@gmail.com</t>
  </si>
  <si>
    <t>Stafford.Maris17@yahoo.com</t>
  </si>
  <si>
    <t>Guy.Brenna41@hotmail.com</t>
  </si>
  <si>
    <t>Fischer.Kato95@gmail.com</t>
  </si>
  <si>
    <t>Moody.Wesley2@hotmail.com</t>
  </si>
  <si>
    <t>Lynch.Kimberley27@hotmail.com</t>
  </si>
  <si>
    <t>Riddle.Julie74@gmail.com</t>
  </si>
  <si>
    <t>Hancock.Alfreda49@yahoo.com</t>
  </si>
  <si>
    <t>Pace.Victoria83@gmail.com</t>
  </si>
  <si>
    <t>Conley.Sylvia58@gmail.com</t>
  </si>
  <si>
    <t>Dyer.Kiayada19@yahoo.com</t>
  </si>
  <si>
    <t>Huffman.Ferdinand12@hotmail.com</t>
  </si>
  <si>
    <t>Larsen.Macaulay53@hotmail.com</t>
  </si>
  <si>
    <t>Boyd.Rhea4@hotmail.com</t>
  </si>
  <si>
    <t>Fowler.Iris54@hotmail.com</t>
  </si>
  <si>
    <t>Morton.Galvin95@hotmail.com</t>
  </si>
  <si>
    <t>Hunter.Sybil43@yahoo.com</t>
  </si>
  <si>
    <t>Larsen.Brady45@gmail.com</t>
  </si>
  <si>
    <t>Harding.Fritz24@hotmail.com</t>
  </si>
  <si>
    <t>Mercado.Aimee93@hotmail.com</t>
  </si>
  <si>
    <t>Kemp.Sydney66@gmail.com</t>
  </si>
  <si>
    <t>Boyle.Inga72@yahoo.com</t>
  </si>
  <si>
    <t>Stevenson.Ulla58@hotmail.com</t>
  </si>
  <si>
    <t>Higgins.Alec20@yahoo.com</t>
  </si>
  <si>
    <t>Lawson.Ashton51@yahoo.com</t>
  </si>
  <si>
    <t>Figueroa.Orla61@gmail.com</t>
  </si>
  <si>
    <t>Pace.Madison82@hotmail.com</t>
  </si>
  <si>
    <t>Mclaughlin.Nadine93@hotmail.com</t>
  </si>
  <si>
    <t>Hardy.Leslie67@gmail.com</t>
  </si>
  <si>
    <t>Key.Simone25@hotmail.com</t>
  </si>
  <si>
    <t>Gibbs.Lance11@gmail.com</t>
  </si>
  <si>
    <t>Suarez.Martina50@yahoo.com</t>
  </si>
  <si>
    <t>Stevenson.Oren10@yahoo.com</t>
  </si>
  <si>
    <t>Rogers.Nora79@yahoo.com</t>
  </si>
  <si>
    <t>Lowe.Kristen68@gmail.com</t>
  </si>
  <si>
    <t>Deleon.Hollee41@gmail.com</t>
  </si>
  <si>
    <t>Watkins.Echo23@gmail.com</t>
  </si>
  <si>
    <t>Richardson.Mollie88@gmail.com</t>
  </si>
  <si>
    <t>Hewitt.Dolan87@yahoo.com</t>
  </si>
  <si>
    <t>Huffman.Felicia60@gmail.com</t>
  </si>
  <si>
    <t>Moran.Chiquita100@hotmail.com</t>
  </si>
  <si>
    <t>Fitzpatrick.Holmes75@hotmail.com</t>
  </si>
  <si>
    <t>Webster.Amity84@hotmail.com</t>
  </si>
  <si>
    <t>Roman.Kieran63@yahoo.com</t>
  </si>
  <si>
    <t>Wolfe.Curran44@hotmail.com</t>
  </si>
  <si>
    <t>Ramsey.Yvette25@hotmail.com</t>
  </si>
  <si>
    <t>Carney.Noble15@hotmail.com</t>
  </si>
  <si>
    <t>Hudson.Thor22@hotmail.com</t>
  </si>
  <si>
    <t>David.Joshua39@yahoo.com</t>
  </si>
  <si>
    <t>Hamilton.Herrod37@hotmail.com</t>
  </si>
  <si>
    <t>Dale.Leroy26@gmail.com</t>
  </si>
  <si>
    <t>Whitley.Heidi25@yahoo.com</t>
  </si>
  <si>
    <t>Stark.Cody92@gmail.com</t>
  </si>
  <si>
    <t>Ryan.Grace96@gmail.com</t>
  </si>
  <si>
    <t>Stanton.Fay51@hotmail.com</t>
  </si>
  <si>
    <t>Lamb.Lydia34@yahoo.com</t>
  </si>
  <si>
    <t>Sloan.Elliott92@gmail.com</t>
  </si>
  <si>
    <t>Beard.Dacey17@gmail.com</t>
  </si>
  <si>
    <t>Turner.Emily41@gmail.com</t>
  </si>
  <si>
    <t>Martinez.Quentin83@yahoo.com</t>
  </si>
  <si>
    <t>Vaughn.Francesca36@hotmail.com</t>
  </si>
  <si>
    <t>Higgins.Gannon55@hotmail.com</t>
  </si>
  <si>
    <t>Park.Iliana41@gmail.com</t>
  </si>
  <si>
    <t>Daniel.Brandon11@yahoo.com</t>
  </si>
  <si>
    <t>Reed.Cora15@hotmail.com</t>
  </si>
  <si>
    <t>Green.Robin52@yahoo.com</t>
  </si>
  <si>
    <t>Poole.Alisa1@hotmail.com</t>
  </si>
  <si>
    <t>Castro.Yuri6@yahoo.com</t>
  </si>
  <si>
    <t>Horne.Hollee43@yahoo.com</t>
  </si>
  <si>
    <t>Sampson.Rooney97@hotmail.com</t>
  </si>
  <si>
    <t>Atkins.Winifred10@gmail.com</t>
  </si>
  <si>
    <t>Joseph.Keegan13@yahoo.com</t>
  </si>
  <si>
    <t>Marsh.Jorden96@gmail.com</t>
  </si>
  <si>
    <t>Bennett.Mary57@hotmail.com</t>
  </si>
  <si>
    <t>Rowland.Adele41@gmail.com</t>
  </si>
  <si>
    <t>Forbes.David77@hotmail.com</t>
  </si>
  <si>
    <t>Meyer.Michael57@yahoo.com</t>
  </si>
  <si>
    <t>Donaldson.Dillon18@gmail.com</t>
  </si>
  <si>
    <t>Klein.Yael79@hotmail.com</t>
  </si>
  <si>
    <t>Gould.Ferris72@yahoo.com</t>
  </si>
  <si>
    <t>Vasquez.Kaseem21@gmail.com</t>
  </si>
  <si>
    <t>Oconnor.Fritz50@yahoo.com</t>
  </si>
  <si>
    <t>Hardin.Evan67@gmail.com</t>
  </si>
  <si>
    <t>Weaver.Janna59@hotmail.com</t>
  </si>
  <si>
    <t>Hoover.Raya40@gmail.com</t>
  </si>
  <si>
    <t>Casey.Kendall70@hotmail.com</t>
  </si>
  <si>
    <t>Guy.Clare17@hotmail.com</t>
  </si>
  <si>
    <t>Graham.Gillian83@gmail.com</t>
  </si>
  <si>
    <t>Oliver.Venus52@gmail.com</t>
  </si>
  <si>
    <t>Buckner.Heather43@hotmail.com</t>
  </si>
  <si>
    <t>Warren.Hyacinth69@hotmail.com</t>
  </si>
  <si>
    <t>Daniel.Quamar92@hotmail.com</t>
  </si>
  <si>
    <t>Good.Shaine54@hotmail.com</t>
  </si>
  <si>
    <t>Schultz.Maite82@gmail.com</t>
  </si>
  <si>
    <t>Benjamin.Allistair71@yahoo.com</t>
  </si>
  <si>
    <t>Barber.Shannon83@yahoo.com</t>
  </si>
  <si>
    <t>Mcgee.Boris66@yahoo.com</t>
  </si>
  <si>
    <t>Combs.Libby96@gmail.com</t>
  </si>
  <si>
    <t>Middleton.Aretha35@hotmail.com</t>
  </si>
  <si>
    <t>Farmer.Isaiah3@yahoo.com</t>
  </si>
  <si>
    <t>Mejia.Montana71@hotmail.com</t>
  </si>
  <si>
    <t>Velazquez.Shelly91@gmail.com</t>
  </si>
  <si>
    <t>Albert.Dorothy22@gmail.com</t>
  </si>
  <si>
    <t>Tucker.Lucian78@hotmail.com</t>
  </si>
  <si>
    <t>Mays.Zelenia2@yahoo.com</t>
  </si>
  <si>
    <t>Mcknight.Dorothy30@yahoo.com</t>
  </si>
  <si>
    <t>Odonnell.Deacon8@yahoo.com</t>
  </si>
  <si>
    <t>Compton.Demetria66@gmail.com</t>
  </si>
  <si>
    <t>Vang.Anjolie13@hotmail.com</t>
  </si>
  <si>
    <t>Burke.Martha6@gmail.com</t>
  </si>
  <si>
    <t>Reyes.Harding37@hotmail.com</t>
  </si>
  <si>
    <t>Pena.Hayes97@gmail.com</t>
  </si>
  <si>
    <t>Grimes.Gray62@hotmail.com</t>
  </si>
  <si>
    <t>Velez.Bertha40@yahoo.com</t>
  </si>
  <si>
    <t>Gould.Darrel85@hotmail.com</t>
  </si>
  <si>
    <t>Fernandez.Deborah38@hotmail.com</t>
  </si>
  <si>
    <t>Conrad.Idola55@gmail.com</t>
  </si>
  <si>
    <t>Moon.Harding14@gmail.com</t>
  </si>
  <si>
    <t>James.Denton32@yahoo.com</t>
  </si>
  <si>
    <t>Roberts.Stephen1@yahoo.com</t>
  </si>
  <si>
    <t>Robbins.Erica16@hotmail.com</t>
  </si>
  <si>
    <t>Rodriguez.Stone40@yahoo.com</t>
  </si>
  <si>
    <t>Finley.Shelly100@yahoo.com</t>
  </si>
  <si>
    <t>Abbott.Owen53@yahoo.com</t>
  </si>
  <si>
    <t>Curtis.Michael78@gmail.com</t>
  </si>
  <si>
    <t>Waller.Jena96@hotmail.com</t>
  </si>
  <si>
    <t>Salazar.Coby19@hotmail.com</t>
  </si>
  <si>
    <t>Schwartz.Megan66@yahoo.com</t>
  </si>
  <si>
    <t>Ryan.Aladdin11@gmail.com</t>
  </si>
  <si>
    <t>Mclaughlin.Austin97@hotmail.com</t>
  </si>
  <si>
    <t>Chase.Chaim30@yahoo.com</t>
  </si>
  <si>
    <t>Woods.Kennan17@hotmail.com</t>
  </si>
  <si>
    <t>Phelps.Illana89@hotmail.com</t>
  </si>
  <si>
    <t>Cooley.Talon70@hotmail.com</t>
  </si>
  <si>
    <t>Mann.Brian16@gmail.com</t>
  </si>
  <si>
    <t>Gilmore.Alden89@yahoo.com</t>
  </si>
  <si>
    <t>Wells.Vincent91@gmail.com</t>
  </si>
  <si>
    <t>Beck.Sybil86@hotmail.com</t>
  </si>
  <si>
    <t>Douglas.Davis20@hotmail.com</t>
  </si>
  <si>
    <t>Rivera.Kelsie6@hotmail.com</t>
  </si>
  <si>
    <t>Fernandez.Colton64@hotmail.com</t>
  </si>
  <si>
    <t>Barber.Yael97@hotmail.com</t>
  </si>
  <si>
    <t>Gilmore.Porter80@gmail.com</t>
  </si>
  <si>
    <t>Townsend.Leah8@yahoo.com</t>
  </si>
  <si>
    <t>Davis.Jordan9@hotmail.com</t>
  </si>
  <si>
    <t>Kemp.Wynter61@yahoo.com</t>
  </si>
  <si>
    <t>Stuart.Juliet6@gmail.com</t>
  </si>
  <si>
    <t>Gonzales.Indigo58@gmail.com</t>
  </si>
  <si>
    <t>Kidd.Alma42@hotmail.com</t>
  </si>
  <si>
    <t>Christian.Xyla72@hotmail.com</t>
  </si>
  <si>
    <t>Snyder.India67@gmail.com</t>
  </si>
  <si>
    <t>Short.Laith32@hotmail.com</t>
  </si>
  <si>
    <t>Haynes.Lilah97@yahoo.com</t>
  </si>
  <si>
    <t>Dejesus.Bevis5@gmail.com</t>
  </si>
  <si>
    <t>Bonner.Martin82@gmail.com</t>
  </si>
  <si>
    <t>Roman.Shana89@gmail.com</t>
  </si>
  <si>
    <t>Paul.Griffith99@yahoo.com</t>
  </si>
  <si>
    <t>Smith.Julian76@gmail.com</t>
  </si>
  <si>
    <t>Roach.Nyssa62@yahoo.com</t>
  </si>
  <si>
    <t>Reeves.Merritt36@hotmail.com</t>
  </si>
  <si>
    <t>Irwin.Porter90@yahoo.com</t>
  </si>
  <si>
    <t>Santos.Brett11@hotmail.com</t>
  </si>
  <si>
    <t>Doyle.Whoopi68@gmail.com</t>
  </si>
  <si>
    <t>Castro.Sean47@hotmail.com</t>
  </si>
  <si>
    <t>Davidson.Meghan49@hotmail.com</t>
  </si>
  <si>
    <t>Byers.Bert51@yahoo.com</t>
  </si>
  <si>
    <t>Rowe.Adrian64@gmail.com</t>
  </si>
  <si>
    <t>Horne.Porter57@yahoo.com</t>
  </si>
  <si>
    <t>Snow.Brett59@yahoo.com</t>
  </si>
  <si>
    <t>May.Dorothy63@gmail.com</t>
  </si>
  <si>
    <t>Dunlap.Irma4@hotmail.com</t>
  </si>
  <si>
    <t>Howe.Raven27@yahoo.com</t>
  </si>
  <si>
    <t>Ferguson.Jael67@gmail.com</t>
  </si>
  <si>
    <t>Donaldson.Eric52@gmail.com</t>
  </si>
  <si>
    <t>Schmidt.Mufutau78@gmail.com</t>
  </si>
  <si>
    <t>Harrington.Peter98@hotmail.com</t>
  </si>
  <si>
    <t>Gillespie.Uta93@yahoo.com</t>
  </si>
  <si>
    <t>Davenport.Louis2@yahoo.com</t>
  </si>
  <si>
    <t>Guy.Bernard63@yahoo.com</t>
  </si>
  <si>
    <t>May.Zenaida90@yahoo.com</t>
  </si>
  <si>
    <t>Jensen.Judith77@gmail.com</t>
  </si>
  <si>
    <t>Reyes.Scarlett68@yahoo.com</t>
  </si>
  <si>
    <t>Oneal.Channing81@gmail.com</t>
  </si>
  <si>
    <t>Nunez.Madeline78@gmail.com</t>
  </si>
  <si>
    <t>Hopkins.Barbara4@yahoo.com</t>
  </si>
  <si>
    <t>Carrillo.Hedley46@yahoo.com</t>
  </si>
  <si>
    <t>Farrell.Samuel79@hotmail.com</t>
  </si>
  <si>
    <t>Rowland.Kevyn66@gmail.com</t>
  </si>
  <si>
    <t>Carey.Madonna75@gmail.com</t>
  </si>
  <si>
    <t>Sosa.Sasha51@yahoo.com</t>
  </si>
  <si>
    <t>Andrews.Shaeleigh9@hotmail.com</t>
  </si>
  <si>
    <t>Mccormick.Guinevere28@gmail.com</t>
  </si>
  <si>
    <t>Logan.Wing49@gmail.com</t>
  </si>
  <si>
    <t>Gamble.Chastity15@hotmail.com</t>
  </si>
  <si>
    <t>Burton.Carly6@yahoo.com</t>
  </si>
  <si>
    <t>Mcintosh.Roary89@gmail.com</t>
  </si>
  <si>
    <t>Duncan.Berk75@yahoo.com</t>
  </si>
  <si>
    <t>Compton.May41@gmail.com</t>
  </si>
  <si>
    <t>Chen.Kelsey73@hotmail.com</t>
  </si>
  <si>
    <t>Clark.Neville89@yahoo.com</t>
  </si>
  <si>
    <t>Boyd.Daquan50@yahoo.com</t>
  </si>
  <si>
    <t>Roberson.Mari59@hotmail.com</t>
  </si>
  <si>
    <t>Hendricks.Wilma48@gmail.com</t>
  </si>
  <si>
    <t>Howell.Kitra87@gmail.com</t>
  </si>
  <si>
    <t>Perkins.Merrill87@gmail.com</t>
  </si>
  <si>
    <t>Christensen.Constance90@gmail.com</t>
  </si>
  <si>
    <t>Mendoza.Christopher100@hotmail.com</t>
  </si>
  <si>
    <t>Peters.Cherokee71@hotmail.com</t>
  </si>
  <si>
    <t>Kaufman.Ciara5@yahoo.com</t>
  </si>
  <si>
    <t>Moody.Hall39@gmail.com</t>
  </si>
  <si>
    <t>Gross.Adena8@hotmail.com</t>
  </si>
  <si>
    <t>Joyce.Kareem51@hotmail.com</t>
  </si>
  <si>
    <t>Guy.Grant10@hotmail.com</t>
  </si>
  <si>
    <t>Albert.Ina45@gmail.com</t>
  </si>
  <si>
    <t>Mcclain.Elliott76@yahoo.com</t>
  </si>
  <si>
    <t>Rutledge.Teagan33@hotmail.com</t>
  </si>
  <si>
    <t>Ramos.Jamal78@gmail.com</t>
  </si>
  <si>
    <t>Barrett.Echo100@yahoo.com</t>
  </si>
  <si>
    <t>Glass.Aristotle86@hotmail.com</t>
  </si>
  <si>
    <t>Herring.Adele60@yahoo.com</t>
  </si>
  <si>
    <t>Rich.Adrienne97@hotmail.com</t>
  </si>
  <si>
    <t>Rivers.Ingrid95@hotmail.com</t>
  </si>
  <si>
    <t>Mcmillan.Mariko69@gmail.com</t>
  </si>
  <si>
    <t>Carson.Herrod88@hotmail.com</t>
  </si>
  <si>
    <t>Lewis.Wayne43@yahoo.com</t>
  </si>
  <si>
    <t>Dunlap.Harper2@gmail.com</t>
  </si>
  <si>
    <t>Bird.Branden18@gmail.com</t>
  </si>
  <si>
    <t>Garcia.Reed1@yahoo.com</t>
  </si>
  <si>
    <t>Mcguire.Mia1@gmail.com</t>
  </si>
  <si>
    <t>Short.Nathan42@hotmail.com</t>
  </si>
  <si>
    <t>17531161721111500004</t>
  </si>
  <si>
    <t>24825192319111000008</t>
  </si>
  <si>
    <t>13917131924111500007</t>
  </si>
  <si>
    <t>14312091210111400003</t>
  </si>
  <si>
    <t>23130011625101600009</t>
  </si>
  <si>
    <t>29613011419101500006</t>
  </si>
  <si>
    <t>34722191912121000008</t>
  </si>
  <si>
    <t>30533132925101600003</t>
  </si>
  <si>
    <t>20211153024101500005</t>
  </si>
  <si>
    <t>21414173421121600000</t>
  </si>
  <si>
    <t>27625131827101500002</t>
  </si>
  <si>
    <t>30826153219111400004</t>
  </si>
  <si>
    <t>25612173429121400006</t>
  </si>
  <si>
    <t>30120142816101000005</t>
  </si>
  <si>
    <t>17916193110101600008</t>
  </si>
  <si>
    <t>25613181527111200001</t>
  </si>
  <si>
    <t>16113031925121100004</t>
  </si>
  <si>
    <t>14421031129101400000</t>
  </si>
  <si>
    <t>22723013428101400005</t>
  </si>
  <si>
    <t>33413033112101400002</t>
  </si>
  <si>
    <t>23826051728121500000</t>
  </si>
  <si>
    <t>31714172523121500002</t>
  </si>
  <si>
    <t>20711071422101100008</t>
  </si>
  <si>
    <t>30130092621121600006</t>
  </si>
  <si>
    <t>25117072310121500000</t>
  </si>
  <si>
    <t>20915082915121400006</t>
  </si>
  <si>
    <t>27420123129121500003</t>
  </si>
  <si>
    <t>27315041316111500003</t>
  </si>
  <si>
    <t>25428092211111100001</t>
  </si>
  <si>
    <t>14326021514111300002</t>
  </si>
  <si>
    <t>31515091824121200008</t>
  </si>
  <si>
    <t>19329011315101600005</t>
  </si>
  <si>
    <t>18917032811101300002</t>
  </si>
  <si>
    <t>20524071623121000009</t>
  </si>
  <si>
    <t>20626132011101500007</t>
  </si>
  <si>
    <t>23330023217121100000</t>
  </si>
  <si>
    <t>13314133223121100009</t>
  </si>
  <si>
    <t>22331143415121300006</t>
  </si>
  <si>
    <t>30118111130101100007</t>
  </si>
  <si>
    <t>19933141526101000004</t>
  </si>
  <si>
    <t>19111053113111400005</t>
  </si>
  <si>
    <t>17417122326121400003</t>
  </si>
  <si>
    <t>12530172628111200007</t>
  </si>
  <si>
    <t>16811112019111300008</t>
  </si>
  <si>
    <t>26321193410101600008</t>
  </si>
  <si>
    <t>22712192414101100007</t>
  </si>
  <si>
    <t>19831032020101200002</t>
  </si>
  <si>
    <t>30511092530121600009</t>
  </si>
  <si>
    <t>25217033018121000001</t>
  </si>
  <si>
    <t>15718162617111100001</t>
  </si>
  <si>
    <t>17420031715101200008</t>
  </si>
  <si>
    <t>24118111311101300006</t>
  </si>
  <si>
    <t>11522072520101000003</t>
  </si>
  <si>
    <t>23133151912121400008</t>
  </si>
  <si>
    <t>25318163110111400003</t>
  </si>
  <si>
    <t>24215131611121100001</t>
  </si>
  <si>
    <t>33217081917101000007</t>
  </si>
  <si>
    <t>11220041929101500009</t>
  </si>
  <si>
    <t>25623051113111600008</t>
  </si>
  <si>
    <t>19822083022101200000</t>
  </si>
  <si>
    <t>33515172130101200004</t>
  </si>
  <si>
    <t>16730161924101000004</t>
  </si>
  <si>
    <t>30428031219111500005</t>
  </si>
  <si>
    <t>29713121927121500000</t>
  </si>
  <si>
    <t>20211072914121200008</t>
  </si>
  <si>
    <t>25727171222101000000</t>
  </si>
  <si>
    <t>19217062612101400000</t>
  </si>
  <si>
    <t>15319093330111500007</t>
  </si>
  <si>
    <t>21229023213111600005</t>
  </si>
  <si>
    <t>18819171529101100006</t>
  </si>
  <si>
    <t>27226021223121600006</t>
  </si>
  <si>
    <t>33929032412111300000</t>
  </si>
  <si>
    <t>27414131423111400005</t>
  </si>
  <si>
    <t>22323061122101500002</t>
  </si>
  <si>
    <t>30314061322101200009</t>
  </si>
  <si>
    <t>21416111525111400001</t>
  </si>
  <si>
    <t>16730071314121200005</t>
  </si>
  <si>
    <t>13432152629121600007</t>
  </si>
  <si>
    <t>22821112527101000004</t>
  </si>
  <si>
    <t>16719021114121200007</t>
  </si>
  <si>
    <t>33314062622111100000</t>
  </si>
  <si>
    <t>11811082030111300003</t>
  </si>
  <si>
    <t>27411062319121300004</t>
  </si>
  <si>
    <t>22223111427101400005</t>
  </si>
  <si>
    <t>15526091918101100003</t>
  </si>
  <si>
    <t>18432152511121400004</t>
  </si>
  <si>
    <t>29620133318101100009</t>
  </si>
  <si>
    <t>13724193121101000007</t>
  </si>
  <si>
    <t>24922011823121100009</t>
  </si>
  <si>
    <t>24516042627111000002</t>
  </si>
  <si>
    <t>21218082826111300005</t>
  </si>
  <si>
    <t>18327112410111200003</t>
  </si>
  <si>
    <t>34730042410111200005</t>
  </si>
  <si>
    <t>33916112017111300006</t>
  </si>
  <si>
    <t>29521071210111400006</t>
  </si>
  <si>
    <t>11221141719101600003</t>
  </si>
  <si>
    <t>11915072413121400008</t>
  </si>
  <si>
    <t>28632032010111300005</t>
  </si>
  <si>
    <t>30919071620111500002</t>
  </si>
  <si>
    <t>31221063315121300006</t>
  </si>
  <si>
    <t>23528071128121100008</t>
  </si>
  <si>
    <t>27920031516111600002</t>
  </si>
  <si>
    <t>13913122810101500001</t>
  </si>
  <si>
    <t>31419152627121300005</t>
  </si>
  <si>
    <t>13528071819101400005</t>
  </si>
  <si>
    <t>22416063012111000000</t>
  </si>
  <si>
    <t>13324041324101000009</t>
  </si>
  <si>
    <t>33421013416121400003</t>
  </si>
  <si>
    <t>22134111518101400006</t>
  </si>
  <si>
    <t>31320061328111600004</t>
  </si>
  <si>
    <t>31116052818101400003</t>
  </si>
  <si>
    <t>18520042818101000002</t>
  </si>
  <si>
    <t>17132181726111400009</t>
  </si>
  <si>
    <t>32818023225121400004</t>
  </si>
  <si>
    <t>15611083118101100000</t>
  </si>
  <si>
    <t>16629112525101100006</t>
  </si>
  <si>
    <t>15933051316101000004</t>
  </si>
  <si>
    <t>33220022211101300000</t>
  </si>
  <si>
    <t>34525112128101200001</t>
  </si>
  <si>
    <t>13832023314101000007</t>
  </si>
  <si>
    <t>31624192828111200001</t>
  </si>
  <si>
    <t>23214132014111400004</t>
  </si>
  <si>
    <t>17428172530101500002</t>
  </si>
  <si>
    <t>12433073116121300003</t>
  </si>
  <si>
    <t>33122093016111600001</t>
  </si>
  <si>
    <t>11613041721121500006</t>
  </si>
  <si>
    <t>33617083015101200003</t>
  </si>
  <si>
    <t>20321011126121100004</t>
  </si>
  <si>
    <t>27722012913101400003</t>
  </si>
  <si>
    <t>17212192723101200004</t>
  </si>
  <si>
    <t>33233163017101500009</t>
  </si>
  <si>
    <t>34319172926101200008</t>
  </si>
  <si>
    <t>22424051422121500001</t>
  </si>
  <si>
    <t>20212112830121100001</t>
  </si>
  <si>
    <t>11824082225101300007</t>
  </si>
  <si>
    <t>29820121922101400002</t>
  </si>
  <si>
    <t>34728181118111200003</t>
  </si>
  <si>
    <t>30516061710101600008</t>
  </si>
  <si>
    <t>31313051510121600006</t>
  </si>
  <si>
    <t>22314122117101400008</t>
  </si>
  <si>
    <t>30132141522101600006</t>
  </si>
  <si>
    <t>23224052923121200000</t>
  </si>
  <si>
    <t>17315081225111600002</t>
  </si>
  <si>
    <t>12930071523101200005</t>
  </si>
  <si>
    <t>21619182130111400000</t>
  </si>
  <si>
    <t>23130042529111000003</t>
  </si>
  <si>
    <t>30325142813121400000</t>
  </si>
  <si>
    <t>22530012326101600002</t>
  </si>
  <si>
    <t>21115092526101100000</t>
  </si>
  <si>
    <t>21812011920121100006</t>
  </si>
  <si>
    <t>23722132918111200007</t>
  </si>
  <si>
    <t>16517112621101300000</t>
  </si>
  <si>
    <t>23221042226101500004</t>
  </si>
  <si>
    <t>20533121722121600008</t>
  </si>
  <si>
    <t>31614032429101200001</t>
  </si>
  <si>
    <t>14428153429111400003</t>
  </si>
  <si>
    <t>26319091627111600009</t>
  </si>
  <si>
    <t>24318022430101000001</t>
  </si>
  <si>
    <t>28330093323111500007</t>
  </si>
  <si>
    <t>12123041625111400007</t>
  </si>
  <si>
    <t>28515131915121000000</t>
  </si>
  <si>
    <t>17228062724111600009</t>
  </si>
  <si>
    <t>19513072018101000009</t>
  </si>
  <si>
    <t>31224072922101200002</t>
  </si>
  <si>
    <t>21714022326111300003</t>
  </si>
  <si>
    <t>30621091116101500006</t>
  </si>
  <si>
    <t>34524113326111000009</t>
  </si>
  <si>
    <t>20414171329121500001</t>
  </si>
  <si>
    <t>27534192318111200006</t>
  </si>
  <si>
    <t>16516133028121200009</t>
  </si>
  <si>
    <t>32322072510121400002</t>
  </si>
  <si>
    <t>31520192821101200007</t>
  </si>
  <si>
    <t>17414052710121400006</t>
  </si>
  <si>
    <t>34213052219111100001</t>
  </si>
  <si>
    <t>27212162521111400002</t>
  </si>
  <si>
    <t>11532022818101300005</t>
  </si>
  <si>
    <t>26920092322121400002</t>
  </si>
  <si>
    <t>24823033320121300009</t>
  </si>
  <si>
    <t>33213072713111300008</t>
  </si>
  <si>
    <t>24530083221111200002</t>
  </si>
  <si>
    <t>17830081128121100003</t>
  </si>
  <si>
    <t>18211193025111400000</t>
  </si>
  <si>
    <t>30614072725101200009</t>
  </si>
  <si>
    <t>16419023030111000007</t>
  </si>
  <si>
    <t>31521012212121600009</t>
  </si>
  <si>
    <t>22221033316121600003</t>
  </si>
  <si>
    <t>11534021916111500005</t>
  </si>
  <si>
    <t>17212141826111100003</t>
  </si>
  <si>
    <t>18911072920101600002</t>
  </si>
  <si>
    <t>25217132816121200009</t>
  </si>
  <si>
    <t>31828051414111500009</t>
  </si>
  <si>
    <t>29618072621101000007</t>
  </si>
  <si>
    <t>33123011324101200007</t>
  </si>
  <si>
    <t>16114052218121500007</t>
  </si>
  <si>
    <t>11832013410101300003</t>
  </si>
  <si>
    <t>25515013429101300000</t>
  </si>
  <si>
    <t>27418122220101600001</t>
  </si>
  <si>
    <t>21223152115121600003</t>
  </si>
  <si>
    <t>24622123015111200008</t>
  </si>
  <si>
    <t>34111143220121400008</t>
  </si>
  <si>
    <t>12312023029111000006</t>
  </si>
  <si>
    <t>12811182630111300004</t>
  </si>
  <si>
    <t>29219151129101500007</t>
  </si>
  <si>
    <t>24825092017111300000</t>
  </si>
  <si>
    <t>12419033329121300005</t>
  </si>
  <si>
    <t>26318063329121200000</t>
  </si>
  <si>
    <t>27522171829111000006</t>
  </si>
  <si>
    <t>20619132115121500007</t>
  </si>
  <si>
    <t>30318043023101000002</t>
  </si>
  <si>
    <t>21622121312121100003</t>
  </si>
  <si>
    <t>11734083128121200001</t>
  </si>
  <si>
    <t>17128192423111000006</t>
  </si>
  <si>
    <t>21717061626111500002</t>
  </si>
  <si>
    <t>34827151411111200007</t>
  </si>
  <si>
    <t>22715062419101100009</t>
  </si>
  <si>
    <t>15130032415101400002</t>
  </si>
  <si>
    <t>12814022612101200006</t>
  </si>
  <si>
    <t>25831163317111100004</t>
  </si>
  <si>
    <t>16613171923111600005</t>
  </si>
  <si>
    <t>24132141426101000009</t>
  </si>
  <si>
    <t>16827091324121000007</t>
  </si>
  <si>
    <t>11534192823121600004</t>
  </si>
  <si>
    <t>27524172423121300007</t>
  </si>
  <si>
    <t>23119071613111000004</t>
  </si>
  <si>
    <t>20723053417111500004</t>
  </si>
  <si>
    <t>17727051510111200005</t>
  </si>
  <si>
    <t>22511053320101400001</t>
  </si>
  <si>
    <t>18726012112101400000</t>
  </si>
  <si>
    <t>16730122129101500008</t>
  </si>
  <si>
    <t>16711151429111200006</t>
  </si>
  <si>
    <t>33414032616101400007</t>
  </si>
  <si>
    <t>27929152429101100000</t>
  </si>
  <si>
    <t>27123033130101500008</t>
  </si>
  <si>
    <t>28426192028121500007</t>
  </si>
  <si>
    <t>19617091117101100007</t>
  </si>
  <si>
    <t>15628042228121600001</t>
  </si>
  <si>
    <t>31926192218101400007</t>
  </si>
  <si>
    <t>13524152912111200002</t>
  </si>
  <si>
    <t>32518123030121000009</t>
  </si>
  <si>
    <t>26620071914121000009</t>
  </si>
  <si>
    <t>26725112522101500001</t>
  </si>
  <si>
    <t>29429161527121200002</t>
  </si>
  <si>
    <t>27519081930121300003</t>
  </si>
  <si>
    <t>20614123323111300005</t>
  </si>
  <si>
    <t>20119021823121000006</t>
  </si>
  <si>
    <t>16630071819121100004</t>
  </si>
  <si>
    <t>15416012328121000002</t>
  </si>
  <si>
    <t>22824093320111400009</t>
  </si>
  <si>
    <t>23927091510121600009</t>
  </si>
  <si>
    <t>17230111329111100007</t>
  </si>
  <si>
    <t>22325153122121600000</t>
  </si>
  <si>
    <t>34122081319111100009</t>
  </si>
  <si>
    <t>32622042613111500006</t>
  </si>
  <si>
    <t>13721013330101000000</t>
  </si>
  <si>
    <t>17714031119111200004</t>
  </si>
  <si>
    <t>17123071113101100001</t>
  </si>
  <si>
    <t>34818042329101400001</t>
  </si>
  <si>
    <t>23429022411121600007</t>
  </si>
  <si>
    <t>12915033222121300005</t>
  </si>
  <si>
    <t>11529182215101500009</t>
  </si>
  <si>
    <t>17619072320111100005</t>
  </si>
  <si>
    <t>11912153215121400009</t>
  </si>
  <si>
    <t>29116191921101000009</t>
  </si>
  <si>
    <t>21919041212101400009</t>
  </si>
  <si>
    <t>19411043315121100001</t>
  </si>
  <si>
    <t>27811182023101100008</t>
  </si>
  <si>
    <t>19111081530121500004</t>
  </si>
  <si>
    <t>19619183421101100008</t>
  </si>
  <si>
    <t>17227133315111500002</t>
  </si>
  <si>
    <t>12221052113111400002</t>
  </si>
  <si>
    <t>14120071530121100005</t>
  </si>
  <si>
    <t>19214011229111300000</t>
  </si>
  <si>
    <t>25814032717121200005</t>
  </si>
  <si>
    <t>12629092822121600008</t>
  </si>
  <si>
    <t>24126062516101400009</t>
  </si>
  <si>
    <t>12333011726121500009</t>
  </si>
  <si>
    <t>24812063316101000001</t>
  </si>
  <si>
    <t>19629061316101500004</t>
  </si>
  <si>
    <t>16327133224111400007</t>
  </si>
  <si>
    <t>14233012421121300009</t>
  </si>
  <si>
    <t>29122061822111500001</t>
  </si>
  <si>
    <t>32127051216101300006</t>
  </si>
  <si>
    <t>13921092920121000007</t>
  </si>
  <si>
    <t>15228163113121200003</t>
  </si>
  <si>
    <t>24811163025111200005</t>
  </si>
  <si>
    <t>17131042627111400004</t>
  </si>
  <si>
    <t>20916012219111100000</t>
  </si>
  <si>
    <t>23526053016111200000</t>
  </si>
  <si>
    <t>23822153316101400007</t>
  </si>
  <si>
    <t>23634031813101100003</t>
  </si>
  <si>
    <t>28628022529121100003</t>
  </si>
  <si>
    <t>28818032630101500008</t>
  </si>
  <si>
    <t>25729163215111300004</t>
  </si>
  <si>
    <t>17416121916121100006</t>
  </si>
  <si>
    <t>14426181425121600002</t>
  </si>
  <si>
    <t>31424092022101400009</t>
  </si>
  <si>
    <t>28122052121111600009</t>
  </si>
  <si>
    <t>23217062611101400006</t>
  </si>
  <si>
    <t>25932162626121500001</t>
  </si>
  <si>
    <t>19932181622101500008</t>
  </si>
  <si>
    <t>32334071328121400007</t>
  </si>
  <si>
    <t>13427161710111000005</t>
  </si>
  <si>
    <t>32224061223111200008</t>
  </si>
  <si>
    <t>11616161927121300003</t>
  </si>
  <si>
    <t>31234083011101600002</t>
  </si>
  <si>
    <t>15433111920121300004</t>
  </si>
  <si>
    <t>15731093013101400008</t>
  </si>
  <si>
    <t>19833162311101100000</t>
  </si>
  <si>
    <t>22419152911101400003</t>
  </si>
  <si>
    <t>22514032224111000007</t>
  </si>
  <si>
    <t>11434083418101100005</t>
  </si>
  <si>
    <t>22631041810101500004</t>
  </si>
  <si>
    <t>34511051927111300009</t>
  </si>
  <si>
    <t>28320142710111100009</t>
  </si>
  <si>
    <t>23519181917101500001</t>
  </si>
  <si>
    <t>14325072727101100005</t>
  </si>
  <si>
    <t>33631021429121000005</t>
  </si>
  <si>
    <t>11133073328121000004</t>
  </si>
  <si>
    <t>29325071927111200007</t>
  </si>
  <si>
    <t>33822152229121600007</t>
  </si>
  <si>
    <t>23223111123101200001</t>
  </si>
  <si>
    <t>16434082519101000001</t>
  </si>
  <si>
    <t>23913113417101500006</t>
  </si>
  <si>
    <t>23829122923101100006</t>
  </si>
  <si>
    <t>32234163116111100005</t>
  </si>
  <si>
    <t>30722122312111000007</t>
  </si>
  <si>
    <t>34618142111121200007</t>
  </si>
  <si>
    <t>15633072830121300000</t>
  </si>
  <si>
    <t>18133182726111000008</t>
  </si>
  <si>
    <t>22713071519121300005</t>
  </si>
  <si>
    <t>27432181126101100004</t>
  </si>
  <si>
    <t>20833193024121500000</t>
  </si>
  <si>
    <t>18732121616101000009</t>
  </si>
  <si>
    <t>16219041717121600000</t>
  </si>
  <si>
    <t>27328131414121100006</t>
  </si>
  <si>
    <t>34415091425121500000</t>
  </si>
  <si>
    <t>14322161421121400006</t>
  </si>
  <si>
    <t>31626133319111400000</t>
  </si>
  <si>
    <t>14919062226121300004</t>
  </si>
  <si>
    <t>30123072126121100004</t>
  </si>
  <si>
    <t>21724062222121000009</t>
  </si>
  <si>
    <t>14818092922121000003</t>
  </si>
  <si>
    <t>14521093020101200008</t>
  </si>
  <si>
    <t>27532172214101100002</t>
  </si>
  <si>
    <t>17631171615101400002</t>
  </si>
  <si>
    <t>20228182221121000005</t>
  </si>
  <si>
    <t>30827133226121500003</t>
  </si>
  <si>
    <t>22429171330101000002</t>
  </si>
  <si>
    <t>20624161827121000004</t>
  </si>
  <si>
    <t>26930111127121200005</t>
  </si>
  <si>
    <t>33524173321121300001</t>
  </si>
  <si>
    <t>17416122230121200003</t>
  </si>
  <si>
    <t>27424172720101500003</t>
  </si>
  <si>
    <t>12612062618101100002</t>
  </si>
  <si>
    <t>34428161714101500004</t>
  </si>
  <si>
    <t>23315133215121600002</t>
  </si>
  <si>
    <t>14127121612111400005</t>
  </si>
  <si>
    <t>31419112315101000000</t>
  </si>
  <si>
    <t>31415192511121400008</t>
  </si>
  <si>
    <t>29422191827121600005</t>
  </si>
  <si>
    <t>11729141830101600001</t>
  </si>
  <si>
    <t>27716061629121300009</t>
  </si>
  <si>
    <t>31714072325111500006</t>
  </si>
  <si>
    <t>34114151928121100004</t>
  </si>
  <si>
    <t>11318132214111300001</t>
  </si>
  <si>
    <t>21212092010121200002</t>
  </si>
  <si>
    <t>31114172818101100002</t>
  </si>
  <si>
    <t>32512191815121000000</t>
  </si>
  <si>
    <t>20225062127121500003</t>
  </si>
  <si>
    <t>21819042021101000005</t>
  </si>
  <si>
    <t>29122111730121100007</t>
  </si>
  <si>
    <t>13929161717101600004</t>
  </si>
  <si>
    <t>31822142317111300009</t>
  </si>
  <si>
    <t>16311172818101500003</t>
  </si>
  <si>
    <t>24525112018101400002</t>
  </si>
  <si>
    <t>19821011411121000008</t>
  </si>
  <si>
    <t>19223092017121200003</t>
  </si>
  <si>
    <t>24514071923101200007</t>
  </si>
  <si>
    <t>32414011811121200001</t>
  </si>
  <si>
    <t>26530092920101100008</t>
  </si>
  <si>
    <t>21417012320101000008</t>
  </si>
  <si>
    <t>31924192710111300000</t>
  </si>
  <si>
    <t>26923193213121500003</t>
  </si>
  <si>
    <t>26428043121121600007</t>
  </si>
  <si>
    <t>32622052427101100007</t>
  </si>
  <si>
    <t>20622033424111000002</t>
  </si>
  <si>
    <t>30523013221121200009</t>
  </si>
  <si>
    <t>30323193129111500000</t>
  </si>
  <si>
    <t>29133011628101400007</t>
  </si>
  <si>
    <t>17616033413101200004</t>
  </si>
  <si>
    <t>15529082626121200007</t>
  </si>
  <si>
    <t>27615042327101200002</t>
  </si>
  <si>
    <t>27324132423101600000</t>
  </si>
  <si>
    <t>14534081620101300001</t>
  </si>
  <si>
    <t>21128041821111500007</t>
  </si>
  <si>
    <t>12715111519111100006</t>
  </si>
  <si>
    <t>20413073413111500006</t>
  </si>
  <si>
    <t>26620192023101200007</t>
  </si>
  <si>
    <t>24920132125111100006</t>
  </si>
  <si>
    <t>29817073021101400001</t>
  </si>
  <si>
    <t>15528062510101600000</t>
  </si>
  <si>
    <t>28722193315101400007</t>
  </si>
  <si>
    <t>14817183418101500004</t>
  </si>
  <si>
    <t>21634111229111600003</t>
  </si>
  <si>
    <t>28434182230101100006</t>
  </si>
  <si>
    <t>11812181410111000003</t>
  </si>
  <si>
    <t>25817061221101600002</t>
  </si>
  <si>
    <t>19912143318111600001</t>
  </si>
  <si>
    <t>20332132713101500007</t>
  </si>
  <si>
    <t>27517073326121300003</t>
  </si>
  <si>
    <t>24420161616101000000</t>
  </si>
  <si>
    <t>23533182611101100009</t>
  </si>
  <si>
    <t>34328062314101500009</t>
  </si>
  <si>
    <t>30117061217111000005</t>
  </si>
  <si>
    <t>19134182822101100005</t>
  </si>
  <si>
    <t>11133071730111400002</t>
  </si>
  <si>
    <t>20316061710121500000</t>
  </si>
  <si>
    <t>20833092024121500005</t>
  </si>
  <si>
    <t>20213091530111000009</t>
  </si>
  <si>
    <t>27121053410101200003</t>
  </si>
  <si>
    <t>31118142229101500006</t>
  </si>
  <si>
    <t>14128141725101600003</t>
  </si>
  <si>
    <t>19620013322101600001</t>
  </si>
  <si>
    <t>33429083026101400003</t>
  </si>
  <si>
    <t>14515163411121600009</t>
  </si>
  <si>
    <t>29322051116101100002</t>
  </si>
  <si>
    <t>31216023012101300008</t>
  </si>
  <si>
    <t>29728042319121100004</t>
  </si>
  <si>
    <t>34915143013111600007</t>
  </si>
  <si>
    <t>23721022826121000009</t>
  </si>
  <si>
    <t>19513032914101300007</t>
  </si>
  <si>
    <t>17314011330111100001</t>
  </si>
  <si>
    <t>13532063119121300004</t>
  </si>
  <si>
    <t>27726141524101100000</t>
  </si>
  <si>
    <t>22226141819101300005</t>
  </si>
  <si>
    <t>21815092417121100008</t>
  </si>
  <si>
    <t>24329071922101400004</t>
  </si>
  <si>
    <t>27121122923111600001</t>
  </si>
  <si>
    <t>26311132230101500000</t>
  </si>
  <si>
    <t>25812112711111400008</t>
  </si>
  <si>
    <t>17715012125111400005</t>
  </si>
  <si>
    <t>15921162713101100000</t>
  </si>
  <si>
    <t>13211042522121100009</t>
  </si>
  <si>
    <t>21719091728121400000</t>
  </si>
  <si>
    <t>33714082917101000002</t>
  </si>
  <si>
    <t>17631182725121600002</t>
  </si>
  <si>
    <t>13620071314101600005</t>
  </si>
  <si>
    <t>30926122025121300000</t>
  </si>
  <si>
    <t>27332191129101500007</t>
  </si>
  <si>
    <t>25132113221111000006</t>
  </si>
  <si>
    <t>31317023021121300007</t>
  </si>
  <si>
    <t>23732141710101500007</t>
  </si>
  <si>
    <t>16419151619111400001</t>
  </si>
  <si>
    <t>17314042315121300006</t>
  </si>
  <si>
    <t>34911022217111500000</t>
  </si>
  <si>
    <t>22511033427101500001</t>
  </si>
  <si>
    <t>19225082116101000004</t>
  </si>
  <si>
    <t>28131032424101200005</t>
  </si>
  <si>
    <t>24932012213121100009</t>
  </si>
  <si>
    <t>19929121714111500000</t>
  </si>
  <si>
    <t>34124133120101200003</t>
  </si>
  <si>
    <t>22722043016111600007</t>
  </si>
  <si>
    <t>12216171516111000004</t>
  </si>
  <si>
    <t>33823023210101200007</t>
  </si>
  <si>
    <t>15330011910101400002</t>
  </si>
  <si>
    <t>21530083228101500009</t>
  </si>
  <si>
    <t>23116041428101400001</t>
  </si>
  <si>
    <t>11928123329121600005</t>
  </si>
  <si>
    <t>32725163010101100004</t>
  </si>
  <si>
    <t>18713051415101400009</t>
  </si>
  <si>
    <t>32215021117101300001</t>
  </si>
  <si>
    <t>11318133111101500005</t>
  </si>
  <si>
    <t>21620033015121100004</t>
  </si>
  <si>
    <t>19426042521101500005</t>
  </si>
  <si>
    <t>34414132417121100007</t>
  </si>
  <si>
    <t>33533051222101000008</t>
  </si>
  <si>
    <t>16420123125121400003</t>
  </si>
  <si>
    <t>14632072825121100004</t>
  </si>
  <si>
    <t>22321031530111600006</t>
  </si>
  <si>
    <t>34315081722121600007</t>
  </si>
  <si>
    <t>12421171216111600005</t>
  </si>
  <si>
    <t>27533082111121400009</t>
  </si>
  <si>
    <t>11626132824111100003</t>
  </si>
  <si>
    <t>14926092110101500004</t>
  </si>
  <si>
    <t>24323112626101100000</t>
  </si>
  <si>
    <t>29627123223101100004</t>
  </si>
  <si>
    <t>24416183017101600000</t>
  </si>
  <si>
    <t>30413011622111200006</t>
  </si>
  <si>
    <t>19620132915101300000</t>
  </si>
  <si>
    <t>28321132627111500005</t>
  </si>
  <si>
    <t>16824171510101400001</t>
  </si>
  <si>
    <t>11621191524121100003</t>
  </si>
  <si>
    <t>21113182528101400008</t>
  </si>
  <si>
    <t>17621022330101200008</t>
  </si>
  <si>
    <t>14811091218121000008</t>
  </si>
  <si>
    <t>27319161713121000006</t>
  </si>
  <si>
    <t>31111113410101300002</t>
  </si>
  <si>
    <t>16415052016101500005</t>
  </si>
  <si>
    <t>11933192615101100005</t>
  </si>
  <si>
    <t>P</t>
  </si>
  <si>
    <t>Jl. Cempaka Putih Tengah I / 1</t>
  </si>
  <si>
    <t>Jl. Achmad Yani No. 2, By Pass</t>
  </si>
  <si>
    <t>Jl. Kyai Caringin No. 7</t>
  </si>
  <si>
    <t>Jl. Landas Pacu Timur</t>
  </si>
  <si>
    <t xml:space="preserve">Jl. Raden Saleh No. 40 </t>
  </si>
  <si>
    <t>Jl. HOS Cokroaminoto No. 31 - 33</t>
  </si>
  <si>
    <t>Jl. Kali Pasir  No. 9</t>
  </si>
  <si>
    <t>Jl. Raya Mangga Besar Raya 137 / 139</t>
  </si>
  <si>
    <t>Jl. Diponegoro No. 71</t>
  </si>
  <si>
    <t>Jl. Kramat Raya No. 17 A</t>
  </si>
  <si>
    <t>Jl. Kramat Raya No. 128</t>
  </si>
  <si>
    <t>Jl. Salemba Raya No. 41</t>
  </si>
  <si>
    <t>Jl. Salemba Tengah 26 - 28</t>
  </si>
  <si>
    <t>Jl. Dr. Abdul Rachman Saleh 24</t>
  </si>
  <si>
    <t>Jl. Bendungan Hilir No. 17</t>
  </si>
  <si>
    <t>Jl. Rawamangun No. 47</t>
  </si>
  <si>
    <t xml:space="preserve">Jl. Budi Kemuliaan No. 25 </t>
  </si>
  <si>
    <t>Jl. Kesehatan No. 9</t>
  </si>
  <si>
    <t>Jl. Kaji No. 40</t>
  </si>
  <si>
    <t>Jl. Sawo No. 58 - 60</t>
  </si>
  <si>
    <t>Jl. Sumur Batu Raya Blok A3 No. 13</t>
  </si>
  <si>
    <t>Jl. Gereja Theresia No. 22</t>
  </si>
  <si>
    <t>Jl. Teuku Cik Ditiro No. 28</t>
  </si>
  <si>
    <t>Jl. Teuku Cik Ditiro No. 41</t>
  </si>
  <si>
    <t>Jl. Teuku Cik Ditiro No. 46  M</t>
  </si>
  <si>
    <t xml:space="preserve">Jl. Proklamasi  No. 43 </t>
  </si>
  <si>
    <t>Jl. Tambak No. 18</t>
  </si>
  <si>
    <t>Jl. Salemba Raya</t>
  </si>
  <si>
    <t>Jl. Salemba I  No. 13</t>
  </si>
  <si>
    <t>Jl. Jenderal Sudirman Kavling 86</t>
  </si>
  <si>
    <t>Jl. Tipar Cakung No. 5</t>
  </si>
  <si>
    <t>Jl. Boulevard Timur Raya RT. 006 / 02</t>
  </si>
  <si>
    <t>Jl. Bukit Gading Raya Kav. II</t>
  </si>
  <si>
    <t>Jl. Deli No. 4  Tanjung Priok</t>
  </si>
  <si>
    <t>Jl. Kramat Jaya, Tanjung Priok</t>
  </si>
  <si>
    <t>Jl. Raya Plumpang Semper No. 19  RT.006 / RW.015</t>
  </si>
  <si>
    <t>Jl. Pantai Indah Utara 3 Sek. Utr. Tmr Blok T</t>
  </si>
  <si>
    <t>Jl. Pluit Raya No. 2</t>
  </si>
  <si>
    <t>Jl. Raya Pluit Selatan No. 2</t>
  </si>
  <si>
    <t>Jl Sungai Bambu  No. 5</t>
  </si>
  <si>
    <t>Jl. Agung Utara Raya Blok A No. 1</t>
  </si>
  <si>
    <t>Jl. Danau Sunter Utara Raya No. 1</t>
  </si>
  <si>
    <t>Jl. Enggano No. 10</t>
  </si>
  <si>
    <t xml:space="preserve">Jl. Tawes No. 18-20 </t>
  </si>
  <si>
    <t>Pluit Mas I Blok A No. 2A - 5A</t>
  </si>
  <si>
    <t>Mutiara Mediterania C/8 A, Jl. Raya Pluit Samudra I-A RT.0011 RW.05</t>
  </si>
  <si>
    <t>Jl. Baru Sunter Permai Raya</t>
  </si>
  <si>
    <t>Jl. Ganggeng Raya No.9</t>
  </si>
  <si>
    <t>Jl. Siak J-5 No. 14</t>
  </si>
  <si>
    <t>Jl. Danau Agung 2 Blok E 3 No. 28-30</t>
  </si>
  <si>
    <t>Jl. Kamal Raya, Bumi Cengkareng Indah</t>
  </si>
  <si>
    <t>Jl. Cendrawasih No.1 Komp. Dep. Han, Mabes TNI  Slipi</t>
  </si>
  <si>
    <t>Jl. Daan Mogot No. 34</t>
  </si>
  <si>
    <t>Jl. Kyai Tapa No. 1</t>
  </si>
  <si>
    <t>Jl. Kintamani Raya No. 2, Kawasan Daan Mogot Baru</t>
  </si>
  <si>
    <t>Jl. Raya Pejuangan Kav. 8</t>
  </si>
  <si>
    <t>Jl. Kedoya Raya / Al-Kamal No. 2</t>
  </si>
  <si>
    <t>Jl. Panjang Arteri 26</t>
  </si>
  <si>
    <t xml:space="preserve">Jl. Raya Kebayoran Lama No. 64 </t>
  </si>
  <si>
    <t>Jl. Puri Indah Raya  Blok S-2</t>
  </si>
  <si>
    <t>Jl. Aip II K. S. Tubun No. 92-94</t>
  </si>
  <si>
    <t>Jl. Aipda K. S. Tubun No. 79</t>
  </si>
  <si>
    <t>Jl. Raya kamal Outer Ring Road</t>
  </si>
  <si>
    <t>Jl. Prof. Dr. Latumeten No. 1</t>
  </si>
  <si>
    <t>Jl. Duri Raya No. 22</t>
  </si>
  <si>
    <t>Jl. Letjen S. Parman Kav. 84-86</t>
  </si>
  <si>
    <t>Jl. LetJen S. Parman Kav. 87, Slipi</t>
  </si>
  <si>
    <t>Jl. LetJen S. Parman Kav. 87</t>
  </si>
  <si>
    <t>Jl. Tanah Sereal VII / 9</t>
  </si>
  <si>
    <t xml:space="preserve">Jl. Kyai Tapa No. </t>
  </si>
  <si>
    <t>Jl. Anggrek No. 2 B</t>
  </si>
  <si>
    <t>Jl. Pesanggrahan No. 1</t>
  </si>
  <si>
    <t>Jl. RS Fatmawati No. 80 - 82</t>
  </si>
  <si>
    <t>Jl. RS. Fatmawati</t>
  </si>
  <si>
    <t>Jl. Lebak Bulus 1</t>
  </si>
  <si>
    <t xml:space="preserve">Jl. RS Fatmawati No. 74 </t>
  </si>
  <si>
    <t>Jl. Warung Silah No. 1</t>
  </si>
  <si>
    <t>Jl. Sirsak No. 21</t>
  </si>
  <si>
    <t>Jl. Kyai Maja No. 43</t>
  </si>
  <si>
    <t>Jl. Gandaria I / 20</t>
  </si>
  <si>
    <t>Jl. Gandaria Tengah II No. 6 - 14</t>
  </si>
  <si>
    <t>Jl. Metro Duta Kav. UE,  Pondok Indah</t>
  </si>
  <si>
    <t>Jl. Ciputat Raya No. 40</t>
  </si>
  <si>
    <t>Jl. Warung Buncit Raya No. 15</t>
  </si>
  <si>
    <t>Jl. Raya Cilandak  KKO</t>
  </si>
  <si>
    <t>Jl. Siaga Raya Kav. 4 - 8</t>
  </si>
  <si>
    <t>Jl. R. C. Veteran No. 178</t>
  </si>
  <si>
    <t>Jl. HR. Rasuna Said Kav. C-21 Kuningan</t>
  </si>
  <si>
    <t xml:space="preserve">Jl. Jend. Sudirman Kav. 49 </t>
  </si>
  <si>
    <t>Jl. Jenderal Gatot Subroto Kav. 59</t>
  </si>
  <si>
    <t>Jl. Sultan Agung No. 67</t>
  </si>
  <si>
    <t>Jl. MT. Haryono No. 8</t>
  </si>
  <si>
    <t>Jl. Raya Pasar Minggu No. 3 A</t>
  </si>
  <si>
    <t>Jl. Warung Sila No.8 RT.006 / RW.04 Gudang Baru</t>
  </si>
  <si>
    <t>Jl. Mohamad Kahfi Raya 1</t>
  </si>
  <si>
    <t>Jl. Jeruk Raya No. 15 RT. 0011 / RW. 01</t>
  </si>
  <si>
    <t>Jl. Bina Warga RT. 009 / RW. 07, Kalibata</t>
  </si>
  <si>
    <t>Jl. Taman Brawijaya No. 1</t>
  </si>
  <si>
    <t>Jl. Panglima Polim I  No. 34</t>
  </si>
  <si>
    <t>Jl. Dharmawangsa Raya No. 13  Blok P II</t>
  </si>
  <si>
    <t>Jl. Ciranjang  II No. 20-22</t>
  </si>
  <si>
    <t>Jl. Senayan No. 26</t>
  </si>
  <si>
    <t>Jl. Ciledug Raya No. 94 - 96</t>
  </si>
  <si>
    <t>Jl. Ciputat Raya No. 5</t>
  </si>
  <si>
    <t>Jl. Duren Tiga Raya No. 20</t>
  </si>
  <si>
    <t>Jl. Duren Tiga Raya No. 5</t>
  </si>
  <si>
    <t>Jl. H. Rohimin No. 30</t>
  </si>
  <si>
    <t>Jl. Ampera Raya No. 34</t>
  </si>
  <si>
    <t>Jl. Garnisun No. 2 - 3</t>
  </si>
  <si>
    <t>Jl. HR. Rasuna Said, Kuningan</t>
  </si>
  <si>
    <t>Jl. Dr. Saharjo No. 120</t>
  </si>
  <si>
    <t>Jl. Bintaro Permai Raya No. 3</t>
  </si>
  <si>
    <t xml:space="preserve">Jl. Bekasi Timur Raya KM. 18 No. 6 P. Gdg. </t>
  </si>
  <si>
    <t>Jl. Raya Bogor KM. 22 No. 44</t>
  </si>
  <si>
    <t>Jl. Pahlawan Revolusi No. 47</t>
  </si>
  <si>
    <t>Jl. Raya Pondok Kopi</t>
  </si>
  <si>
    <t xml:space="preserve">Jl. Mahoni, Pasar Rebo, Cijantung II </t>
  </si>
  <si>
    <t>Jl. Raya Bekasi Timur 170 C</t>
  </si>
  <si>
    <t>Jl. Raya Jatinegara Timur No. 85 - 87</t>
  </si>
  <si>
    <t>Jl. Merpati No. 2</t>
  </si>
  <si>
    <t>Jl. Dewi Sartika III No. 200</t>
  </si>
  <si>
    <t>Jl. Raya Bogor</t>
  </si>
  <si>
    <t>Jl. RS Polri</t>
  </si>
  <si>
    <t>Jl. Mayjen Sutoyo No. 2</t>
  </si>
  <si>
    <t>Jl. Tarum Barat - Kalimalang</t>
  </si>
  <si>
    <t>Jl. Raya Pondok Gede No. 4</t>
  </si>
  <si>
    <t>Jl. Letjen T. B. Simatupang No. 30</t>
  </si>
  <si>
    <t>Jl. Pemuda</t>
  </si>
  <si>
    <t>Jl. Kayu Putih Raya</t>
  </si>
  <si>
    <t>Jl. Pulomas Barat VI No. 20</t>
  </si>
  <si>
    <t>Jl. Pulomas Timur K. No.2</t>
  </si>
  <si>
    <t xml:space="preserve">Jl. Persahabatan Raya </t>
  </si>
  <si>
    <t>Jl. Perintis Kemerdekaan Kav. 149</t>
  </si>
  <si>
    <t>Jl. Balai Pustaka Baru No. 19</t>
  </si>
  <si>
    <t>Jl. Pahlawan Komarudin Raya No. 5</t>
  </si>
  <si>
    <t>Jl. LapanganTembak No. 75</t>
  </si>
  <si>
    <t>Jl. Duren Sawit Baru No. 2</t>
  </si>
  <si>
    <t>Jl. Raden Inten</t>
  </si>
  <si>
    <t>Jl. Bunga Rampai X - Perumnas Klender</t>
  </si>
  <si>
    <t>Jl. Pahlawan Revolusi No. 100</t>
  </si>
  <si>
    <t>Jl. Basuki Rachmat  No. 31</t>
  </si>
  <si>
    <t>Jl. Taman Malaka Selatan No. 6</t>
  </si>
  <si>
    <t xml:space="preserve">Jl. Jatinegara Barat No. 126 </t>
  </si>
  <si>
    <t>JL. Duren Sawit Raya Blok K.3 No.1</t>
  </si>
  <si>
    <t>Jl. Raya Bogor  Km. 19  No. 3.a</t>
  </si>
  <si>
    <t>Jl. TB Simatupang No. 71 Jak-Tim</t>
  </si>
  <si>
    <t>Jl. H. Ten</t>
  </si>
  <si>
    <t>Jl. Balai Pustaka Raya No. 29-31</t>
  </si>
  <si>
    <t>Jl. Pemuda No. 80  RT.001 RW.08</t>
  </si>
  <si>
    <t>Jakarta Utara</t>
  </si>
  <si>
    <t>Jakarta Selatan</t>
  </si>
  <si>
    <t>Bandung</t>
  </si>
  <si>
    <t>Bogor</t>
  </si>
  <si>
    <t>Bontang</t>
  </si>
  <si>
    <t>Samarinda</t>
  </si>
  <si>
    <t>Balikpapan</t>
  </si>
  <si>
    <t>Surabaya</t>
  </si>
  <si>
    <t>Papua</t>
  </si>
  <si>
    <t>Medan</t>
  </si>
  <si>
    <t>Aceh</t>
  </si>
  <si>
    <t>Makasar</t>
  </si>
  <si>
    <t>Cilacap</t>
  </si>
  <si>
    <t>Tasikmalaya</t>
  </si>
  <si>
    <t>Semarang</t>
  </si>
  <si>
    <t>Garut</t>
  </si>
  <si>
    <t>Jl. Bekasi Timur Raya KM. 18 No. 6 P. Gdg. , Jakarta Selatan 13052</t>
  </si>
  <si>
    <t>Jl. Garnisun No. 2 - 3, Surabaya 14612</t>
  </si>
  <si>
    <t>Jl. Jend. Sudirman Kav. 49 , Makasar 14745</t>
  </si>
  <si>
    <t>Jl. Ciranjang  II No. 20-22, Surabaya 12525</t>
  </si>
  <si>
    <t>Jl. Bukit Gading Raya Kav. II, Cilacap 15170</t>
  </si>
  <si>
    <t>Jl. Taman Brawijaya No. 1, Makasar 13173</t>
  </si>
  <si>
    <t>Jl. Pemuda No. 80  RT.001 RW.08, Surabaya 14152</t>
  </si>
  <si>
    <t>Jl. Letjen S. Parman Kav. 84-86, Jakarta Selatan 12863</t>
  </si>
  <si>
    <t>Jl. Ciranjang  II No. 20-22, Surabaya 12729</t>
  </si>
  <si>
    <t>Jl. Kyai Maja No. 43, Bandung 16110</t>
  </si>
  <si>
    <t>Jl. Dharmawangsa Raya No. 13  Blok P II, Tasikmalaya 12127</t>
  </si>
  <si>
    <t>Jl. Kedoya Raya / Al-Kamal No. 2, Balikpapan 15320</t>
  </si>
  <si>
    <t>Jl. Garnisun No. 2 - 3, Garut 14579</t>
  </si>
  <si>
    <t>Jl. Raya Bogor  Km. 19  No. 3.a, Tasikmalaya 13187</t>
  </si>
  <si>
    <t>Jl. Senayan No. 26, Depok 13657</t>
  </si>
  <si>
    <t>Jl. Jenderal Gatot Subroto Kav. 59, Samarinda 15523</t>
  </si>
  <si>
    <t>Jl. Daan Mogot No. 34, Surabaya 14132</t>
  </si>
  <si>
    <t>Jl. HR. Rasuna Said Kav. C-21 Kuningan, Aceh 14070</t>
  </si>
  <si>
    <t>Jl. Budi Kemuliaan No. 25 , Aceh 13027</t>
  </si>
  <si>
    <t>Jl. Taman Brawijaya No. 1, Bogor 13425</t>
  </si>
  <si>
    <t>Jl. Siak J-5 No. 14, Bogor 15132</t>
  </si>
  <si>
    <t>Jl. Raya Plumpang Semper No. 19  RT.006 / RW.015, Makasar 15637</t>
  </si>
  <si>
    <t>Jl. RS Fatmawati No. 74 , Garut 13261</t>
  </si>
  <si>
    <t>Jl. Ciputat Raya No. 40, Semarang 12966</t>
  </si>
  <si>
    <t>Jl. Kramat Raya No. 17 A, Medan 13946</t>
  </si>
  <si>
    <t>Jl. Raya Cilandak  KKO, Samarinda 15493</t>
  </si>
  <si>
    <t>Jl. Taman Brawijaya No. 1, Bogor 14073</t>
  </si>
  <si>
    <t>Jl. Taman Brawijaya No. 1, Surabaya 15836</t>
  </si>
  <si>
    <t>Jl. Teuku Cik Ditiro No. 41, Bogor 14145</t>
  </si>
  <si>
    <t>Jl. Teuku Cik Ditiro No. 41, Balikpapan 13799</t>
  </si>
  <si>
    <t>Jl. Bukit Gading Raya Kav. II, Balikpapan 13421</t>
  </si>
  <si>
    <t>Jl. Pluit Raya No. 2, Bontang 14167</t>
  </si>
  <si>
    <t>Jl. Bina Warga RT. 009 / RW. 07, Kalibata, Bandung 15047</t>
  </si>
  <si>
    <t>Jl. Bina Warga RT. 009 / RW. 07, Kalibata, Medan 13298</t>
  </si>
  <si>
    <t>Jl. Jatinegara Barat No. 126 , Balikpapan 13774</t>
  </si>
  <si>
    <t>Jl. Panglima Polim I  No. 34, Jakarta Utara 13777</t>
  </si>
  <si>
    <t>Jl. Kramat Jaya, Tanjung Priok, Jakarta Utara 14372</t>
  </si>
  <si>
    <t>Jl. Sirsak No. 21, Balikpapan 15739</t>
  </si>
  <si>
    <t>Jl. Mohamad Kahfi Raya 1, Surabaya 12324</t>
  </si>
  <si>
    <t>Jl. Pahlawan Komarudin Raya No. 5, Depok 14639</t>
  </si>
  <si>
    <t>Jl. Raya Bogor  Km. 19  No. 3.a, Bogor 14806</t>
  </si>
  <si>
    <t>Jl. Warung Silah No. 1, Surabaya 12277</t>
  </si>
  <si>
    <t>Jl. Raden Inten, Medan 13820</t>
  </si>
  <si>
    <t>Jl. MT. Haryono No. 8, Balikpapan 15314</t>
  </si>
  <si>
    <t>Jl. Warung Sila No.8 RT.006 / RW.04 Gudang Baru, Cilacap 13564</t>
  </si>
  <si>
    <t>Jl. Bunga Rampai X - Perumnas Klender, Tasikmalaya 14679</t>
  </si>
  <si>
    <t>Jl. Siaga Raya Kav. 4 - 8, Tasikmalaya 15220</t>
  </si>
  <si>
    <t>Jl. HR. Rasuna Said, Kuningan, Surabaya 13078</t>
  </si>
  <si>
    <t>Jl. Jeruk Raya No. 15 RT. 0011 / RW. 01, Aceh 15610</t>
  </si>
  <si>
    <t>Jl. Raden Inten, Balikpapan 14644</t>
  </si>
  <si>
    <t>Jl. RS Fatmawati No. 80 - 82, Makasar 14293</t>
  </si>
  <si>
    <t>Jl. Dharmawangsa Raya No. 13  Blok P II, Bontang 14931</t>
  </si>
  <si>
    <t>Jl. Balai Pustaka Raya No. 29-31, Samarinda 13464</t>
  </si>
  <si>
    <t>Jl. Raya Bogor KM. 22 No. 44, Garut 13273</t>
  </si>
  <si>
    <t>Jl. Ciputat Raya No. 40, Tasikmalaya 12730</t>
  </si>
  <si>
    <t>Jl. Enggano No. 10, Bogor 14610</t>
  </si>
  <si>
    <t>Jl. Ganggeng Raya No.9, Jakarta Selatan 14200</t>
  </si>
  <si>
    <t>Jl. LapanganTembak No. 75, Medan 14580</t>
  </si>
  <si>
    <t>Jl. Rawamangun No. 47, Papua 14347</t>
  </si>
  <si>
    <t>Jl. Gandaria I / 20, Bandung 15661</t>
  </si>
  <si>
    <t>Jl. Sirsak No. 21, Cilacap 13533</t>
  </si>
  <si>
    <t>Jl. Pulomas Barat VI No. 20, Bontang 15330</t>
  </si>
  <si>
    <t>Jl. Kayu Putih Raya, Makasar 15627</t>
  </si>
  <si>
    <t>Jl. Prof. Dr. Latumeten No. 1, Depok 13384</t>
  </si>
  <si>
    <t>Jl. Dharmawangsa Raya No. 13  Blok P II, Balikpapan 15589</t>
  </si>
  <si>
    <t>Jl. Ampera Raya No. 34, Balikpapan 14113</t>
  </si>
  <si>
    <t>Jl. Proklamasi  No. 43 , Balikpapan 13389</t>
  </si>
  <si>
    <t>Jl. Dharmawangsa Raya No. 13  Blok P II, Bandung 15970</t>
  </si>
  <si>
    <t>Jl. Tipar Cakung No. 5, Semarang 12180</t>
  </si>
  <si>
    <t>Jl. Pulomas Barat VI No. 20, Cilacap 16067</t>
  </si>
  <si>
    <t>Jl. Raya Cilandak  KKO, Aceh 14119</t>
  </si>
  <si>
    <t>Jl. Kali Pasir  No. 9, Garut 12537</t>
  </si>
  <si>
    <t>Jl. Bukit Gading Raya Kav. II, Papua 14605</t>
  </si>
  <si>
    <t>Jl. Panjang Arteri 26, Aceh 13383</t>
  </si>
  <si>
    <t>Jl. Salemba Tengah 26 - 28, Medan 14510</t>
  </si>
  <si>
    <t>Jl. Siak J-5 No. 14, Bontang 14453</t>
  </si>
  <si>
    <t>Jl. Jenderal Gatot Subroto Kav. 59, Surabaya 14454</t>
  </si>
  <si>
    <t>Jl. Jend. Sudirman Kav. 49 , Makasar 12888</t>
  </si>
  <si>
    <t>Jl. Raden Saleh No. 40 , Bogor 14707</t>
  </si>
  <si>
    <t>Jl. Lebak Bulus 1, Papua 14551</t>
  </si>
  <si>
    <t>Jl. Jeruk Raya No. 15 RT. 0011 / RW. 01, Makasar 16017</t>
  </si>
  <si>
    <t>Jl. H. Rohimin No. 30, Surabaya 12239</t>
  </si>
  <si>
    <t>Jl. Bekasi Timur Raya KM. 18 No. 6 P. Gdg. , Makasar 15376</t>
  </si>
  <si>
    <t>Jl. Duren Tiga Raya No. 20, Bandung 14791</t>
  </si>
  <si>
    <t>Jl. Tawes No. 18-20 , Makasar 14090</t>
  </si>
  <si>
    <t>Jl. Kesehatan No. 9, Balikpapan 13814</t>
  </si>
  <si>
    <t>Jl. Raya Pondok Gede No. 4, Depok 13986</t>
  </si>
  <si>
    <t>Jl. Puri Indah Raya  Blok S-2, Tasikmalaya 12761</t>
  </si>
  <si>
    <t>Jl. Ganggeng Raya No.9, Bontang 12814</t>
  </si>
  <si>
    <t>Jl. Bintaro Permai Raya No. 3, Balikpapan 12768</t>
  </si>
  <si>
    <t>Jl. Raya Cilandak  KKO, Bogor 14997</t>
  </si>
  <si>
    <t>Jl. Raya Pondok Gede No. 4, Depok 15340</t>
  </si>
  <si>
    <t>Jl. Metro Duta Kav. UE,  Pondok Indah, Depok 13333</t>
  </si>
  <si>
    <t>Jl. RS. Fatmawati, Balikpapan 12518</t>
  </si>
  <si>
    <t>Jl. Anggrek No. 2 B, Tasikmalaya 14426</t>
  </si>
  <si>
    <t>Jl. Bintaro Permai Raya No. 3, Depok 12626</t>
  </si>
  <si>
    <t>Jl. Duri Raya No. 22, Jakarta Utara 14364</t>
  </si>
  <si>
    <t>Jl. MT. Haryono No. 8, Medan 12400</t>
  </si>
  <si>
    <t>Jl. Kramat Jaya, Tanjung Priok, Garut 13911</t>
  </si>
  <si>
    <t>Jl. Lebak Bulus 1, Medan 14350</t>
  </si>
  <si>
    <t>Jl. Raya Bekasi Timur 170 C, Papua 12120</t>
  </si>
  <si>
    <t>Jl. Taman Brawijaya No. 1, Semarang 15666</t>
  </si>
  <si>
    <t>Jl. Raya Pejuangan Kav. 8, Bogor 14831</t>
  </si>
  <si>
    <t>Jl. Basuki Rachmat  No. 31, Tasikmalaya 15397</t>
  </si>
  <si>
    <t>Jl. Pulomas Barat VI No. 20, Medan 14657</t>
  </si>
  <si>
    <t>Jl. Baru Sunter Permai Raya, Makasar 13251</t>
  </si>
  <si>
    <t>Jl. Teuku Cik Ditiro No. 46  M, Bontang 15172</t>
  </si>
  <si>
    <t>Jl. Jenderal Gatot Subroto Kav. 59, Jakarta Selatan 12318</t>
  </si>
  <si>
    <t>Jl. Taman Brawijaya No. 1, Garut 12642</t>
  </si>
  <si>
    <t>Jl. LetJen S. Parman Kav. 87, Bontang 13463</t>
  </si>
  <si>
    <t>Jl. H. Rohimin No. 30, Surabaya 13266</t>
  </si>
  <si>
    <t>Jl. Kramat Raya No. 128, Bandung 15639</t>
  </si>
  <si>
    <t>Jl. Tanah Sereal VII / 9, Jakarta Utara 13395</t>
  </si>
  <si>
    <t>Jl. Raya Bogor  Km. 19  No. 3.a, Bontang 12977</t>
  </si>
  <si>
    <t>Jl. Warung Sila No.8 RT.006 / RW.04 Gudang Baru, Tasikmalaya 15497</t>
  </si>
  <si>
    <t>JL. Duren Sawit Raya Blok K.3 No.1, Garut 15189</t>
  </si>
  <si>
    <t>Jl. Duren Tiga Raya No. 5, Surabaya 14243</t>
  </si>
  <si>
    <t>Jl. Persahabatan Raya , Depok 14504</t>
  </si>
  <si>
    <t>Jl. Proklamasi  No. 43 , Balikpapan 15393</t>
  </si>
  <si>
    <t>Jl. Balai Pustaka Raya No. 29-31, Bogor 14281</t>
  </si>
  <si>
    <t>Jl. Salemba Raya, Tasikmalaya 14420</t>
  </si>
  <si>
    <t>Jl. Jend. Sudirman Kav. 49 , Bontang 14724</t>
  </si>
  <si>
    <t>Jl. Raya Bogor  Km. 19  No. 3.a, Bandung 13533</t>
  </si>
  <si>
    <t>Jl. Bekasi Timur Raya KM. 18 No. 6 P. Gdg. , Cilacap 15145</t>
  </si>
  <si>
    <t>Jl. Bukit Gading Raya Kav. II, Surabaya 12291</t>
  </si>
  <si>
    <t>Jl. Siaga Raya Kav. 4 - 8, Semarang 13094</t>
  </si>
  <si>
    <t>Jl. Salemba I  No. 13, Semarang 13984</t>
  </si>
  <si>
    <t>Jl. Panglima Polim I  No. 34, Bontang 13013</t>
  </si>
  <si>
    <t>Jl. Dr. Abdul Rachman Saleh 24, Papua 15589</t>
  </si>
  <si>
    <t>Jl. Senayan No. 26, Aceh 13563</t>
  </si>
  <si>
    <t>Jl. Cendrawasih No.1 Komp. Dep. Han, Mabes TNI  Slipi, Jakarta Selatan 12241</t>
  </si>
  <si>
    <t>Jl. Tanah Sereal VII / 9, Aceh 14654</t>
  </si>
  <si>
    <t>Jl. Garnisun No. 2 - 3, Surabaya 12121</t>
  </si>
  <si>
    <t>Jl. Raya Pondok Gede No. 4, Makasar 14891</t>
  </si>
  <si>
    <t>Jl. Gereja Theresia No. 22, Depok 15795</t>
  </si>
  <si>
    <t>Jl. Siak J-5 No. 14, Medan 12805</t>
  </si>
  <si>
    <t>Jl. Kyai Tapa No. , Jakarta Utara 15731</t>
  </si>
  <si>
    <t>Jl. Prof. Dr. Latumeten No. 1, Bogor 14281</t>
  </si>
  <si>
    <t>Jl. HR. Rasuna Said Kav. C-21 Kuningan, Jakarta Selatan 13415</t>
  </si>
  <si>
    <t>Jl. Sultan Agung No. 67, Tasikmalaya 14839</t>
  </si>
  <si>
    <t>Jl. Bekasi Timur Raya KM. 18 No. 6 P. Gdg. , Bogor 12414</t>
  </si>
  <si>
    <t>Jl. H. Rohimin No. 30, Papua 15921</t>
  </si>
  <si>
    <t>Jl. Panglima Polim I  No. 34, Jakarta Utara 14116</t>
  </si>
  <si>
    <t>Jl. Teuku Cik Ditiro No. 28, Bandung 14116</t>
  </si>
  <si>
    <t>Jl. Panglima Polim I  No. 34, Garut 13558</t>
  </si>
  <si>
    <t>Jl. Jend. Sudirman Kav. 49 , Surabaya 12113</t>
  </si>
  <si>
    <t>Jl. Kali Pasir  No. 9, Papua 13774</t>
  </si>
  <si>
    <t>Jl. Raya Bogor, Garut 13224</t>
  </si>
  <si>
    <t>Jl. Boulevard Timur Raya RT. 006 / 02, Semarang 13565</t>
  </si>
  <si>
    <t>Jl. Duren Tiga Raya No. 5, Surabaya 13289</t>
  </si>
  <si>
    <t>Jl. Kyai Caringin No. 7, Samarinda 12789</t>
  </si>
  <si>
    <t>Jl. Siaga Raya Kav. 4 - 8, Jakarta Utara 12960</t>
  </si>
  <si>
    <t>Jl. Kayu Putih Raya, Balikpapan 15251</t>
  </si>
  <si>
    <t>Jl. Baru Sunter Permai Raya, Papua 14743</t>
  </si>
  <si>
    <t>Jl. Raya Mangga Besar Raya 137 / 139, Jakarta Selatan 15462</t>
  </si>
  <si>
    <t>Jl. Dr. Saharjo No. 120, Cilacap 13935</t>
  </si>
  <si>
    <t>Jl. Ciputat Raya No. 5, Depok 12377</t>
  </si>
  <si>
    <t>Jl. Raya Cilandak  KKO, Medan 13700</t>
  </si>
  <si>
    <t>Jl. HR. Rasuna Said, Kuningan, Surabaya 14163</t>
  </si>
  <si>
    <t>Jl. Boulevard Timur Raya RT. 006 / 02, Papua 13505</t>
  </si>
  <si>
    <t>Jl. Taman Malaka Selatan No. 6, Bogor 14636</t>
  </si>
  <si>
    <t>Jl. Gereja Theresia No. 22, Bontang 13617</t>
  </si>
  <si>
    <t>Jl. Mohamad Kahfi Raya 1, Bontang 13889</t>
  </si>
  <si>
    <t>Jl. Proklamasi  No. 43 , Cilacap 12833</t>
  </si>
  <si>
    <t>Jl. RS Fatmawati No. 74 , Medan 13195</t>
  </si>
  <si>
    <t>Jl. Raya Jatinegara Timur No. 85 - 87, Surabaya 13584</t>
  </si>
  <si>
    <t>Jl Sungai Bambu  No. 5, Samarinda 12985</t>
  </si>
  <si>
    <t>Jl. Senayan No. 26, Papua 12833</t>
  </si>
  <si>
    <t>Jl. Pemuda No. 80  RT.001 RW.08, Samarinda 15353</t>
  </si>
  <si>
    <t>Jl. Duren Sawit Baru No. 2, Semarang 15037</t>
  </si>
  <si>
    <t>Jl. HR. Rasuna Said, Kuningan, Aceh 12931</t>
  </si>
  <si>
    <t>Jl. Raya Pluit Selatan No. 2, Aceh 15487</t>
  </si>
  <si>
    <t>Jl. Ganggeng Raya No.9, Tasikmalaya 15126</t>
  </si>
  <si>
    <t>Jl. Salemba I  No. 13, Papua 15503</t>
  </si>
  <si>
    <t>Jl. Sumur Batu Raya Blok A3 No. 13, Semarang 15985</t>
  </si>
  <si>
    <t>Jl. Sirsak No. 21, Jakarta Selatan 12332</t>
  </si>
  <si>
    <t>Jl. HR. Rasuna Said, Kuningan, Jakarta Utara 14684</t>
  </si>
  <si>
    <t>Jl. Balai Pustaka Baru No. 19, Surabaya 14746</t>
  </si>
  <si>
    <t>Jl. Teuku Cik Ditiro No. 41, Cilacap 15012</t>
  </si>
  <si>
    <t>Jl. Raya Cilandak  KKO, Medan 14143</t>
  </si>
  <si>
    <t>Jl. Jenderal Gatot Subroto Kav. 59, Jakarta Selatan 15084</t>
  </si>
  <si>
    <t>Jl. Pahlawan Revolusi No. 100, Jakarta Utara 16036</t>
  </si>
  <si>
    <t>Jl. Taman Brawijaya No. 1, Cilacap 13124</t>
  </si>
  <si>
    <t>Jl. RS Fatmawati No. 74 , Depok 15506</t>
  </si>
  <si>
    <t>Jl. Balai Pustaka Raya No. 29-31, Semarang 16067</t>
  </si>
  <si>
    <t>Jl. Ampera Raya No. 34, Tasikmalaya 14739</t>
  </si>
  <si>
    <t>Jl. Salemba I  No. 13, Bontang 13697</t>
  </si>
  <si>
    <t>Jl. HR. Rasuna Said Kav. C-21 Kuningan, Jakarta Selatan 14103</t>
  </si>
  <si>
    <t>Jl. Tanah Sereal VII / 9, Makasar 16012</t>
  </si>
  <si>
    <t>Jl. Pemuda No. 80  RT.001 RW.08, Bontang 15768</t>
  </si>
  <si>
    <t>Jl. Raya Pasar Minggu No. 3 A, Makasar 12881</t>
  </si>
  <si>
    <t>Jl. Mohamad Kahfi Raya 1, Semarang 14322</t>
  </si>
  <si>
    <t>Jl. Kyai Tapa No. 1, Depok 14665</t>
  </si>
  <si>
    <t>Jl. Raya Pluit Selatan No. 2, Bogor 12845</t>
  </si>
  <si>
    <t>Jl. RS Fatmawati No. 74 , Semarang 15425</t>
  </si>
  <si>
    <t>Jl. Boulevard Timur Raya RT. 006 / 02, Makasar 13363</t>
  </si>
  <si>
    <t>Jl. MT. Haryono No. 8, Cilacap 12645</t>
  </si>
  <si>
    <t>Jl. Kyai Tapa No. 1, Tasikmalaya 14051</t>
  </si>
  <si>
    <t>Jl. Cendrawasih No.1 Komp. Dep. Han, Mabes TNI  Slipi, Jakarta Selatan 14957</t>
  </si>
  <si>
    <t>Jl. Panglima Polim I  No. 34, Aceh 13013</t>
  </si>
  <si>
    <t>Jl. MT. Haryono No. 8, Makasar 14471</t>
  </si>
  <si>
    <t>Jl. Letjen S. Parman Kav. 84-86, Bogor 13754</t>
  </si>
  <si>
    <t>Jl. Prof. Dr. Latumeten No. 1, Semarang 13118</t>
  </si>
  <si>
    <t>Jl. Ciputat Raya No. 5, Bandung 14241</t>
  </si>
  <si>
    <t>Jl. Kesehatan No. 9, Makasar 15404</t>
  </si>
  <si>
    <t>Jl. Raya Bogor KM. 22 No. 44, Aceh 15604</t>
  </si>
  <si>
    <t>Jl. Teuku Cik Ditiro No. 28, Bontang 14199</t>
  </si>
  <si>
    <t>Jl. Pemuda No. 80  RT.001 RW.08, Papua 14570</t>
  </si>
  <si>
    <t>Jl. LapanganTembak No. 75, Makasar 15327</t>
  </si>
  <si>
    <t>Jl. Boulevard Timur Raya RT. 006 / 02, Balikpapan 16068</t>
  </si>
  <si>
    <t>Jl. MT. Haryono No. 8, Jakarta Utara 15932</t>
  </si>
  <si>
    <t>Jl. Kaji No. 40, Jakarta Selatan 13818</t>
  </si>
  <si>
    <t>Jl. Ciputat Raya No. 5, Jakarta Utara 12889</t>
  </si>
  <si>
    <t>Jl. Panglima Polim I  No. 34, Cilacap 13547</t>
  </si>
  <si>
    <t>Jl. Kyai Caringin No. 7, Jakarta Utara 13609</t>
  </si>
  <si>
    <t>Jl. Duren Tiga Raya No. 5, Samarinda 13990</t>
  </si>
  <si>
    <t>Jl. Budi Kemuliaan No. 25 , Papua 12541</t>
  </si>
  <si>
    <t>Jl. Raya Bogor  Km. 19  No. 3.a, Medan 15422</t>
  </si>
  <si>
    <t>Jl. Kintamani Raya No. 2, Kawasan Daan Mogot Baru, Bandung 13064</t>
  </si>
  <si>
    <t>Jl. Tanah Sereal VII / 9, Papua 14289</t>
  </si>
  <si>
    <t>Jl. Budi Kemuliaan No. 25 , Surabaya 12802</t>
  </si>
  <si>
    <t>Jl. HOS Cokroaminoto No. 31 - 33, Jakarta Selatan 15129</t>
  </si>
  <si>
    <t>Jl. HR. Rasuna Said, Kuningan, Bogor 15494</t>
  </si>
  <si>
    <t>Jl. Kramat Jaya, Tanjung Priok, Aceh 13669</t>
  </si>
  <si>
    <t>Jl. Warung Silah No. 1, Samarinda 14680</t>
  </si>
  <si>
    <t>Jl. Taman Brawijaya No. 1, Depok 12181</t>
  </si>
  <si>
    <t>Jl. Senayan No. 26, Surabaya 14370</t>
  </si>
  <si>
    <t>Jl. H. Rohimin No. 30, Cilacap 13411</t>
  </si>
  <si>
    <t>Jl. Raden Saleh No. 40 , Semarang 15927</t>
  </si>
  <si>
    <t>Jl. Salemba I  No. 13, Depok 13764</t>
  </si>
  <si>
    <t>Jl. Sultan Agung No. 67, Semarang 13259</t>
  </si>
  <si>
    <t>Jl. Ganggeng Raya No.9, Semarang 14286</t>
  </si>
  <si>
    <t>Jl. Sawo No. 58 - 60, Medan 14272</t>
  </si>
  <si>
    <t>Jl. Raya Jatinegara Timur No. 85 - 87, Semarang 12814</t>
  </si>
  <si>
    <t>Jl. Raya Pluit Selatan No. 2, Jakarta Selatan 12369</t>
  </si>
  <si>
    <t>Jl. Raya Cilandak  KKO, Jakarta Utara 13491</t>
  </si>
  <si>
    <t>Jl. Taman Malaka Selatan No. 6, Semarang 14678</t>
  </si>
  <si>
    <t>Jl. Raya Pluit Selatan No. 2, Semarang 14304</t>
  </si>
  <si>
    <t>Jl. Kamal Raya, Bumi Cengkareng Indah, Semarang 14787</t>
  </si>
  <si>
    <t>Jl. Raya Bogor KM. 22 No. 44, Jakarta Utara 12837</t>
  </si>
  <si>
    <t>Jl. Ganggeng Raya No.9, Balikpapan 14002</t>
  </si>
  <si>
    <t>Jl. Ciputat Raya No. 40, Medan 12614</t>
  </si>
  <si>
    <t>Jl. Warung Silah No. 1, Papua 15785</t>
  </si>
  <si>
    <t>Jl. Dharmawangsa Raya No. 13  Blok P II, Bogor 13099</t>
  </si>
  <si>
    <t>Jl. Pemuda No. 80  RT.001 RW.08, Bogor 15229</t>
  </si>
  <si>
    <t>Jl. Kyai Maja No. 43, Depok 15203</t>
  </si>
  <si>
    <t>Jl. Ganggeng Raya No.9, Surabaya 12161</t>
  </si>
  <si>
    <t>Jl. HR. Rasuna Said Kav. C-21 Kuningan, Jakarta Selatan 13574</t>
  </si>
  <si>
    <t>Jl. Kramat Jaya, Tanjung Priok, Depok 14634</t>
  </si>
  <si>
    <t>Jl. Taman Brawijaya No. 1, Bandung 12142</t>
  </si>
  <si>
    <t>Jl. Cendrawasih No.1 Komp. Dep. Han, Mabes TNI  Slipi, Tasikmalaya 15914</t>
  </si>
  <si>
    <t>Jl. Raya Pluit Selatan No. 2, Balikpapan 12416</t>
  </si>
  <si>
    <t>Jl. Proklamasi  No. 43 , Cilacap 15438</t>
  </si>
  <si>
    <t>Jl. TB Simatupang No. 71 Jak-Tim, Jakarta Utara 14266</t>
  </si>
  <si>
    <t>Jl. Sumur Batu Raya Blok A3 No. 13, Surabaya 14264</t>
  </si>
  <si>
    <t>Jl. Jend. Sudirman Kav. 49 , Semarang 14936</t>
  </si>
  <si>
    <t>Jl. Letjen T. B. Simatupang No. 30, Samarinda 15857</t>
  </si>
  <si>
    <t>Jl. RS Fatmawati No. 74 , Papua 13307</t>
  </si>
  <si>
    <t>Jl. Pulomas Timur K. No.2, Bogor 13672</t>
  </si>
  <si>
    <t>Jl. Teuku Cik Ditiro No. 41, Bandung 15170</t>
  </si>
  <si>
    <t>Jl. Warung Buncit Raya No. 15, Jakarta Utara 14177</t>
  </si>
  <si>
    <t>Jl. LapanganTembak No. 75, Bandung 12311</t>
  </si>
  <si>
    <t>Pluit Mas I Blok A No. 2A - 5A, Depok 15590</t>
  </si>
  <si>
    <t>Jl. Warung Sila No.8 RT.006 / RW.04 Gudang Baru, Tasikmalaya 13226</t>
  </si>
  <si>
    <t>Jl. Tambak No. 18, Garut 13722</t>
  </si>
  <si>
    <t>Jl. Duren Tiga Raya No. 5, Jakarta Selatan 12853</t>
  </si>
  <si>
    <t>Jl. Warung Buncit Raya No. 15, Tasikmalaya 12507</t>
  </si>
  <si>
    <t>Jl. H. Rohimin No. 30, Cilacap 15945</t>
  </si>
  <si>
    <t>Jl. MT. Haryono No. 8, Semarang 13428</t>
  </si>
  <si>
    <t>Jl. Sumur Batu Raya Blok A3 No. 13, Surabaya 12326</t>
  </si>
  <si>
    <t>Jl. Ciledug Raya No. 94 - 96, Jakarta Selatan 12927</t>
  </si>
  <si>
    <t>Jl. Raya Pasar Minggu No. 3 A, Aceh 13931</t>
  </si>
  <si>
    <t>Jl. Ciputat Raya No. 40, Aceh 13970</t>
  </si>
  <si>
    <t>Jl. Jenderal Sudirman Kavling 86, Garut 15315</t>
  </si>
  <si>
    <t>Jl. Balai Pustaka Baru No. 19, Balikpapan 15989</t>
  </si>
  <si>
    <t>Jl. Sultan Agung No. 67, Jakarta Utara 12713</t>
  </si>
  <si>
    <t>Jl. Kramat Raya No. 128, Bogor 14335</t>
  </si>
  <si>
    <t>Jl. Duren Tiga Raya No. 20, Bogor 15752</t>
  </si>
  <si>
    <t>Jl. Duren Tiga Raya No. 5, Jakarta Selatan 13519</t>
  </si>
  <si>
    <t>Jl. Cempaka Putih Tengah I / 1, Bontang 15615</t>
  </si>
  <si>
    <t>Jl. Raya Bogor KM. 22 No. 44, Depok 13039</t>
  </si>
  <si>
    <t>Jl. Senayan No. 26, Balikpapan 13142</t>
  </si>
  <si>
    <t>Jl. Proklamasi  No. 43 , Jakarta Selatan 15837</t>
  </si>
  <si>
    <t>Jl. RS. Fatmawati, Makasar 13925</t>
  </si>
  <si>
    <t>Jl. Ciranjang  II No. 20-22, Balikpapan 15363</t>
  </si>
  <si>
    <t>Jl. Prof. Dr. Latumeten No. 1, Semarang 13742</t>
  </si>
  <si>
    <t>Jl. Raya Jatinegara Timur No. 85 - 87, Bontang 12566</t>
  </si>
  <si>
    <t>Jl. Salemba Tengah 26 - 28, Semarang 15017</t>
  </si>
  <si>
    <t>Jl. Bintaro Permai Raya No. 3, Papua 14845</t>
  </si>
  <si>
    <t>Jl. Daan Mogot No. 34, Bogor 15075</t>
  </si>
  <si>
    <t>Jl. Raya Kebayoran Lama No. 64 , Jakarta Utara 14676</t>
  </si>
  <si>
    <t>Jl. Kyai Maja No. 43, Garut 14865</t>
  </si>
  <si>
    <t>Jl. Raya Bogor KM. 22 No. 44, Bogor 15942</t>
  </si>
  <si>
    <t>Jl. Bintaro Permai Raya No. 3, Depok 14838</t>
  </si>
  <si>
    <t>Pluit Mas I Blok A No. 2A - 5A, Garut 14375</t>
  </si>
  <si>
    <t>Jl. Raya Bogor KM. 22 No. 44, Bandung 14723</t>
  </si>
  <si>
    <t>Jl. Lebak Bulus 1, Balikpapan 14809</t>
  </si>
  <si>
    <t>Jl. Warung Buncit Raya No. 15, Depok 15049</t>
  </si>
  <si>
    <t>Jl. Senayan No. 26, Bogor 12992</t>
  </si>
  <si>
    <t>Jl. Mohamad Kahfi Raya 1, Bontang 14919</t>
  </si>
  <si>
    <t>Jl. Prof. Dr. Latumeten No. 1, Semarang 14338</t>
  </si>
  <si>
    <t>Jl. Garnisun No. 2 - 3, Tasikmalaya 14502</t>
  </si>
  <si>
    <t>Jl. Kali Pasir  No. 9, Balikpapan 12812</t>
  </si>
  <si>
    <t>Jl. Sawo No. 58 - 60, Medan 13550</t>
  </si>
  <si>
    <t>Jl. Raya kamal Outer Ring Road, Bandung 13912</t>
  </si>
  <si>
    <t>Jl. Pulomas Timur K. No.2, Bontang 12602</t>
  </si>
  <si>
    <t>Jl. Warung Buncit Raya No. 15, Bandung 12364</t>
  </si>
  <si>
    <t>Jl. Metro Duta Kav. UE,  Pondok Indah, Bandung 14164</t>
  </si>
  <si>
    <t>Jl. Raya Pasar Minggu No. 3 A, Depok 14062</t>
  </si>
  <si>
    <t>Jl. Gandaria I / 20, Makasar 16078</t>
  </si>
  <si>
    <t>Jl. Mohamad Kahfi Raya 1, Makasar 15535</t>
  </si>
  <si>
    <t>Jl. Kramat Jaya, Tanjung Priok, Bogor 15409</t>
  </si>
  <si>
    <t>Jl. Letjen S. Parman Kav. 84-86, Surabaya 12275</t>
  </si>
  <si>
    <t>Jl. Aipda K. S. Tubun No. 79, Bogor 16074</t>
  </si>
  <si>
    <t>Jl. Pesanggrahan No. 1, Garut 14775</t>
  </si>
  <si>
    <t>Jl. Jenderal Sudirman Kavling 86, Medan 15579</t>
  </si>
  <si>
    <t>Jl. Salemba Raya No. 41, Semarang 13495</t>
  </si>
  <si>
    <t>Jl. Pemuda, Tasikmalaya 14651</t>
  </si>
  <si>
    <t>Jl. Aipda K. S. Tubun No. 79, Bontang 12957</t>
  </si>
  <si>
    <t>Jl. Mahoni, Pasar Rebo, Cijantung II , Balikpapan 12878</t>
  </si>
  <si>
    <t>Jl. Balai Pustaka Raya No. 29-31, Jakarta Selatan 15676</t>
  </si>
  <si>
    <t>Jl. Pesanggrahan No. 1, Balikpapan 15834</t>
  </si>
  <si>
    <t>Jl. Bekasi Timur Raya KM. 18 No. 6 P. Gdg. , Cilacap 12388</t>
  </si>
  <si>
    <t>Jl. LapanganTembak No. 75, Surabaya 14198</t>
  </si>
  <si>
    <t>Jl. Salemba Raya, Depok 15815</t>
  </si>
  <si>
    <t>Jl. Raden Inten, Jakarta Selatan 13041</t>
  </si>
  <si>
    <t>Jl. Senayan No. 26, Aceh 14204</t>
  </si>
  <si>
    <t>Jl. Kyai Tapa No. , Papua 13836</t>
  </si>
  <si>
    <t>Jl. Gereja Theresia No. 22, Medan 12924</t>
  </si>
  <si>
    <t>Jl. Tipar Cakung No. 5, Semarang 15745</t>
  </si>
  <si>
    <t>Jl. R. C. Veteran No. 178, Depok 13035</t>
  </si>
  <si>
    <t>Jl. Duren Sawit Baru No. 2, Bogor 12111</t>
  </si>
  <si>
    <t>Jl. Taman Brawijaya No. 1, Garut 15566</t>
  </si>
  <si>
    <t>Jl. Pluit Raya No. 2, Makasar 15578</t>
  </si>
  <si>
    <t>Jl. Landas Pacu Timur, Bogor 13852</t>
  </si>
  <si>
    <t>Jl. Raya Pondok Kopi, Surabaya 15313</t>
  </si>
  <si>
    <t>Jl. Pahlawan Komarudin Raya No. 5, Semarang 15902</t>
  </si>
  <si>
    <t>Jl. Letjen S. Parman Kav. 84-86, Samarinda 13442</t>
  </si>
  <si>
    <t>Jl. Duren Sawit Baru No. 2, Samarinda 14763</t>
  </si>
  <si>
    <t>Jl. Bintaro Permai Raya No. 3, Jakarta Selatan 15299</t>
  </si>
  <si>
    <t>Jl. Pemuda, Balikpapan 15416</t>
  </si>
  <si>
    <t>Jl. Panjang Arteri 26, Samarinda 13296</t>
  </si>
  <si>
    <t>Jl. Jeruk Raya No. 15 RT. 0011 / RW. 01, Surabaya 12503</t>
  </si>
  <si>
    <t>Jl. RS Fatmawati No. 74 , Jakarta Utara 12374</t>
  </si>
  <si>
    <t>Jl. Jeruk Raya No. 15 RT. 0011 / RW. 01, Medan 13767</t>
  </si>
  <si>
    <t>Jl. RS Polri, Jakarta Utara 15531</t>
  </si>
  <si>
    <t>Jl. Raya Pasar Minggu No. 3 A, Surabaya 13795</t>
  </si>
  <si>
    <t>Jl. Ciranjang  II No. 20-22, Jakarta Selatan 14640</t>
  </si>
  <si>
    <t>Jl. Bekasi Timur Raya KM. 18 No. 6 P. Gdg. , Jakarta Utara 14492</t>
  </si>
  <si>
    <t>Jl. Jenderal Gatot Subroto Kav. 59, Bandung 15299</t>
  </si>
  <si>
    <t>Jl. Gereja Theresia No. 22, Tasikmalaya 15928</t>
  </si>
  <si>
    <t>Jl. Balai Pustaka Raya No. 29-31, Cilacap 14055</t>
  </si>
  <si>
    <t>Jl. Siaga Raya Kav. 4 - 8, Bandung 13849</t>
  </si>
  <si>
    <t>Jl. Pulomas Timur K. No.2, Medan 12119</t>
  </si>
  <si>
    <t>Jl. Duren Tiga Raya No. 5, Garut 13434</t>
  </si>
  <si>
    <t>Jl. LapanganTembak No. 75, Papua 14897</t>
  </si>
  <si>
    <t>Jl. Pulomas Barat VI No. 20, Papua 15994</t>
  </si>
  <si>
    <t>Jl. RS Fatmawati No. 74 , Papua 12960</t>
  </si>
  <si>
    <t>Jl. Sultan Agung No. 67, Makasar 13409</t>
  </si>
  <si>
    <t>Jl. Kesehatan No. 9, Tasikmalaya 15385</t>
  </si>
  <si>
    <t>Jl. Tarum Barat - Kalimalang, Bandung 14555</t>
  </si>
  <si>
    <t>Jl. RS. Fatmawati, Aceh 12400</t>
  </si>
  <si>
    <t>Jl. LetJen S. Parman Kav. 87, Slipi, Aceh 12120</t>
  </si>
  <si>
    <t>Jl. RS Fatmawati No. 80 - 82, Tasikmalaya 12486</t>
  </si>
  <si>
    <t>Jl. Bintaro Permai Raya No. 3, Balikpapan 12185</t>
  </si>
  <si>
    <t>Jl. Kaji No. 40, Samarinda 14514</t>
  </si>
  <si>
    <t>Jl. Raya Pasar Minggu No. 3 A, Depok 12472</t>
  </si>
  <si>
    <t>Jl. Prof. Dr. Latumeten No. 1, Samarinda 15000</t>
  </si>
  <si>
    <t>Jl. Kramat Jaya, Tanjung Priok, Makasar 12390</t>
  </si>
  <si>
    <t>Jl. Raya Pondok Kopi, Garut 12537</t>
  </si>
  <si>
    <t>Jl. Sawo No. 58 - 60, Bogor 15632</t>
  </si>
  <si>
    <t>Jl. R. C. Veteran No. 178, Samarinda 14473</t>
  </si>
  <si>
    <t>Jl. Pluit Raya No. 2, Bontang 14868</t>
  </si>
  <si>
    <t>Jl. Garnisun No. 2 - 3, Jakarta Utara 12415</t>
  </si>
  <si>
    <t>Jl. Raya Bogor, Jakarta Utara 12396</t>
  </si>
  <si>
    <t>Jl. Bintaro Permai Raya No. 3, Cilacap 13603</t>
  </si>
  <si>
    <t>Jl. RS Fatmawati No. 74 , Semarang 14040</t>
  </si>
  <si>
    <t>Jl. Raya Pasar Minggu No. 3 A, Garut 15796</t>
  </si>
  <si>
    <t>Jl. Jend. Sudirman Kav. 49 , Jakarta Selatan 15057</t>
  </si>
  <si>
    <t>Jl. LetJen S. Parman Kav. 87, Slipi, Aceh 15780</t>
  </si>
  <si>
    <t>Jl. Raya Pondok Gede No. 4, Jakarta Selatan 12955</t>
  </si>
  <si>
    <t>Jl. TB Simatupang No. 71 Jak-Tim, Makasar 14766</t>
  </si>
  <si>
    <t>Jl. Panglima Polim I  No. 34, Medan 12723</t>
  </si>
  <si>
    <t>Jl. Ciledug Raya No. 94 - 96, Bontang 12714</t>
  </si>
  <si>
    <t>Jl. Raya Cilandak  KKO, Bandung 15898</t>
  </si>
  <si>
    <t>Jl. MT. Haryono No. 8, Cilacap 13830</t>
  </si>
  <si>
    <t>Jl. RS Fatmawati No. 80 - 82, Jakarta Selatan 13391</t>
  </si>
  <si>
    <t>Jl. Sultan Agung No. 67, Cilacap 12580</t>
  </si>
  <si>
    <t>Jl. Raya Cilandak  KKO, Balikpapan 15585</t>
  </si>
  <si>
    <t>Jl. Warung Silah No. 1, Surabaya 12148</t>
  </si>
  <si>
    <t>Jl. HOS Cokroaminoto No. 31 - 33, Surabaya 15945</t>
  </si>
  <si>
    <t>Jl. Warung Buncit Raya No. 15, Depok 12886</t>
  </si>
  <si>
    <t>Jl. Diponegoro No. 71, Garut 13439</t>
  </si>
  <si>
    <t>Jl. Pemuda No. 80  RT.001 RW.08, Bandung 15642</t>
  </si>
  <si>
    <t>Jl. Perintis Kemerdekaan Kav. 149, Jakarta Selatan 14390</t>
  </si>
  <si>
    <t>Jl. Duren Tiga Raya No. 5, Tasikmalaya 14376</t>
  </si>
  <si>
    <t>Jl. Jend. Sudirman Kav. 49 , Balikpapan 13951</t>
  </si>
  <si>
    <t>Jl. Kesehatan No. 9, Tasikmalaya 14923</t>
  </si>
  <si>
    <t>Jl. Raya Bogor  Km. 19  No. 3.a, Medan 15893</t>
  </si>
  <si>
    <t>Jl. Daan Mogot No. 34, Cilacap 15491</t>
  </si>
  <si>
    <t>Jl. Salemba Raya No. 41, Cilacap 14665</t>
  </si>
  <si>
    <t>JL. Duren Sawit Raya Blok K.3 No.1, Aceh 13769</t>
  </si>
  <si>
    <t>Jl. Ciputat Raya No. 40, Jakarta Selatan 12145</t>
  </si>
  <si>
    <t>Jl. Cendrawasih No.1 Komp. Dep. Han, Mabes TNI  Slipi, Makasar 15174</t>
  </si>
  <si>
    <t>Jl. Pemuda No. 80  RT.001 RW.08, Makasar 14927</t>
  </si>
  <si>
    <t>Jl. Bina Warga RT. 009 / RW. 07, Kalibata, Semarang 13342</t>
  </si>
  <si>
    <t>Jl. Garnisun No. 2 - 3, Bogor 15089</t>
  </si>
  <si>
    <t>Jl. Raya Pondok Kopi, Papua 14099</t>
  </si>
  <si>
    <t>Jl. Siaga Raya Kav. 4 - 8, Jakarta Utara 14656</t>
  </si>
  <si>
    <t>Jl. Jend. Sudirman Kav. 49 , Balikpapan 12217</t>
  </si>
  <si>
    <t>Jl. Aipda K. S. Tubun No. 79, Depok 14201</t>
  </si>
  <si>
    <t>Jl. Kali Pasir  No. 9, Balikpapan 13673</t>
  </si>
  <si>
    <t>Jl. Raya Bogor  Km. 19  No. 3.a, Tasikmalaya 12428</t>
  </si>
  <si>
    <t>Jl. Duren Tiga Raya No. 20, Garut 14515</t>
  </si>
  <si>
    <t>Jl. H. Ten, Bogor 13182</t>
  </si>
  <si>
    <t>Jl. Daan Mogot No. 34, Depok 15543</t>
  </si>
  <si>
    <t>Jl. LetJen S. Parman Kav. 87, Makasar 12244</t>
  </si>
  <si>
    <t>Jl. Bekasi Timur Raya KM. 18 No. 6 P. Gdg. , Papua 15521</t>
  </si>
  <si>
    <t>Jl. Agung Utara Raya Blok A No. 1, Depok 15486</t>
  </si>
  <si>
    <t>Jl. Kintamani Raya No. 2, Kawasan Daan Mogot Baru, Jakarta Utara 13160</t>
  </si>
  <si>
    <t>Jl. Mohamad Kahfi Raya 1, Medan 15185</t>
  </si>
  <si>
    <t>Jl. Cendrawasih No.1 Komp. Dep. Han, Mabes TNI  Slipi, Bandung 12966</t>
  </si>
  <si>
    <t>Jl. Prof. Dr. Latumeten No. 1, Cilacap 13024</t>
  </si>
  <si>
    <t>Jl. Pahlawan Komarudin Raya No. 5, Aceh 15394</t>
  </si>
  <si>
    <t>Jl. Raden Saleh No. 40 , Medan 13195</t>
  </si>
  <si>
    <t>Jl. Mohamad Kahfi Raya 1, Balikpapan 14907</t>
  </si>
  <si>
    <t>Jl. Pemuda No. 80  RT.001 RW.08, Balikpapan 15254</t>
  </si>
  <si>
    <t>Jl. Salemba Tengah 26 - 28, Depok 14114</t>
  </si>
  <si>
    <t>Jl. Sirsak No. 21, Balikpapan 14837</t>
  </si>
  <si>
    <t>Jl. Persahabatan Raya , Bandung 14918</t>
  </si>
  <si>
    <t>Jl. H. Rohimin No. 30, Depok 12470</t>
  </si>
  <si>
    <t>Jl. Sultan Agung No. 67, Semarang 15988</t>
  </si>
  <si>
    <t>Jl. Kyai Caringin No. 7, Medan 14577</t>
  </si>
  <si>
    <t>Jl. Raya Pasar Minggu No. 3 A, Samarinda 15610</t>
  </si>
  <si>
    <t>Jl. Jenderal Gatot Subroto Kav. 59, Aceh 14248</t>
  </si>
  <si>
    <t>Jl. Kaji No. 40, Depok 15841</t>
  </si>
  <si>
    <t>Jl. Balai Pustaka Baru No. 19, Tasikmalaya 14570</t>
  </si>
  <si>
    <t>Jl. Warung Buncit Raya No. 15, Tasikmalaya 12612</t>
  </si>
  <si>
    <t>Jl. Garnisun No. 2 - 3, Garut 14876</t>
  </si>
  <si>
    <t>Jl. Warung Sila No.8 RT.006 / RW.04 Gudang Baru, Bogor 14585</t>
  </si>
  <si>
    <t>Jl. Gereja Theresia No. 22, Bogor 14712</t>
  </si>
  <si>
    <t>Jl. Pluit Raya No. 2, Papua 13256</t>
  </si>
  <si>
    <t>Jl. Prof. Dr. Latumeten No. 1, Papua 15154</t>
  </si>
  <si>
    <t>Jl. Dr. Saharjo No. 120, Cilacap 12694</t>
  </si>
  <si>
    <t>Jl. Jeruk Raya No. 15 RT. 0011 / RW. 01, Samarinda 13122</t>
  </si>
  <si>
    <t>Jl. Boulevard Timur Raya RT. 006 / 02, Bontang 14598</t>
  </si>
  <si>
    <t>Jl. R. C. Veteran No. 178, Depok 15780</t>
  </si>
  <si>
    <t>Jl. LetJen S. Parman Kav. 87, Slipi, Medan 15586</t>
  </si>
  <si>
    <t>Jl. LetJen S. Parman Kav. 87, Slipi, Semarang 13647</t>
  </si>
  <si>
    <t>Jl. Raya Pondok Gede No. 4, Balikpapan 13387</t>
  </si>
  <si>
    <t>Jl. R. C. Veteran No. 178, Jakarta Utara 15739</t>
  </si>
  <si>
    <t>Jl. Boulevard Timur Raya RT. 006 / 02, Jakarta Selatan 14178</t>
  </si>
  <si>
    <t>Jl. H. Ten, Balikpapan 15193</t>
  </si>
  <si>
    <t>Jl. Raya Pondok Gede No. 4, Bontang 13282</t>
  </si>
  <si>
    <t>Jl. Ciputat Raya No. 40, Balikpapan 16017</t>
  </si>
  <si>
    <t>Jl. Jenderal Gatot Subroto Kav. 59, Garut 14045</t>
  </si>
  <si>
    <t>Jl. Duren Tiga Raya No. 5, Cilacap 14771</t>
  </si>
  <si>
    <t>Jl. Duren Tiga Raya No. 20, Jakarta Utara 14088</t>
  </si>
  <si>
    <t>Jl. MT. Haryono No. 8, Semarang 14124</t>
  </si>
  <si>
    <t>Jl. HR. Rasuna Said, Kuningan, Cilacap 13014</t>
  </si>
  <si>
    <t>Jl. HR. Rasuna Said Kav. C-21 Kuningan, Bandung 15053</t>
  </si>
  <si>
    <t>Jl. Warung Silah No. 1, Bontang 12243</t>
  </si>
  <si>
    <t>Jl. Bukit Gading Raya Kav. II, Makasar 15061</t>
  </si>
  <si>
    <t>Jl. Raya Cilandak  KKO, Tasikmalaya 12898</t>
  </si>
  <si>
    <t>Jl. Raya Pluit Selatan No. 2, Bontang 14643</t>
  </si>
  <si>
    <t>Jl. Warung Buncit Raya No. 15, Cilacap 13469</t>
  </si>
  <si>
    <t>Jl. Raya Pluit Selatan No. 2, Depok 15529</t>
  </si>
  <si>
    <t>Jl. Pahlawan Revolusi No. 47, Tasikmalaya 13267</t>
  </si>
  <si>
    <t>Jl. Tipar Cakung No. 5, Surabaya 15879</t>
  </si>
  <si>
    <t>Jl. Raya kamal Outer Ring Road, Papua 12659</t>
  </si>
  <si>
    <t>Jl. Dharmawangsa Raya No. 13  Blok P II, Bontang 12523</t>
  </si>
  <si>
    <t>Jl. Siak J-5 No. 14, Samarinda 13447</t>
  </si>
  <si>
    <t>Jl. Taman Brawijaya No. 1, Aceh 15534</t>
  </si>
  <si>
    <t>Jl. Taman Brawijaya No. 1, Jakarta Utara 14881</t>
  </si>
  <si>
    <t>Jl. Siaga Raya Kav. 4 - 8, Makasar 12559</t>
  </si>
  <si>
    <t>Jl. RS. Fatmawati, Jakarta Utara 13954</t>
  </si>
  <si>
    <t>Jl. Boulevard Timur Raya RT. 006 / 02, Surabaya 13647</t>
  </si>
  <si>
    <t>Jl. Jend. Sudirman Kav. 49 , Depok 14305</t>
  </si>
  <si>
    <t>Jl. Kramat Raya No. 17 A, Aceh 14822</t>
  </si>
  <si>
    <t>Jl. Pemuda, Surabaya 14290</t>
  </si>
  <si>
    <t>Jl. Jeruk Raya No. 15 RT. 0011 / RW. 01, Tasikmalaya 13751</t>
  </si>
  <si>
    <t>Jl. Ciranjang  II No. 20-22, Medan 15177</t>
  </si>
  <si>
    <t>Jl. Cendrawasih No.1 Komp. Dep. Han, Mabes TNI  Slipi, Bogor 13000</t>
  </si>
  <si>
    <t>Jl. Jend. Sudirman Kav. 49 , Makasar 14864</t>
  </si>
  <si>
    <t>Jl. Garnisun No. 2 - 3, Tasikmalaya 13439</t>
  </si>
  <si>
    <t>Jl. Kaji No. 40, Medan 14054</t>
  </si>
  <si>
    <t>Jl. Pulomas Barat VI No. 20, Makasar 13829</t>
  </si>
  <si>
    <t>Jl. Bintaro Permai Raya No. 3, Tasikmalaya 14839</t>
  </si>
  <si>
    <t>Jl. Gandaria I / 20, Aceh 15558</t>
  </si>
  <si>
    <t>Jl. Bekasi Timur Raya KM. 18 No. 6 P. Gdg. , Papua 14497</t>
  </si>
  <si>
    <t>Jl. Ciputat Raya No. 40, Aceh 13458</t>
  </si>
  <si>
    <t>Jl. Raya Bekasi Timur 170 C, Samarinda 12832</t>
  </si>
  <si>
    <t>Jl. Pluit Raya No. 2, Makasar 12330</t>
  </si>
  <si>
    <t>Jl. Cempaka Putih Tengah I / 1, Garut 15703</t>
  </si>
  <si>
    <t>Jl. Pemuda No. 80  RT.001 RW.08, Bogor 13335</t>
  </si>
  <si>
    <t>Jl. Pemuda No. 80  RT.001 RW.08, Samarinda 12817</t>
  </si>
  <si>
    <t>Jl. Panglima Polim I  No. 34, Bontang 13356</t>
  </si>
  <si>
    <t>Jl. Bekasi Timur Raya KM. 18 No. 6 P. Gdg. , Tasikmalaya 13880</t>
  </si>
  <si>
    <t>Jl. Ciputat Raya No. 5, Jakarta Utara 12930</t>
  </si>
  <si>
    <t>Arwan Singgih</t>
  </si>
  <si>
    <t>Kin Dhananjaya</t>
  </si>
  <si>
    <t>Ruri Narendra</t>
  </si>
  <si>
    <t>Tommy Wijaya</t>
  </si>
  <si>
    <t>Antonio Ricardo</t>
  </si>
  <si>
    <t>Arwin Wijanarko</t>
  </si>
  <si>
    <t>Arief Wirayudha</t>
  </si>
  <si>
    <t>Muhammad Mirza</t>
  </si>
  <si>
    <t>Bagas Pratama</t>
  </si>
  <si>
    <t>3482652437928351</t>
  </si>
  <si>
    <t>3482652437928352</t>
  </si>
  <si>
    <t>3482652437928353</t>
  </si>
  <si>
    <t>3482652437928354</t>
  </si>
  <si>
    <t>3482652437928355</t>
  </si>
  <si>
    <t>3482652437928356</t>
  </si>
  <si>
    <t>3482652437928357</t>
  </si>
  <si>
    <t>3482652437928358</t>
  </si>
  <si>
    <t>3482652437928359</t>
  </si>
  <si>
    <t>085223032704</t>
  </si>
  <si>
    <t>085622833521</t>
  </si>
  <si>
    <t>085335852492</t>
  </si>
  <si>
    <t>085235083381</t>
  </si>
  <si>
    <t>085228614030</t>
  </si>
  <si>
    <t>085529652296</t>
  </si>
  <si>
    <t>085350943646</t>
  </si>
  <si>
    <t>085346792585</t>
  </si>
  <si>
    <t>085629273045</t>
  </si>
  <si>
    <t>rapot_32567.pdf</t>
  </si>
  <si>
    <t>rapot_32568.pdf</t>
  </si>
  <si>
    <t>rapot_32569.pdf</t>
  </si>
  <si>
    <t>rapot_32570.pdf</t>
  </si>
  <si>
    <t>rapot_32571.pdf</t>
  </si>
  <si>
    <t>rapot_32572.pdf</t>
  </si>
  <si>
    <t>rapot_32573.pdf</t>
  </si>
  <si>
    <t>rapot_32574.pdf</t>
  </si>
  <si>
    <t>rapot_32575.pdf</t>
  </si>
  <si>
    <t>rapot_32576.pdf</t>
  </si>
  <si>
    <t>rapot_32577.pdf</t>
  </si>
  <si>
    <t>rapot_32578.pdf</t>
  </si>
  <si>
    <t>rapot_32579.pdf</t>
  </si>
  <si>
    <t>rapot_32580.pdf</t>
  </si>
  <si>
    <t>rapot_32581.pdf</t>
  </si>
  <si>
    <t>rapot_32582.pdf</t>
  </si>
  <si>
    <t>rapot_32583.pdf</t>
  </si>
  <si>
    <t>rapot_32584.pdf</t>
  </si>
  <si>
    <t>rapot_32585.pdf</t>
  </si>
  <si>
    <t>rapot_32586.pdf</t>
  </si>
  <si>
    <t>rapot_32587.pdf</t>
  </si>
  <si>
    <t>rapot_32588.pdf</t>
  </si>
  <si>
    <t>rapot_32589.pdf</t>
  </si>
  <si>
    <t>rapot_32590.pdf</t>
  </si>
  <si>
    <t>rapot_32591.pdf</t>
  </si>
  <si>
    <t>rapot_32592.pdf</t>
  </si>
  <si>
    <t>rapot_32593.pdf</t>
  </si>
  <si>
    <t>rapot_32594.pdf</t>
  </si>
  <si>
    <t>rapot_32595.pdf</t>
  </si>
  <si>
    <t>rapot_32596.pdf</t>
  </si>
  <si>
    <t>rapot_32597.pdf</t>
  </si>
  <si>
    <t>rapot_32598.pdf</t>
  </si>
  <si>
    <t>rapot_32599.pdf</t>
  </si>
  <si>
    <t>rapot_32600.pdf</t>
  </si>
  <si>
    <t>rapot_32601.pdf</t>
  </si>
  <si>
    <t>rapot_32602.pdf</t>
  </si>
  <si>
    <t>rapot_32603.pdf</t>
  </si>
  <si>
    <t>rapot_32604.pdf</t>
  </si>
  <si>
    <t>rapot_32605.pdf</t>
  </si>
  <si>
    <t>rapot_32606.pdf</t>
  </si>
  <si>
    <t>rapot_32607.pdf</t>
  </si>
  <si>
    <t>rapot_32608.pdf</t>
  </si>
  <si>
    <t>rapot_32609.pdf</t>
  </si>
  <si>
    <t>rapot_32610.pdf</t>
  </si>
  <si>
    <t>rapot_32611.pdf</t>
  </si>
  <si>
    <t>rapot_32612.pdf</t>
  </si>
  <si>
    <t>rapot_32613.pdf</t>
  </si>
  <si>
    <t>rapot_32614.pdf</t>
  </si>
  <si>
    <t>rapot_32615.pdf</t>
  </si>
  <si>
    <t>rapot_32616.pdf</t>
  </si>
  <si>
    <t>rapot_32617.pdf</t>
  </si>
  <si>
    <t>rapot_32618.pdf</t>
  </si>
  <si>
    <t>rapot_32619.pdf</t>
  </si>
  <si>
    <t>rapot_32620.pdf</t>
  </si>
  <si>
    <t>rapot_32621.pdf</t>
  </si>
  <si>
    <t>rapot_32622.pdf</t>
  </si>
  <si>
    <t>rapot_32623.pdf</t>
  </si>
  <si>
    <t>rapot_32624.pdf</t>
  </si>
  <si>
    <t>rapot_32625.pdf</t>
  </si>
  <si>
    <t>rapot_32626.pdf</t>
  </si>
  <si>
    <t>rapot_32627.pdf</t>
  </si>
  <si>
    <t>rapot_32628.pdf</t>
  </si>
  <si>
    <t>rapot_32629.pdf</t>
  </si>
  <si>
    <t>rapot_32630.pdf</t>
  </si>
  <si>
    <t>rapot_32631.pdf</t>
  </si>
  <si>
    <t>rapot_32632.pdf</t>
  </si>
  <si>
    <t>rapot_32633.pdf</t>
  </si>
  <si>
    <t>rapot_32634.pdf</t>
  </si>
  <si>
    <t>rapot_32635.pdf</t>
  </si>
  <si>
    <t>rapot_32636.pdf</t>
  </si>
  <si>
    <t>rapot_32637.pdf</t>
  </si>
  <si>
    <t>rapot_32638.pdf</t>
  </si>
  <si>
    <t>rapot_32639.pdf</t>
  </si>
  <si>
    <t>rapot_32640.pdf</t>
  </si>
  <si>
    <t>rapot_32641.pdf</t>
  </si>
  <si>
    <t>rapot_32642.pdf</t>
  </si>
  <si>
    <t>rapot_32643.pdf</t>
  </si>
  <si>
    <t>rapot_32644.pdf</t>
  </si>
  <si>
    <t>rapot_32645.pdf</t>
  </si>
  <si>
    <t>rapot_32646.pdf</t>
  </si>
  <si>
    <t>rapot_32647.pdf</t>
  </si>
  <si>
    <t>rapot_32648.pdf</t>
  </si>
  <si>
    <t>rapot_32649.pdf</t>
  </si>
  <si>
    <t>rapot_32650.pdf</t>
  </si>
  <si>
    <t>rapot_32651.pdf</t>
  </si>
  <si>
    <t>rapot_32652.pdf</t>
  </si>
  <si>
    <t>rapot_32653.pdf</t>
  </si>
  <si>
    <t>rapot_32654.pdf</t>
  </si>
  <si>
    <t>rapot_32655.pdf</t>
  </si>
  <si>
    <t>rapot_32656.pdf</t>
  </si>
  <si>
    <t>rapot_32657.pdf</t>
  </si>
  <si>
    <t>rapot_32658.pdf</t>
  </si>
  <si>
    <t>rapot_32659.pdf</t>
  </si>
  <si>
    <t>rapot_32660.pdf</t>
  </si>
  <si>
    <t>rapot_32661.pdf</t>
  </si>
  <si>
    <t>rapot_32662.pdf</t>
  </si>
  <si>
    <t>rapot_32663.pdf</t>
  </si>
  <si>
    <t>rapot_32664.pdf</t>
  </si>
  <si>
    <t>rapot_32665.pdf</t>
  </si>
  <si>
    <t>rapot_32666.pdf</t>
  </si>
  <si>
    <t>rapot_32667.pdf</t>
  </si>
  <si>
    <t>rapot_32668.pdf</t>
  </si>
  <si>
    <t>rapot_32669.pdf</t>
  </si>
  <si>
    <t>rapot_32670.pdf</t>
  </si>
  <si>
    <t>rapot_32671.pdf</t>
  </si>
  <si>
    <t>rapot_32672.pdf</t>
  </si>
  <si>
    <t>rapot_32673.pdf</t>
  </si>
  <si>
    <t>rapot_32674.pdf</t>
  </si>
  <si>
    <t>rapot_32675.pdf</t>
  </si>
  <si>
    <t>rapot_32676.pdf</t>
  </si>
  <si>
    <t>rapot_32677.pdf</t>
  </si>
  <si>
    <t>rapot_32678.pdf</t>
  </si>
  <si>
    <t>rapot_32679.pdf</t>
  </si>
  <si>
    <t>rapot_32680.pdf</t>
  </si>
  <si>
    <t>rapot_32681.pdf</t>
  </si>
  <si>
    <t>rapot_32682.pdf</t>
  </si>
  <si>
    <t>rapot_32683.pdf</t>
  </si>
  <si>
    <t>rapot_32684.pdf</t>
  </si>
  <si>
    <t>rapot_32685.pdf</t>
  </si>
  <si>
    <t>rapot_32686.pdf</t>
  </si>
  <si>
    <t>rapot_32687.pdf</t>
  </si>
  <si>
    <t>rapot_32688.pdf</t>
  </si>
  <si>
    <t>rapot_32689.pdf</t>
  </si>
  <si>
    <t>rapot_32690.pdf</t>
  </si>
  <si>
    <t>rapot_32691.pdf</t>
  </si>
  <si>
    <t>rapot_32692.pdf</t>
  </si>
  <si>
    <t>rapot_32693.pdf</t>
  </si>
  <si>
    <t>rapot_32694.pdf</t>
  </si>
  <si>
    <t>rapot_32695.pdf</t>
  </si>
  <si>
    <t>rapot_32696.pdf</t>
  </si>
  <si>
    <t>rapot_32697.pdf</t>
  </si>
  <si>
    <t>rapot_32698.pdf</t>
  </si>
  <si>
    <t>rapot_32699.pdf</t>
  </si>
  <si>
    <t>rapot_32700.pdf</t>
  </si>
  <si>
    <t>rapot_32701.pdf</t>
  </si>
  <si>
    <t>rapot_32702.pdf</t>
  </si>
  <si>
    <t>rapot_32703.pdf</t>
  </si>
  <si>
    <t>rapot_32704.pdf</t>
  </si>
  <si>
    <t>rapot_32705.pdf</t>
  </si>
  <si>
    <t>rapot_32706.pdf</t>
  </si>
  <si>
    <t>rapot_32707.pdf</t>
  </si>
  <si>
    <t>rapot_32708.pdf</t>
  </si>
  <si>
    <t>rapot_32709.pdf</t>
  </si>
  <si>
    <t>rapot_32710.pdf</t>
  </si>
  <si>
    <t>rapot_32711.pdf</t>
  </si>
  <si>
    <t>rapot_32712.pdf</t>
  </si>
  <si>
    <t>rapot_32713.pdf</t>
  </si>
  <si>
    <t>rapot_32714.pdf</t>
  </si>
  <si>
    <t>rapot_32715.pdf</t>
  </si>
  <si>
    <t>rapot_32716.pdf</t>
  </si>
  <si>
    <t>rapot_32717.pdf</t>
  </si>
  <si>
    <t>rapot_32718.pdf</t>
  </si>
  <si>
    <t>rapot_32719.pdf</t>
  </si>
  <si>
    <t>rapot_32720.pdf</t>
  </si>
  <si>
    <t>rapot_32721.pdf</t>
  </si>
  <si>
    <t>rapot_32722.pdf</t>
  </si>
  <si>
    <t>rapot_32723.pdf</t>
  </si>
  <si>
    <t>rapot_32724.pdf</t>
  </si>
  <si>
    <t>rapot_32725.pdf</t>
  </si>
  <si>
    <t>rapot_32726.pdf</t>
  </si>
  <si>
    <t>rapot_32727.pdf</t>
  </si>
  <si>
    <t>rapot_32728.pdf</t>
  </si>
  <si>
    <t>rapot_32729.pdf</t>
  </si>
  <si>
    <t>rapot_32730.pdf</t>
  </si>
  <si>
    <t>rapot_32731.pdf</t>
  </si>
  <si>
    <t>rapot_32732.pdf</t>
  </si>
  <si>
    <t>rapot_32733.pdf</t>
  </si>
  <si>
    <t>rapot_32734.pdf</t>
  </si>
  <si>
    <t>rapot_32735.pdf</t>
  </si>
  <si>
    <t>rapot_32736.pdf</t>
  </si>
  <si>
    <t>rapot_32737.pdf</t>
  </si>
  <si>
    <t>rapot_32738.pdf</t>
  </si>
  <si>
    <t>rapot_32739.pdf</t>
  </si>
  <si>
    <t>rapot_32740.pdf</t>
  </si>
  <si>
    <t>rapot_32741.pdf</t>
  </si>
  <si>
    <t>rapot_32742.pdf</t>
  </si>
  <si>
    <t>rapot_32743.pdf</t>
  </si>
  <si>
    <t>rapot_32744.pdf</t>
  </si>
  <si>
    <t>rapot_32745.pdf</t>
  </si>
  <si>
    <t>rapot_32746.pdf</t>
  </si>
  <si>
    <t>rapot_32747.pdf</t>
  </si>
  <si>
    <t>rapot_32748.pdf</t>
  </si>
  <si>
    <t>rapot_32749.pdf</t>
  </si>
  <si>
    <t>rapot_32750.pdf</t>
  </si>
  <si>
    <t>rapot_32751.pdf</t>
  </si>
  <si>
    <t>rapot_32752.pdf</t>
  </si>
  <si>
    <t>rapot_32753.pdf</t>
  </si>
  <si>
    <t>rapot_32754.pdf</t>
  </si>
  <si>
    <t>rapot_32755.pdf</t>
  </si>
  <si>
    <t>rapot_32756.pdf</t>
  </si>
  <si>
    <t>rapot_32757.pdf</t>
  </si>
  <si>
    <t>rapot_32758.pdf</t>
  </si>
  <si>
    <t>rapot_32759.pdf</t>
  </si>
  <si>
    <t>rapot_32760.pdf</t>
  </si>
  <si>
    <t>rapot_32761.pdf</t>
  </si>
  <si>
    <t>rapot_32762.pdf</t>
  </si>
  <si>
    <t>rapot_32763.pdf</t>
  </si>
  <si>
    <t>rapot_32764.pdf</t>
  </si>
  <si>
    <t>rapot_32765.pdf</t>
  </si>
  <si>
    <t>rapot_32766.pdf</t>
  </si>
  <si>
    <t>rekomendasi_45321.pdf</t>
  </si>
  <si>
    <t>rekomendasi_45322.pdf</t>
  </si>
  <si>
    <t>rekomendasi_45323.pdf</t>
  </si>
  <si>
    <t>rekomendasi_45324.pdf</t>
  </si>
  <si>
    <t>rekomendasi_45325.pdf</t>
  </si>
  <si>
    <t>rekomendasi_45326.pdf</t>
  </si>
  <si>
    <t>rekomendasi_45327.pdf</t>
  </si>
  <si>
    <t>rekomendasi_45328.pdf</t>
  </si>
  <si>
    <t>rekomendasi_45329.pdf</t>
  </si>
  <si>
    <t>rekomendasi_45330.pdf</t>
  </si>
  <si>
    <t>rekomendasi_45331.pdf</t>
  </si>
  <si>
    <t>rekomendasi_45332.pdf</t>
  </si>
  <si>
    <t>rekomendasi_45333.pdf</t>
  </si>
  <si>
    <t>rekomendasi_45334.pdf</t>
  </si>
  <si>
    <t>rekomendasi_45335.pdf</t>
  </si>
  <si>
    <t>rekomendasi_45336.pdf</t>
  </si>
  <si>
    <t>rekomendasi_45337.pdf</t>
  </si>
  <si>
    <t>rekomendasi_45338.pdf</t>
  </si>
  <si>
    <t>rekomendasi_45339.pdf</t>
  </si>
  <si>
    <t>rekomendasi_45340.pdf</t>
  </si>
  <si>
    <t>rekomendasi_45341.pdf</t>
  </si>
  <si>
    <t>rekomendasi_45342.pdf</t>
  </si>
  <si>
    <t>rekomendasi_45343.pdf</t>
  </si>
  <si>
    <t>rekomendasi_45344.pdf</t>
  </si>
  <si>
    <t>rekomendasi_45345.pdf</t>
  </si>
  <si>
    <t>rekomendasi_45346.pdf</t>
  </si>
  <si>
    <t>rekomendasi_45347.pdf</t>
  </si>
  <si>
    <t>rekomendasi_45348.pdf</t>
  </si>
  <si>
    <t>rekomendasi_45349.pdf</t>
  </si>
  <si>
    <t>rekomendasi_45350.pdf</t>
  </si>
  <si>
    <t>rekomendasi_45351.pdf</t>
  </si>
  <si>
    <t>rekomendasi_45352.pdf</t>
  </si>
  <si>
    <t>rekomendasi_45353.pdf</t>
  </si>
  <si>
    <t>rekomendasi_45354.pdf</t>
  </si>
  <si>
    <t>rekomendasi_45355.pdf</t>
  </si>
  <si>
    <t>rekomendasi_45356.pdf</t>
  </si>
  <si>
    <t>rekomendasi_45357.pdf</t>
  </si>
  <si>
    <t>rekomendasi_45358.pdf</t>
  </si>
  <si>
    <t>rekomendasi_45359.pdf</t>
  </si>
  <si>
    <t>rekomendasi_45360.pdf</t>
  </si>
  <si>
    <t>rekomendasi_45361.pdf</t>
  </si>
  <si>
    <t>rekomendasi_45362.pdf</t>
  </si>
  <si>
    <t>rekomendasi_45363.pdf</t>
  </si>
  <si>
    <t>rekomendasi_45364.pdf</t>
  </si>
  <si>
    <t>rekomendasi_45365.pdf</t>
  </si>
  <si>
    <t>rekomendasi_45366.pdf</t>
  </si>
  <si>
    <t>rekomendasi_45367.pdf</t>
  </si>
  <si>
    <t>rekomendasi_45368.pdf</t>
  </si>
  <si>
    <t>rekomendasi_45369.pdf</t>
  </si>
  <si>
    <t>rekomendasi_45370.pdf</t>
  </si>
  <si>
    <t>rekomendasi_45371.pdf</t>
  </si>
  <si>
    <t>rekomendasi_45372.pdf</t>
  </si>
  <si>
    <t>rekomendasi_45373.pdf</t>
  </si>
  <si>
    <t>rekomendasi_45374.pdf</t>
  </si>
  <si>
    <t>rekomendasi_45375.pdf</t>
  </si>
  <si>
    <t>rekomendasi_45376.pdf</t>
  </si>
  <si>
    <t>rekomendasi_45377.pdf</t>
  </si>
  <si>
    <t>rekomendasi_45378.pdf</t>
  </si>
  <si>
    <t>rekomendasi_45379.pdf</t>
  </si>
  <si>
    <t>rekomendasi_45380.pdf</t>
  </si>
  <si>
    <t>rekomendasi_45381.pdf</t>
  </si>
  <si>
    <t>rekomendasi_45382.pdf</t>
  </si>
  <si>
    <t>rekomendasi_45383.pdf</t>
  </si>
  <si>
    <t>rekomendasi_45384.pdf</t>
  </si>
  <si>
    <t>rekomendasi_45385.pdf</t>
  </si>
  <si>
    <t>rekomendasi_45386.pdf</t>
  </si>
  <si>
    <t>rekomendasi_45387.pdf</t>
  </si>
  <si>
    <t>rekomendasi_45388.pdf</t>
  </si>
  <si>
    <t>rekomendasi_45389.pdf</t>
  </si>
  <si>
    <t>rekomendasi_45390.pdf</t>
  </si>
  <si>
    <t>rekomendasi_45391.pdf</t>
  </si>
  <si>
    <t>rekomendasi_45392.pdf</t>
  </si>
  <si>
    <t>rekomendasi_45393.pdf</t>
  </si>
  <si>
    <t>rekomendasi_45394.pdf</t>
  </si>
  <si>
    <t>rekomendasi_45395.pdf</t>
  </si>
  <si>
    <t>rekomendasi_45396.pdf</t>
  </si>
  <si>
    <t>rekomendasi_45397.pdf</t>
  </si>
  <si>
    <t>rekomendasi_45398.pdf</t>
  </si>
  <si>
    <t>rekomendasi_45399.pdf</t>
  </si>
  <si>
    <t>rekomendasi_45400.pdf</t>
  </si>
  <si>
    <t>rekomendasi_45401.pdf</t>
  </si>
  <si>
    <t>rekomendasi_45402.pdf</t>
  </si>
  <si>
    <t>rekomendasi_45403.pdf</t>
  </si>
  <si>
    <t>rekomendasi_45404.pdf</t>
  </si>
  <si>
    <t>rekomendasi_45405.pdf</t>
  </si>
  <si>
    <t>rekomendasi_45406.pdf</t>
  </si>
  <si>
    <t>rekomendasi_45407.pdf</t>
  </si>
  <si>
    <t>rekomendasi_45408.pdf</t>
  </si>
  <si>
    <t>rekomendasi_45409.pdf</t>
  </si>
  <si>
    <t>rekomendasi_45410.pdf</t>
  </si>
  <si>
    <t>rekomendasi_45411.pdf</t>
  </si>
  <si>
    <t>rekomendasi_45412.pdf</t>
  </si>
  <si>
    <t>rekomendasi_45413.pdf</t>
  </si>
  <si>
    <t>rekomendasi_45414.pdf</t>
  </si>
  <si>
    <t>rekomendasi_45415.pdf</t>
  </si>
  <si>
    <t>rekomendasi_45416.pdf</t>
  </si>
  <si>
    <t>rekomendasi_45417.pdf</t>
  </si>
  <si>
    <t>rekomendasi_45418.pdf</t>
  </si>
  <si>
    <t>rekomendasi_45419.pdf</t>
  </si>
  <si>
    <t>rekomendasi_45420.pdf</t>
  </si>
  <si>
    <t>rekomendasi_45421.pdf</t>
  </si>
  <si>
    <t>rekomendasi_45422.pdf</t>
  </si>
  <si>
    <t>rekomendasi_45423.pdf</t>
  </si>
  <si>
    <t>rekomendasi_45424.pdf</t>
  </si>
  <si>
    <t>rekomendasi_45425.pdf</t>
  </si>
  <si>
    <t>rekomendasi_45426.pdf</t>
  </si>
  <si>
    <t>rekomendasi_45427.pdf</t>
  </si>
  <si>
    <t>rekomendasi_45428.pdf</t>
  </si>
  <si>
    <t>rekomendasi_45429.pdf</t>
  </si>
  <si>
    <t>rekomendasi_45430.pdf</t>
  </si>
  <si>
    <t>rekomendasi_45431.pdf</t>
  </si>
  <si>
    <t>rekomendasi_45432.pdf</t>
  </si>
  <si>
    <t>rekomendasi_45433.pdf</t>
  </si>
  <si>
    <t>rekomendasi_45434.pdf</t>
  </si>
  <si>
    <t>rekomendasi_45435.pdf</t>
  </si>
  <si>
    <t>rekomendasi_45436.pdf</t>
  </si>
  <si>
    <t>rekomendasi_45437.pdf</t>
  </si>
  <si>
    <t>rekomendasi_45438.pdf</t>
  </si>
  <si>
    <t>rekomendasi_45439.pdf</t>
  </si>
  <si>
    <t>rekomendasi_45440.pdf</t>
  </si>
  <si>
    <t>rekomendasi_45441.pdf</t>
  </si>
  <si>
    <t>rekomendasi_45442.pdf</t>
  </si>
  <si>
    <t>rekomendasi_45443.pdf</t>
  </si>
  <si>
    <t>rekomendasi_45444.pdf</t>
  </si>
  <si>
    <t>rekomendasi_45445.pdf</t>
  </si>
  <si>
    <t>rekomendasi_45446.pdf</t>
  </si>
  <si>
    <t>rekomendasi_45447.pdf</t>
  </si>
  <si>
    <t>rekomendasi_45448.pdf</t>
  </si>
  <si>
    <t>rekomendasi_45449.pdf</t>
  </si>
  <si>
    <t>rekomendasi_45450.pdf</t>
  </si>
  <si>
    <t>rekomendasi_45451.pdf</t>
  </si>
  <si>
    <t>rekomendasi_45452.pdf</t>
  </si>
  <si>
    <t>rekomendasi_45453.pdf</t>
  </si>
  <si>
    <t>rekomendasi_45454.pdf</t>
  </si>
  <si>
    <t>rekomendasi_45455.pdf</t>
  </si>
  <si>
    <t>rekomendasi_45456.pdf</t>
  </si>
  <si>
    <t>rekomendasi_45457.pdf</t>
  </si>
  <si>
    <t>rekomendasi_45458.pdf</t>
  </si>
  <si>
    <t>rekomendasi_45459.pdf</t>
  </si>
  <si>
    <t>rekomendasi_45460.pdf</t>
  </si>
  <si>
    <t>rekomendasi_45461.pdf</t>
  </si>
  <si>
    <t>rekomendasi_45462.pdf</t>
  </si>
  <si>
    <t>rekomendasi_45463.pdf</t>
  </si>
  <si>
    <t>rekomendasi_45464.pdf</t>
  </si>
  <si>
    <t>rekomendasi_45465.pdf</t>
  </si>
  <si>
    <t>rekomendasi_45466.pdf</t>
  </si>
  <si>
    <t>rekomendasi_45467.pdf</t>
  </si>
  <si>
    <t>rekomendasi_45468.pdf</t>
  </si>
  <si>
    <t>rekomendasi_45469.pdf</t>
  </si>
  <si>
    <t>rekomendasi_45470.pdf</t>
  </si>
  <si>
    <t>rekomendasi_45471.pdf</t>
  </si>
  <si>
    <t>rekomendasi_45472.pdf</t>
  </si>
  <si>
    <t>rekomendasi_45473.pdf</t>
  </si>
  <si>
    <t>rekomendasi_45474.pdf</t>
  </si>
  <si>
    <t>rekomendasi_45475.pdf</t>
  </si>
  <si>
    <t>rekomendasi_45476.pdf</t>
  </si>
  <si>
    <t>rekomendasi_45477.pdf</t>
  </si>
  <si>
    <t>rekomendasi_45478.pdf</t>
  </si>
  <si>
    <t>rekomendasi_45479.pdf</t>
  </si>
  <si>
    <t>rekomendasi_45480.pdf</t>
  </si>
  <si>
    <t>rekomendasi_45481.pdf</t>
  </si>
  <si>
    <t>rekomendasi_45482.pdf</t>
  </si>
  <si>
    <t>rekomendasi_45483.pdf</t>
  </si>
  <si>
    <t>rekomendasi_45484.pdf</t>
  </si>
  <si>
    <t>rekomendasi_45485.pdf</t>
  </si>
  <si>
    <t>rekomendasi_45486.pdf</t>
  </si>
  <si>
    <t>rekomendasi_45487.pdf</t>
  </si>
  <si>
    <t>rekomendasi_45488.pdf</t>
  </si>
  <si>
    <t>rekomendasi_45489.pdf</t>
  </si>
  <si>
    <t>rekomendasi_45490.pdf</t>
  </si>
  <si>
    <t>rekomendasi_45491.pdf</t>
  </si>
  <si>
    <t>rekomendasi_45492.pdf</t>
  </si>
  <si>
    <t>rekomendasi_45493.pdf</t>
  </si>
  <si>
    <t>rekomendasi_45494.pdf</t>
  </si>
  <si>
    <t>rekomendasi_45495.pdf</t>
  </si>
  <si>
    <t>rekomendasi_45496.pdf</t>
  </si>
  <si>
    <t>rekomendasi_45497.pdf</t>
  </si>
  <si>
    <t>rekomendasi_45498.pdf</t>
  </si>
  <si>
    <t>rekomendasi_45499.pdf</t>
  </si>
  <si>
    <t>rekomendasi_45500.pdf</t>
  </si>
  <si>
    <t>rekomendasi_45501.pdf</t>
  </si>
  <si>
    <t>rekomendasi_45502.pdf</t>
  </si>
  <si>
    <t>rekomendasi_45503.pdf</t>
  </si>
  <si>
    <t>rekomendasi_45504.pdf</t>
  </si>
  <si>
    <t>rekomendasi_45505.pdf</t>
  </si>
  <si>
    <t>rekomendasi_45506.pdf</t>
  </si>
  <si>
    <t>rekomendasi_45507.pdf</t>
  </si>
  <si>
    <t>rekomendasi_45508.pdf</t>
  </si>
  <si>
    <t>rekomendasi_45509.pdf</t>
  </si>
  <si>
    <t>rekomendasi_45510.pdf</t>
  </si>
  <si>
    <t>rekomendasi_45511.pdf</t>
  </si>
  <si>
    <t>rekomendasi_45512.pdf</t>
  </si>
  <si>
    <t>rekomendasi_45513.pdf</t>
  </si>
  <si>
    <t>rekomendasi_45514.pdf</t>
  </si>
  <si>
    <t>rekomendasi_45515.pdf</t>
  </si>
  <si>
    <t>rekomendasi_45516.pdf</t>
  </si>
  <si>
    <t>rekomendasi_45517.pdf</t>
  </si>
  <si>
    <t>rekomendasi_45518.pdf</t>
  </si>
  <si>
    <t>rekomendasi_45519.pdf</t>
  </si>
  <si>
    <t>rekomendasi_45520.pdf</t>
  </si>
  <si>
    <t>Palembang</t>
  </si>
  <si>
    <t>Maluku</t>
  </si>
  <si>
    <t xml:space="preserve">Bali </t>
  </si>
  <si>
    <t>Lombok</t>
  </si>
  <si>
    <t>SMA</t>
  </si>
  <si>
    <t>SMK</t>
  </si>
  <si>
    <t>UUI</t>
  </si>
  <si>
    <t>Lolos</t>
  </si>
  <si>
    <t>Semas S1</t>
  </si>
  <si>
    <t>Semas S2</t>
  </si>
  <si>
    <t>Jalur</t>
  </si>
  <si>
    <t>Semas S3</t>
  </si>
  <si>
    <t>pendaftaran</t>
  </si>
  <si>
    <t>Banten</t>
  </si>
  <si>
    <t>SMK Negeri 06 Bandung</t>
  </si>
  <si>
    <t>SMA Negeri 16 Surabaya</t>
  </si>
  <si>
    <t>SMA Negeri 18 Bandung</t>
  </si>
  <si>
    <t>SMK Negeri 01 Banten</t>
  </si>
  <si>
    <t>SMA Negeri 12 Lombok</t>
  </si>
  <si>
    <t>SMA Negeri 18 Bogor</t>
  </si>
  <si>
    <t>SMK Negeri 11 Jakarta Utara</t>
  </si>
  <si>
    <t>SMA Negeri 01 Medan</t>
  </si>
  <si>
    <t>SMK Negeri 13 Bandung</t>
  </si>
  <si>
    <t>SMA Negeri 06 Lombok</t>
  </si>
  <si>
    <t>SMA Negeri 04 Papua</t>
  </si>
  <si>
    <t>SMK Negeri 07 Papua</t>
  </si>
  <si>
    <t>SMA Negeri 03 Bontang</t>
  </si>
  <si>
    <t>SMK Negeri 18 Lombok</t>
  </si>
  <si>
    <t>SMA Negeri 17 Papua</t>
  </si>
  <si>
    <t>SMK Negeri 11 Medan</t>
  </si>
  <si>
    <t>SMK Negeri 15 Jakarta Selatan</t>
  </si>
  <si>
    <t>SMK Negeri 09 Papua</t>
  </si>
  <si>
    <t>SMA Negeri 14 Jakarta Utara</t>
  </si>
  <si>
    <t>SMA Negeri 11 Depok</t>
  </si>
  <si>
    <t>SMK Negeri 11 Banten</t>
  </si>
  <si>
    <t>SMA Negeri 04 Banten</t>
  </si>
  <si>
    <t>SMA Negeri 08 Jakarta Utara</t>
  </si>
  <si>
    <t>SMA Negeri 04 Bogor</t>
  </si>
  <si>
    <t>SMK Negeri 17 Banten</t>
  </si>
  <si>
    <t>SMK Negeri 06 Jakarta Utara</t>
  </si>
  <si>
    <t>SMA Negeri 07 Bontang</t>
  </si>
  <si>
    <t>SMK Negeri 02 Jakarta Selatan</t>
  </si>
  <si>
    <t>SMA Negeri 03 Medan</t>
  </si>
  <si>
    <t>SMK Negeri 02 Bogor</t>
  </si>
  <si>
    <t xml:space="preserve">SMK Negeri 09 Bali </t>
  </si>
  <si>
    <t>SMA Negeri 19 Jakarta Selatan</t>
  </si>
  <si>
    <t>SMK Negeri 12 Bontang</t>
  </si>
  <si>
    <t>SMK Negeri 15 Makasar</t>
  </si>
  <si>
    <t>SMA Negeri 17 Balikpapan</t>
  </si>
  <si>
    <t>SMK Negeri 17 Papua</t>
  </si>
  <si>
    <t>SMA Negeri 15 Palembang</t>
  </si>
  <si>
    <t>SMA Negeri 01 Lombok</t>
  </si>
  <si>
    <t>SMA Negeri 14 Makasar</t>
  </si>
  <si>
    <t>SMA Negeri 02 Medan</t>
  </si>
  <si>
    <t>SMA Negeri 12 Bontang</t>
  </si>
  <si>
    <t>SMK Negeri 16 Depok</t>
  </si>
  <si>
    <t>SMK Negeri 14 Bontang</t>
  </si>
  <si>
    <t>SMA Negeri 13 Bandung</t>
  </si>
  <si>
    <t>SMK Negeri 04 Maluku</t>
  </si>
  <si>
    <t>SMA Negeri 15 Lombok</t>
  </si>
  <si>
    <t>SMK Negeri 11 Jakarta Selatan</t>
  </si>
  <si>
    <t>SMA Negeri 11 Bandung</t>
  </si>
  <si>
    <t>SMA Negeri 08 Garut</t>
  </si>
  <si>
    <t>SMA Negeri 13 Jakarta Selatan</t>
  </si>
  <si>
    <t>SMA Negeri 07 Bandung</t>
  </si>
  <si>
    <t>SMA Negeri 13 Bogor</t>
  </si>
  <si>
    <t>SMA Negeri 03 Maluku</t>
  </si>
  <si>
    <t>SMA Negeri 07 Depok</t>
  </si>
  <si>
    <t>SMK Negeri 01 Aceh</t>
  </si>
  <si>
    <t>SMA Negeri 11 Palembang</t>
  </si>
  <si>
    <t>SMA Negeri 19 Depok</t>
  </si>
  <si>
    <t>SMA Negeri 19 Surabaya</t>
  </si>
  <si>
    <t>SMK Negeri 11 Garut</t>
  </si>
  <si>
    <t>SMA Negeri 12 Jakarta Utara</t>
  </si>
  <si>
    <t>SMA Negeri 08 Medan</t>
  </si>
  <si>
    <t>SMK Negeri 18 Medan</t>
  </si>
  <si>
    <t>SMK Negeri 04 Banten</t>
  </si>
  <si>
    <t>SMK Negeri 05 Banten</t>
  </si>
  <si>
    <t>Jl. Kyai Caringin No. 7, Bandung</t>
  </si>
  <si>
    <t>Jl. Landas Pacu Timur, Banten</t>
  </si>
  <si>
    <t>Jl. Kramat Raya No. 128, Jakarta Utara</t>
  </si>
  <si>
    <t>Jl. Sawo No. 58 - 60, Aceh</t>
  </si>
  <si>
    <t>Jl. Teuku Cik Ditiro No. 41, Lombok</t>
  </si>
  <si>
    <t>Jl. Proklamasi  No. 43 , Maluku</t>
  </si>
  <si>
    <t>Jl. Salemba Raya, Papua</t>
  </si>
  <si>
    <t>Jl. Boulevard Timur Raya RT. 006 / 02, Maluku</t>
  </si>
  <si>
    <t>Jl. Pantai Indah Utara 3 Sek. Utr. Tmr Blok T, Lombok</t>
  </si>
  <si>
    <t>Jl. Raya Pluit Selatan No. 2, Surabaya</t>
  </si>
  <si>
    <t>Jl. Panjang Arteri 26, Surabaya</t>
  </si>
  <si>
    <t>Jl. Raya Kebayoran Lama No. 64 , Bogor</t>
  </si>
  <si>
    <t>Jl. Pesanggrahan No. 1, Depok</t>
  </si>
  <si>
    <t>Jl. RS Fatmawati No. 80 - 82, Depok</t>
  </si>
  <si>
    <t>Jl. RS. Fatmawati, Medan</t>
  </si>
  <si>
    <t>Jl. Sirsak No. 21, Depok</t>
  </si>
  <si>
    <t>Jl. Garnisun No. 2 - 3, Semarang</t>
  </si>
  <si>
    <t xml:space="preserve">Jl. Raya Bogor KM. 22 No. 44, Bali </t>
  </si>
  <si>
    <t>Jl. Balai Pustaka Raya No. 29-31, Bandung</t>
  </si>
  <si>
    <t>Jl. Kramat Raya No. 128, Jakarta Selatan</t>
  </si>
  <si>
    <t>Jl. Sumur Batu Raya Blok A3 No. 13, Bontang</t>
  </si>
  <si>
    <t>Jl. Warung Sila No.8 RT.006 / RW.04 Gudang Baru, Jakarta Utara</t>
  </si>
  <si>
    <t>Jl. Bukit Gading Raya Kav. II, Palembang</t>
  </si>
  <si>
    <t>Jl. Pluit Raya No. 2, Banten</t>
  </si>
  <si>
    <t>Jl. Raya Pluit Selatan No. 2, Depok</t>
  </si>
  <si>
    <t>Analisa Kimia</t>
  </si>
  <si>
    <t>Teknik Otomasi</t>
  </si>
  <si>
    <t>Multimedia</t>
  </si>
  <si>
    <t>IPS</t>
  </si>
  <si>
    <t>SMK Negeri 06 Jakarta Selatan</t>
  </si>
  <si>
    <t>SMA Negeri 17 Bogor</t>
  </si>
  <si>
    <t>SMA Negeri 14 Semarang</t>
  </si>
  <si>
    <t>SMK Negeri 06 Semarang</t>
  </si>
  <si>
    <t>SMK Negeri 02 Makasar</t>
  </si>
  <si>
    <t>SMA Negeri 18 Depok</t>
  </si>
  <si>
    <t xml:space="preserve">SMA Negeri 15 Bali </t>
  </si>
  <si>
    <t>SMA Negeri 17 Maluku</t>
  </si>
  <si>
    <t>SMK Negeri 01 Bogor</t>
  </si>
  <si>
    <t>SMK Negeri 14 Jakarta Utara</t>
  </si>
  <si>
    <t>SMA Negeri 14 Balikpapan</t>
  </si>
  <si>
    <t>SMK Negeri 05 Balikpapan</t>
  </si>
  <si>
    <t>SMK Negeri 16 Aceh</t>
  </si>
  <si>
    <t>SMA Negeri 06 Makasar</t>
  </si>
  <si>
    <t>SMA Negeri 03 Palembang</t>
  </si>
  <si>
    <t>SMK Negeri 18 Surabaya</t>
  </si>
  <si>
    <t>SMK Negeri 13 Bontang</t>
  </si>
  <si>
    <t>SMA Negeri 15 Banten</t>
  </si>
  <si>
    <t>SMA Negeri 15 Jakarta Selatan</t>
  </si>
  <si>
    <t>SMA Negeri 06 Bogor</t>
  </si>
  <si>
    <t>SMA Negeri 07 Medan</t>
  </si>
  <si>
    <t>SMK Negeri 13 Surabaya</t>
  </si>
  <si>
    <t>SMA Negeri 09 Garut</t>
  </si>
  <si>
    <t>SMA Negeri 01 Balikpapan</t>
  </si>
  <si>
    <t>SMA Negeri 12 Banten</t>
  </si>
  <si>
    <t>SMK Negeri 11 Makasar</t>
  </si>
  <si>
    <t>SMK Negeri 17 Bogor</t>
  </si>
  <si>
    <t>SMK Negeri 06 Maluku</t>
  </si>
  <si>
    <t xml:space="preserve">SMK Negeri 15 Bali </t>
  </si>
  <si>
    <t>SMK Negeri 17 Bontang</t>
  </si>
  <si>
    <t>SMA Negeri 09 Semarang</t>
  </si>
  <si>
    <t>SMA Negeri 07 Makasar</t>
  </si>
  <si>
    <t>SMA Negeri 16 Makasar</t>
  </si>
  <si>
    <t>SMA Negeri 05 Jakarta Utara</t>
  </si>
  <si>
    <t>SMA Negeri 11 Semarang</t>
  </si>
  <si>
    <t>SMA Negeri 07 Garut</t>
  </si>
  <si>
    <t>SMK Negeri 19 Semarang</t>
  </si>
  <si>
    <t xml:space="preserve">SMA Negeri 18 Bali </t>
  </si>
  <si>
    <t>SMK Negeri 15 Bogor</t>
  </si>
  <si>
    <t xml:space="preserve">SMK Negeri 08 Bali </t>
  </si>
  <si>
    <t>SMK Negeri 15 Jakarta Utara</t>
  </si>
  <si>
    <t>SMK Negeri 01 Bandung</t>
  </si>
  <si>
    <t>SMA Negeri 09 Balikpapan</t>
  </si>
  <si>
    <t>SMK Negeri 18 Palembang</t>
  </si>
  <si>
    <t>SMA Negeri 12 Makasar</t>
  </si>
  <si>
    <t>SMA Negeri 15 Semarang</t>
  </si>
  <si>
    <t>Jl. Kyai Caringin No. 7, Papua</t>
  </si>
  <si>
    <t>Jl. Diponegoro No. 71, Semarang</t>
  </si>
  <si>
    <t xml:space="preserve">Jl. Bendungan Hilir No. 17, Bali </t>
  </si>
  <si>
    <t>Jl. Sumur Batu Raya Blok A3 No. 13, Lombok</t>
  </si>
  <si>
    <t>Jl. Teuku Cik Ditiro No. 28, Jakarta Utara</t>
  </si>
  <si>
    <t>Jl. Salemba Raya, Bogor</t>
  </si>
  <si>
    <t>Jl. Deli No. 4  Tanjung Priok, Makasar</t>
  </si>
  <si>
    <t>Jl Sungai Bambu  No. 5, Makasar</t>
  </si>
  <si>
    <t>Jl. Raya Kebayoran Lama No. 64 , Makasar</t>
  </si>
  <si>
    <t>Jl. Duri Raya No. 22, Jakarta Utara</t>
  </si>
  <si>
    <t>Jl. Gandaria Tengah II No. 6 - 14, Aceh</t>
  </si>
  <si>
    <t>Jl. Jenderal Gatot Subroto Kav. 59, Bogor</t>
  </si>
  <si>
    <t>Jl. Warung Sila No.8 RT.006 / RW.04 Gudang Baru, Surabaya</t>
  </si>
  <si>
    <t>Jl. Jeruk Raya No. 15 RT. 0011 / RW. 01, Palembang</t>
  </si>
  <si>
    <t>Jl. Pahlawan Revolusi No. 47, Makasar</t>
  </si>
  <si>
    <t>Jl. Raya Bogor  Km. 19  No. 3.a, Jakarta Utara</t>
  </si>
  <si>
    <t>Jl. Kaji No. 40, Papua</t>
  </si>
  <si>
    <t>Jl. Sawo No. 58 - 60, Garut</t>
  </si>
  <si>
    <t>Jl. Teuku Cik Ditiro No. 28, Jakarta Selatan</t>
  </si>
  <si>
    <t>Jl. Gandaria I / 20, Garut</t>
  </si>
  <si>
    <t>Jl. Ciputat Raya No. 40, Jakarta Selatan</t>
  </si>
  <si>
    <t>Jl. Siaga Raya Kav. 4 - 8, Balikpapan</t>
  </si>
  <si>
    <t>Jl. Jend. Sudirman Kav. 49 , Bandung</t>
  </si>
  <si>
    <t>Jl. Teuku Cik Ditiro No. 46  M, Bogor</t>
  </si>
  <si>
    <t>Jl. Tipar Cakung No. 5, Banten</t>
  </si>
  <si>
    <t>Jl. Bukit Gading Raya Kav. II, Bandung</t>
  </si>
  <si>
    <t>Jl. Deli No. 4  Tanjung Priok, Aceh</t>
  </si>
  <si>
    <t>Jl. Kramat Jaya, Tanjung Priok, Makasar</t>
  </si>
  <si>
    <t>Jl. Pluit Raya No. 2, Palembang</t>
  </si>
  <si>
    <t>SMK Negeri 02 Depok</t>
  </si>
  <si>
    <t>SMK Negeri 14 Depok</t>
  </si>
  <si>
    <t>SMA Negeri 15 Medan</t>
  </si>
  <si>
    <t>SMK Negeri 01 Lombok</t>
  </si>
  <si>
    <t xml:space="preserve">SMA Negeri 12 Bali </t>
  </si>
  <si>
    <t>SMA Negeri 09 Depok</t>
  </si>
  <si>
    <t>SMA Negeri 01 Maluku</t>
  </si>
  <si>
    <t>SMK Negeri 13 Aceh</t>
  </si>
  <si>
    <t>SMK Negeri 08 Depok</t>
  </si>
  <si>
    <t>SMK Negeri 06 Garut</t>
  </si>
  <si>
    <t>SMK Negeri 19 Bontang</t>
  </si>
  <si>
    <t>SMK Negeri 19 Surabaya</t>
  </si>
  <si>
    <t>SMK Negeri 08 Surabaya</t>
  </si>
  <si>
    <t>SMA Negeri 05 Maluku</t>
  </si>
  <si>
    <t>SMK Negeri 04 Depok</t>
  </si>
  <si>
    <t>SMA Negeri 17 Jakarta Utara</t>
  </si>
  <si>
    <t>SMA Negeri 11 Bontang</t>
  </si>
  <si>
    <t>SMK Negeri 15 Aceh</t>
  </si>
  <si>
    <t>SMK Negeri 12 Maluku</t>
  </si>
  <si>
    <t>SMK Negeri 06 Aceh</t>
  </si>
  <si>
    <t xml:space="preserve">SMK Negeri 19 Bali </t>
  </si>
  <si>
    <t>SMK Negeri 02 Balikpapan</t>
  </si>
  <si>
    <t>SMK Negeri 09 Makasar</t>
  </si>
  <si>
    <t>SMK Negeri 09 Semarang</t>
  </si>
  <si>
    <t>SMA Negeri 12 Bogor</t>
  </si>
  <si>
    <t>SMK Negeri 13 Papua</t>
  </si>
  <si>
    <t>SMK Negeri 05 Papua</t>
  </si>
  <si>
    <t>SMA Negeri 12 Surabaya</t>
  </si>
  <si>
    <t>SMA Negeri 05 Jakarta Selatan</t>
  </si>
  <si>
    <t>SMA Negeri 05 Bontang</t>
  </si>
  <si>
    <t>SMA Negeri 11 Garut</t>
  </si>
  <si>
    <t>SMK Negeri 06 Balikpapan</t>
  </si>
  <si>
    <t>SMA Negeri 14 Medan</t>
  </si>
  <si>
    <t>SMA Negeri 14 Bogor</t>
  </si>
  <si>
    <t>SMK Negeri 11 Depok</t>
  </si>
  <si>
    <t>SMA Negeri 01 Bogor</t>
  </si>
  <si>
    <t>Jl. Cempaka Putih Tengah I / 1, Depok</t>
  </si>
  <si>
    <t>Jl. Landas Pacu Timur, Depok</t>
  </si>
  <si>
    <t>Jl. Rawamangun No. 47, Surabaya</t>
  </si>
  <si>
    <t>Jl. Gereja Theresia No. 22, Aceh</t>
  </si>
  <si>
    <t>Jl. Agung Utara Raya Blok A No. 1, Garut</t>
  </si>
  <si>
    <t>Jl. Raya kamal Outer Ring Road, Bontang</t>
  </si>
  <si>
    <t>Jl. Raya Cilandak  KKO, Garut</t>
  </si>
  <si>
    <t>Jl. R. C. Veteran No. 178, Bogor</t>
  </si>
  <si>
    <t>Jl. Kayu Putih Raya, Semarang</t>
  </si>
  <si>
    <t>Jl. Jatinegara Barat No. 126 , Depok</t>
  </si>
  <si>
    <t>Jl. Kramat Raya No. 17 A, Medan</t>
  </si>
  <si>
    <t>Jl. Dr. Abdul Rachman Saleh 24, Garut</t>
  </si>
  <si>
    <t>Jl. Sultan Agung No. 67, Balikpapan</t>
  </si>
  <si>
    <t>Jl. Tambak No. 18, Jakarta Selatan</t>
  </si>
  <si>
    <t>Jl. Salemba I  No. 13, Bogor</t>
  </si>
  <si>
    <t>Jl. Deli No. 4  Tanjung Priok, Palembang</t>
  </si>
  <si>
    <t>tambahan data alamat sekolah</t>
  </si>
  <si>
    <t>tambahan asal sekolah</t>
  </si>
  <si>
    <t>tambahan data  jenis sekolah</t>
  </si>
  <si>
    <t xml:space="preserve">SMA Negeri 16 Bali </t>
  </si>
  <si>
    <t>SMK Negeri 17 Palembang</t>
  </si>
  <si>
    <t>SMA Negeri 13 Bontang</t>
  </si>
  <si>
    <t>SMA Negeri 19 Maluku</t>
  </si>
  <si>
    <t>SMK Negeri 02 Semarang</t>
  </si>
  <si>
    <t>SMA Negeri 02 Maluku</t>
  </si>
  <si>
    <t>SMA Negeri 07 Balikpapan</t>
  </si>
  <si>
    <t>SMK Negeri 07 Banten</t>
  </si>
  <si>
    <t>SMK Negeri 19 Maluku</t>
  </si>
  <si>
    <t>SMK Negeri 04 Balikpapan</t>
  </si>
  <si>
    <t>SMK Negeri 05 Aceh</t>
  </si>
  <si>
    <t xml:space="preserve">SMK Negeri 14 Bali </t>
  </si>
  <si>
    <t>SMK Negeri 19 Papua</t>
  </si>
  <si>
    <t>SMK Negeri 07 Balikpapan</t>
  </si>
  <si>
    <t>SMK Negeri 07 Aceh</t>
  </si>
  <si>
    <t>SMA Negeri 14 Bontang</t>
  </si>
  <si>
    <t>SMA Negeri 19 Garut</t>
  </si>
  <si>
    <t>SMA Negeri 16 Papua</t>
  </si>
  <si>
    <t>SMA Negeri 19 Bogor</t>
  </si>
  <si>
    <t>SMA Negeri 02 Papua</t>
  </si>
  <si>
    <t>SMK Negeri 06 Bontang</t>
  </si>
  <si>
    <t>SMK Negeri 09 Balikpapan</t>
  </si>
  <si>
    <t xml:space="preserve">SMA Negeri 17 Bali </t>
  </si>
  <si>
    <t>SMK Negeri 05 Surabaya</t>
  </si>
  <si>
    <t>SMK Negeri 01 Bontang</t>
  </si>
  <si>
    <t>SMK Negeri 03 Lombok</t>
  </si>
  <si>
    <t>SMK Negeri 07 Maluku</t>
  </si>
  <si>
    <t>SMK Negeri 03 Bandung</t>
  </si>
  <si>
    <t>SMK Negeri 16 Medan</t>
  </si>
  <si>
    <t>SMK Negeri 08 Palembang</t>
  </si>
  <si>
    <t>SMK Negeri 14 Garut</t>
  </si>
  <si>
    <t>SMK Negeri 11 Lombok</t>
  </si>
  <si>
    <t>Jl. Raya Mangga Besar Raya 137 / 139, Bandung</t>
  </si>
  <si>
    <t>Jl. Kramat Jaya, Tanjung Priok, Banten</t>
  </si>
  <si>
    <t>Jl. LetJen S. Parman Kav. 87, Slipi, Makasar</t>
  </si>
  <si>
    <t>Jl. Sirsak No. 21, Balikpapan</t>
  </si>
  <si>
    <t>Jl. Kyai Maja No. 43, Medan</t>
  </si>
  <si>
    <t>Jl. Gandaria I / 20, Bontang</t>
  </si>
  <si>
    <t>Jl. Metro Duta Kav. UE,  Pondok Indah, Balikpapan</t>
  </si>
  <si>
    <t>Jl. Ciranjang  II No. 20-22, Papua</t>
  </si>
  <si>
    <t>Jl. Raya Pondok Kopi, Papua</t>
  </si>
  <si>
    <t>Jl. Raya Pondok Gede No. 4, Surabaya</t>
  </si>
  <si>
    <t>Jl. Kesehatan No. 9, Papua</t>
  </si>
  <si>
    <t>Jl. Teuku Cik Ditiro No. 28, Bontang</t>
  </si>
  <si>
    <t>Jl. Kyai Maja No. 43, Balikpapan</t>
  </si>
  <si>
    <t>Jl. Ciputat Raya No. 40, Maluku</t>
  </si>
  <si>
    <t>Jl. Jend. Sudirman Kav. 49 , Makasar</t>
  </si>
  <si>
    <t>Jl. MT. Haryono No. 8, Jakarta Selatan</t>
  </si>
  <si>
    <t xml:space="preserve">Jl. Teuku Cik Ditiro No. 46  M, Bali </t>
  </si>
  <si>
    <t>Jl. Salemba Raya, Medan</t>
  </si>
  <si>
    <t>Jl. Boulevard Timur Raya RT. 006 / 02, Palembang</t>
  </si>
  <si>
    <t>Jl. Kyai Caringin No. 7, Jakarta Selatan</t>
  </si>
  <si>
    <t>Jl. Salemba Tengah 26 - 28, Makasar</t>
  </si>
  <si>
    <t>Jl. Tambak No. 18, Maluku</t>
  </si>
  <si>
    <t>Jl. Baru Sunter Permai Raya, Semarang</t>
  </si>
  <si>
    <t>Jl. Kedoya Raya / Al-Kamal No. 2, Medan</t>
  </si>
  <si>
    <t>Jl. Duri Raya No. 22, Jakarta Selatan</t>
  </si>
  <si>
    <t>Jl. Letjen S. Parman Kav. 84-86, Banten</t>
  </si>
  <si>
    <t>Jl. RS Fatmawati No. 80 - 82, Papua</t>
  </si>
  <si>
    <t>Jl. Jenderal Gatot Subroto Kav. 59, Makasar</t>
  </si>
  <si>
    <t>Jl. Taman Brawijaya No. 2</t>
  </si>
  <si>
    <t>Jl. Taman Brawijaya No. 3</t>
  </si>
  <si>
    <t>SMA Negeri 06 Papua</t>
  </si>
  <si>
    <t>SMA Negeri 12 Aceh</t>
  </si>
  <si>
    <t>SMK Negeri 16 Bandung</t>
  </si>
  <si>
    <t xml:space="preserve">SMK Negeri 11 Bali </t>
  </si>
  <si>
    <t>SMK Negeri 16 Papua</t>
  </si>
  <si>
    <t>SMA Negeri 04 Aceh</t>
  </si>
  <si>
    <t>SMK Negeri 13 Depok</t>
  </si>
  <si>
    <t>SMK Negeri 03 Garut</t>
  </si>
  <si>
    <t xml:space="preserve">SMA Negeri 01 Bali </t>
  </si>
  <si>
    <t>SMA Negeri 16 Maluku</t>
  </si>
  <si>
    <t>SMA Negeri 06 Palembang</t>
  </si>
  <si>
    <t>SMK Negeri 02 Bontang</t>
  </si>
  <si>
    <t>SMA Negeri 17 Makasar</t>
  </si>
  <si>
    <t>SMK Negeri 19 Medan</t>
  </si>
  <si>
    <t>SMA Negeri 05 Surabaya</t>
  </si>
  <si>
    <t>SMK Negeri 18 Makasar</t>
  </si>
  <si>
    <t>SMK Negeri 14 Balikpapan</t>
  </si>
  <si>
    <t>SMA Negeri 07 Jakarta Utara</t>
  </si>
  <si>
    <t>SMA Negeri 14 Bandung</t>
  </si>
  <si>
    <t>SMA Negeri 18 Papua</t>
  </si>
  <si>
    <t>SMA Negeri 07 Maluku</t>
  </si>
  <si>
    <t>SMK Negeri 02 Papua</t>
  </si>
  <si>
    <t>SMA Negeri 09 Makasar</t>
  </si>
  <si>
    <t>SMA Negeri 11 Jakarta Utara</t>
  </si>
  <si>
    <t>SMA Negeri 14 Jakarta Selatan</t>
  </si>
  <si>
    <t>SMK Negeri 14 Surabaya</t>
  </si>
  <si>
    <t>SMK Negeri 15 Banten</t>
  </si>
  <si>
    <t>SMK Negeri 04 Medan</t>
  </si>
  <si>
    <t>SMA Negeri 06 Semarang</t>
  </si>
  <si>
    <t>SMK Negeri 08 Jakarta Selatan</t>
  </si>
  <si>
    <t>SMK Negeri 06 Papua</t>
  </si>
  <si>
    <t>SMK Negeri 04 Jakarta Utara</t>
  </si>
  <si>
    <t>SMA Negeri 04 Depok</t>
  </si>
  <si>
    <t>SMA Negeri 12 Palembang</t>
  </si>
  <si>
    <t>SMA Negeri 19 Palembang</t>
  </si>
  <si>
    <t>SMK Negeri 19 Banten</t>
  </si>
  <si>
    <t>SMK Negeri 05 Jakarta Selatan</t>
  </si>
  <si>
    <t>SMA Negeri 02 Jakarta Utara</t>
  </si>
  <si>
    <t>SMA Negeri 15 Makasar</t>
  </si>
  <si>
    <t>SMA Negeri 02 Banten</t>
  </si>
  <si>
    <t>SMA Negeri 09 Jakarta Utara</t>
  </si>
  <si>
    <t>SMA Negeri 18 Surabaya</t>
  </si>
  <si>
    <t>SMA Negeri 14 Papua</t>
  </si>
  <si>
    <t>SMA Negeri 06 Aceh</t>
  </si>
  <si>
    <t>SMK Negeri 17 Jakarta Selatan</t>
  </si>
  <si>
    <t>SMK Negeri 12 Semarang</t>
  </si>
  <si>
    <t>SMK Negeri 08 Semarang</t>
  </si>
  <si>
    <t>SMA Negeri 03 Aceh</t>
  </si>
  <si>
    <t>SMK Negeri 14 Medan</t>
  </si>
  <si>
    <t>SMK Negeri 13 Garut</t>
  </si>
  <si>
    <t>SMK Negeri 06 Palembang</t>
  </si>
  <si>
    <t>SMA Negeri 13 Jakarta Utara</t>
  </si>
  <si>
    <t>SMK Negeri 11 Palembang</t>
  </si>
  <si>
    <t>SMK Negeri 05 Depok</t>
  </si>
  <si>
    <t>SMA Negeri 19 Balikpapan</t>
  </si>
  <si>
    <t>SMK Negeri 05 Makasar</t>
  </si>
  <si>
    <t xml:space="preserve">SMA Negeri 11 Bali </t>
  </si>
  <si>
    <t>SMK Negeri 14 Semarang</t>
  </si>
  <si>
    <t>SMA Negeri 16 Jakarta Selatan</t>
  </si>
  <si>
    <t>SMA Negeri 01 Palembang</t>
  </si>
  <si>
    <t>SMK Negeri 14 Aceh</t>
  </si>
  <si>
    <t>SMK Negeri 04 Bogor</t>
  </si>
  <si>
    <t>SMA Negeri 13 Banten</t>
  </si>
  <si>
    <t xml:space="preserve">SMK Negeri 03 Bali </t>
  </si>
  <si>
    <t>SMA Negeri 06 Banten</t>
  </si>
  <si>
    <t>SMA Negeri 07 Banten</t>
  </si>
  <si>
    <t>SMK Negeri 16 Bogor</t>
  </si>
  <si>
    <t>SMK Negeri 13 Balikpapan</t>
  </si>
  <si>
    <t>SMK Negeri 09 Banten</t>
  </si>
  <si>
    <t>Jl. Cempaka Putih Tengah I / 1, Bogor</t>
  </si>
  <si>
    <t>Jl. Achmad Yani No. 2, By Pass, Bontang</t>
  </si>
  <si>
    <t>Jl. Raden Saleh No. 40 , Surabaya</t>
  </si>
  <si>
    <t>Jl. HOS Cokroaminoto No. 31 - 33, Aceh</t>
  </si>
  <si>
    <t>Jl. Kali Pasir  No. 9, Bandung</t>
  </si>
  <si>
    <t>Jl. Diponegoro No. 71, Bogor</t>
  </si>
  <si>
    <t>Jl. Salemba Raya No. 41, Bogor</t>
  </si>
  <si>
    <t xml:space="preserve">Jl. Rawamangun No. 47, Bali </t>
  </si>
  <si>
    <t>Jl. Budi Kemuliaan No. 25 , Balikpapan</t>
  </si>
  <si>
    <t>Jl. Kaji No. 40, Aceh</t>
  </si>
  <si>
    <t xml:space="preserve">Jl. Sawo No. 58 - 60, Bali </t>
  </si>
  <si>
    <t>Jl. Sumur Batu Raya Blok A3 No. 13, Semarang</t>
  </si>
  <si>
    <t>Jl. Teuku Cik Ditiro No. 28, Makasar</t>
  </si>
  <si>
    <t>Jl. Teuku Cik Ditiro No. 41, Medan</t>
  </si>
  <si>
    <t>Jl. Teuku Cik Ditiro No. 46  M, Palembang</t>
  </si>
  <si>
    <t>Jl. Tambak No. 18, Balikpapan</t>
  </si>
  <si>
    <t>Jl. Jenderal Sudirman Kavling 86, Depok</t>
  </si>
  <si>
    <t>Jl. Raya Plumpang Semper No. 19  RT.006 / RW.015, Depok</t>
  </si>
  <si>
    <t>Jl. Pluit Raya No. 2, Depok</t>
  </si>
  <si>
    <t>Jl Sungai Bambu  No. 5, Jakarta Utara</t>
  </si>
  <si>
    <t xml:space="preserve">Jl. Danau Sunter Utara Raya No. 1, Bali </t>
  </si>
  <si>
    <t>Jl. Enggano No. 10, Depok</t>
  </si>
  <si>
    <t>Jl. Tawes No. 18-20 , Papua</t>
  </si>
  <si>
    <t>Pluit Mas I Blok A No. 2A - 5A, Bogor</t>
  </si>
  <si>
    <t>Mutiara Mediterania C/8 A, Jl. Raya Pluit Samudra I-A RT.0011 RW.05, Maluku</t>
  </si>
  <si>
    <t>Jl. Baru Sunter Permai Raya, Balikpapan</t>
  </si>
  <si>
    <t>Jl. Ganggeng Raya No.9, Palembang</t>
  </si>
  <si>
    <t>Jl. Siak J-5 No. 14, Palembang</t>
  </si>
  <si>
    <t>Jl. Danau Agung 2 Blok E 3 No. 28-30, Papua</t>
  </si>
  <si>
    <t>Jl. Kamal Raya, Bumi Cengkareng Indah, Balikpapan</t>
  </si>
  <si>
    <t>Jl. Cendrawasih No.1 Komp. Dep. Han, Mabes TNI  Slipi, Jakarta Selatan</t>
  </si>
  <si>
    <t>Jl. Daan Mogot No. 34, Garut</t>
  </si>
  <si>
    <t>Jl. Kyai Tapa No. 1, Bontang</t>
  </si>
  <si>
    <t>Jl. Kintamani Raya No. 2, Kawasan Daan Mogot Baru, Jakarta Selatan</t>
  </si>
  <si>
    <t>Jl. Raya Pejuangan Kav. 8, Makasar</t>
  </si>
  <si>
    <t>Jl. Puri Indah Raya  Blok S-2, Balikpapan</t>
  </si>
  <si>
    <t>Jl. Aip II K. S. Tubun No. 92-94, Bontang</t>
  </si>
  <si>
    <t>Jl. Aipda K. S. Tubun No. 79, Makasar</t>
  </si>
  <si>
    <t xml:space="preserve">Jl. Raya kamal Outer Ring Road, Bali </t>
  </si>
  <si>
    <t>Jl. Prof. Dr. Latumeten No. 1, Semarang</t>
  </si>
  <si>
    <t>Jl. Letjen S. Parman Kav. 84-86, Balikpapan</t>
  </si>
  <si>
    <t>Jl. LetJen S. Parman Kav. 87, Jakarta Utara</t>
  </si>
  <si>
    <t>Jl. Tanah Sereal VII / 9, Jakarta Utara</t>
  </si>
  <si>
    <t>Jl. Kyai Tapa No. , Balikpapan</t>
  </si>
  <si>
    <t>Jl. Anggrek No. 2 B, Garut</t>
  </si>
  <si>
    <t>Jl. Pesanggrahan No. 1, Bandung</t>
  </si>
  <si>
    <t>Jl. Lebak Bulus 1, Surabaya</t>
  </si>
  <si>
    <t xml:space="preserve">Jl. RS Fatmawati No. 74 , Bali </t>
  </si>
  <si>
    <t>Jl. Warung Silah No. 1, Aceh</t>
  </si>
  <si>
    <t>Jl. Kyai Maja No. 43, Aceh</t>
  </si>
  <si>
    <t>Jl. Gandaria Tengah II No. 6 - 14, Balikpapan</t>
  </si>
  <si>
    <t>Jl. Metro Duta Kav. UE,  Pondok Indah, Bandung</t>
  </si>
  <si>
    <t>Jl. Warung Buncit Raya No. 15, Depok</t>
  </si>
  <si>
    <t>Jl. Siaga Raya Kav. 4 - 8, Papua</t>
  </si>
  <si>
    <t>Jl. R. C. Veteran No. 178, Surabaya</t>
  </si>
  <si>
    <t>Jl. HR. Rasuna Said Kav. C-21 Kuningan, Bontang</t>
  </si>
  <si>
    <t>Jl. Sultan Agung No. 67, Surabaya</t>
  </si>
  <si>
    <t>Jl. MT. Haryono No. 8, Jakarta Utara</t>
  </si>
  <si>
    <t>Jl. Raya Pasar Minggu No. 3 A, Makasar</t>
  </si>
  <si>
    <t>Jl. Mohamad Kahfi Raya 1, Jakarta Selatan</t>
  </si>
  <si>
    <t>Jl. Jeruk Raya No. 15 RT. 0011 / RW. 01, Banten</t>
  </si>
  <si>
    <t>Jl. Bina Warga RT. 009 / RW. 07, Kalibata, Balikpapan</t>
  </si>
  <si>
    <t>Jl. Taman Brawijaya No. 1, Surabaya</t>
  </si>
  <si>
    <t>Jl. Panglima Polim I  No. 34, Banten</t>
  </si>
  <si>
    <t>Jl. Dharmawangsa Raya No. 13  Blok P II, Surabaya</t>
  </si>
  <si>
    <t>Jl. Senayan No. 26, Papua</t>
  </si>
  <si>
    <t>Jl. Ciledug Raya No. 94 - 96, Banten</t>
  </si>
  <si>
    <t>Jl. Ciputat Raya No. 5, Papua</t>
  </si>
  <si>
    <t>Jl. Duren Tiga Raya No. 20, Bogor</t>
  </si>
  <si>
    <t>Jl. Duren Tiga Raya No. 5, Medan</t>
  </si>
  <si>
    <t>Jl. H. Rohimin No. 30, Jakarta Utara</t>
  </si>
  <si>
    <t>Jl. Ampera Raya No. 34, Semarang</t>
  </si>
  <si>
    <t>Jl. HR. Rasuna Said, Kuningan, Bandung</t>
  </si>
  <si>
    <t>Jl. Dr. Saharjo No. 120, Jakarta Selatan</t>
  </si>
  <si>
    <t>Jl. Bintaro Permai Raya No. 3, Depok</t>
  </si>
  <si>
    <t>Jl. Bekasi Timur Raya KM. 18 No. 6 P. Gdg. , Aceh</t>
  </si>
  <si>
    <t>Jl. Mahoni, Pasar Rebo, Cijantung II , Aceh</t>
  </si>
  <si>
    <t>Jl. Raya Bekasi Timur 170 C, Jakarta Utara</t>
  </si>
  <si>
    <t>Jl. Raya Jatinegara Timur No. 85 - 87, Bandung</t>
  </si>
  <si>
    <t>Jl. Merpati No. 2, Bandung</t>
  </si>
  <si>
    <t>Jl. Dewi Sartika III No. 200, Papua</t>
  </si>
  <si>
    <t>Jl. Raya Bogor, Maluku</t>
  </si>
  <si>
    <t>Jl. RS Polri, Jakarta Utara</t>
  </si>
  <si>
    <t>Jl. Mayjen Sutoyo No. 2, Depok</t>
  </si>
  <si>
    <t>Jl. Tarum Barat - Kalimalang, Makasar</t>
  </si>
  <si>
    <t>Jl. Letjen T. B. Simatupang No. 30, Garut</t>
  </si>
  <si>
    <t>Jl. Pemuda, Palembang</t>
  </si>
  <si>
    <t>Jl. Pulomas Barat VI No. 20, Maluku</t>
  </si>
  <si>
    <t>Jl. Pulomas Timur K. No.2, Maluku</t>
  </si>
  <si>
    <t>Jl. Persahabatan Raya , Maluku</t>
  </si>
  <si>
    <t>Jl. Perintis Kemerdekaan Kav. 149, Semarang</t>
  </si>
  <si>
    <t>Jl. Balai Pustaka Baru No. 19, Medan</t>
  </si>
  <si>
    <t>Jl. Pahlawan Komarudin Raya No. 5, Lombok</t>
  </si>
  <si>
    <t>Jl. LapanganTembak No. 75, Lombok</t>
  </si>
  <si>
    <t>Jl. Duren Sawit Baru No. 2, Jakarta Selatan</t>
  </si>
  <si>
    <t>Jl. Raden Inten, Palembang</t>
  </si>
  <si>
    <t>Jl. Bunga Rampai X - Perumnas Klender, Banten</t>
  </si>
  <si>
    <t>Jl. Pahlawan Revolusi No. 100, Banten</t>
  </si>
  <si>
    <t>Jl. Basuki Rachmat  No. 31, Banten</t>
  </si>
  <si>
    <t>Jl. Taman Malaka Selatan No. 6, Jakarta Selatan</t>
  </si>
  <si>
    <t>JL. Duren Sawit Raya Blok K.3 No.1, Jakarta Utara</t>
  </si>
  <si>
    <t>Jl. TB Simatupang No. 71 Jak-Tim, Medan</t>
  </si>
  <si>
    <t>Jl. H. Ten, Makasar</t>
  </si>
  <si>
    <t>Jl. Pemuda No. 80  RT.001 RW.08, Bogor</t>
  </si>
  <si>
    <t>Jl. Kramat Raya No. 17 A, Surabaya</t>
  </si>
  <si>
    <t>Jl. Salemba Raya No. 41, Banten</t>
  </si>
  <si>
    <t>Jl. Salemba Tengah 26 - 28, Depok</t>
  </si>
  <si>
    <t>Jl. Dr. Abdul Rachman Saleh 24, Jakarta Utara</t>
  </si>
  <si>
    <t>Jl. Bendungan Hilir No. 17, Bogor</t>
  </si>
  <si>
    <t>Jl. Kesehatan No. 9, Banten</t>
  </si>
  <si>
    <t xml:space="preserve">Jl. Gereja Theresia No. 22, Bali </t>
  </si>
  <si>
    <t>Jl. Teuku Cik Ditiro No. 41, Maluku</t>
  </si>
  <si>
    <t>Jl. Warung Buncit Raya No. 15, Maluku</t>
  </si>
  <si>
    <t>Jl. Raya Cilandak  KKO, Semarang</t>
  </si>
  <si>
    <t>Jl. Siaga Raya Kav. 4 - 8, Palembang</t>
  </si>
  <si>
    <t>Jl. R. C. Veteran No. 178, Banten</t>
  </si>
  <si>
    <t>Jl. HR. Rasuna Said Kav. C-21 Kuningan, Depok</t>
  </si>
  <si>
    <t>Jl. Jend. Sudirman Kav. 49 , Bogor</t>
  </si>
  <si>
    <t>Jl. Jenderal Gatot Subroto Kav. 59, Surabaya</t>
  </si>
  <si>
    <t xml:space="preserve">Jl. Sultan Agung No. 67, Bali </t>
  </si>
  <si>
    <t>Jl. MT. Haryono No. 8, Palembang</t>
  </si>
  <si>
    <t>Jl. Raya Pasar Minggu No. 3 A, Lombok</t>
  </si>
  <si>
    <t>Jl. Warung Sila No.8 RT.006 / RW.04 Gudang Baru, Bogor</t>
  </si>
  <si>
    <t>Jl. Mohamad Kahfi Raya 1, Semarang</t>
  </si>
  <si>
    <t>Jl. Jeruk Raya No. 15 RT. 0011 / RW. 01, Aceh</t>
  </si>
  <si>
    <t>Jl. Proklamasi  No. 43 , Semarang</t>
  </si>
  <si>
    <t xml:space="preserve">Jl. Salemba I  No. 13, Bali </t>
  </si>
  <si>
    <t>Jl. Jenderal Sudirman Kavling 86, Makasar</t>
  </si>
  <si>
    <t>Jl. Tipar Cakung No. 5, Garut</t>
  </si>
  <si>
    <t>Jl. Kramat Jaya, Tanjung Priok, Jakarta Utara</t>
  </si>
  <si>
    <t>Jl. Raya Plumpang Semper No. 19  RT.006 / RW.015, Lombok</t>
  </si>
  <si>
    <t>Jl. Pantai Indah Utara 3 Sek. Utr. Tmr Blok T, Bogor</t>
  </si>
  <si>
    <t>Jl. Cempaka Putih Tengah I / 1, Bontang</t>
  </si>
  <si>
    <t>Jl. Achmad Yani No. 2, By Pass, Aceh</t>
  </si>
  <si>
    <t>Jl. Landas Pacu Timur, Semarang</t>
  </si>
  <si>
    <t xml:space="preserve">Jl. Raden Saleh No. 40 , Bali </t>
  </si>
  <si>
    <t>Jl. HOS Cokroaminoto No. 31 - 33, Depok</t>
  </si>
  <si>
    <t>Jl. Kali Pasir  No. 9, Semarang</t>
  </si>
  <si>
    <t>Jl. Raya Mangga Besar Raya 137 / 139, Balikpapan</t>
  </si>
  <si>
    <t>Jl. Diponegoro No. 71, Depok</t>
  </si>
  <si>
    <t>Jl. Kramat Raya No. 17 A, Balikpapan</t>
  </si>
  <si>
    <t>Jl. Kramat Raya No. 128, Papua</t>
  </si>
  <si>
    <t>Jl. Salemba Raya No. 41, Medan</t>
  </si>
  <si>
    <t>Jl. Salemba Tengah 26 - 28, Lombok</t>
  </si>
  <si>
    <t>Jl. Dr. Abdul Rachman Saleh 24, Bandung</t>
  </si>
  <si>
    <t>Jl. Rawamangun No. 47, Balikpapan</t>
  </si>
  <si>
    <t>Jl. Budi Kemuliaan No. 25 , Bontang</t>
  </si>
  <si>
    <t>Jl. Kesehatan No. 9, Jakarta Selatan</t>
  </si>
  <si>
    <t>Jl. Kaji No. 40, Medan</t>
  </si>
  <si>
    <t>Jl. Gereja Theresia No. 22, Depok</t>
  </si>
  <si>
    <t>Jl. Proklamasi  No. 43 , Makasar</t>
  </si>
  <si>
    <t>Jl. Salemba I  No. 13, Depok</t>
  </si>
  <si>
    <t>Jl. Jenderal Sudirman Kavling 86, Garut</t>
  </si>
  <si>
    <t>Jl. Tipar Cakung No. 5, Balikpapan</t>
  </si>
  <si>
    <t>Jl. Boulevard Timur Raya RT. 006 / 02, Papua</t>
  </si>
  <si>
    <t>Jl. Bukit Gading Raya Kav. II, Surabaya</t>
  </si>
  <si>
    <t>Jl. Raya Plumpang Semper No. 19  RT.006 / RW.015, Papua</t>
  </si>
  <si>
    <t xml:space="preserve">Jl. Pantai Indah Utara 3 Sek. Utr. Tmr Blok T, Bali </t>
  </si>
  <si>
    <t>Jl. Raya Pluit Selatan No. 2, Medan</t>
  </si>
  <si>
    <t>Jl. Agung Utara Raya Blok A No. 1, Jakarta Selatan</t>
  </si>
  <si>
    <t>Jl. Danau Sunter Utara Raya No. 1, Aceh</t>
  </si>
  <si>
    <t>Jl. Enggano No. 10, Maluku</t>
  </si>
  <si>
    <t>Jl. Tawes No. 18-20 , Aceh</t>
  </si>
  <si>
    <t>Pluit Mas I Blok A No. 2A - 5A, Garut</t>
  </si>
  <si>
    <t>Mutiara Mediterania C/8 A, Jl. Raya Pluit Samudra I-A RT.0011 RW.05, Garut</t>
  </si>
  <si>
    <t>Jl. Ganggeng Raya No.9, Semarang</t>
  </si>
  <si>
    <t>Jl. Siak J-5 No. 14, Maluku</t>
  </si>
  <si>
    <t xml:space="preserve">Jl. Danau Agung 2 Blok E 3 No. 28-30, Bali </t>
  </si>
  <si>
    <t>Jl. Kamal Raya, Bumi Cengkareng Indah, Papua</t>
  </si>
  <si>
    <t>Jl. Daan Mogot No. 34, Palembang</t>
  </si>
  <si>
    <t>Jl. Kyai Tapa No. 1, Aceh</t>
  </si>
  <si>
    <t>Jl. Kintamani Raya No. 2, Kawasan Daan Mogot Baru, Jakarta Utara</t>
  </si>
  <si>
    <t>Jl. Raya Pejuangan Kav. 8, Depok</t>
  </si>
  <si>
    <t>Jl. Kedoya Raya / Al-Kamal No. 2, Banten</t>
  </si>
  <si>
    <t>Jl. Panjang Arteri 26, Bandung</t>
  </si>
  <si>
    <t xml:space="preserve">Jl. Puri Indah Raya  Blok S-2, Bali </t>
  </si>
  <si>
    <t>Jl. Prof. Dr. Latumeten No. 1, Bontang</t>
  </si>
  <si>
    <t>Jl. LetJen S. Parman Kav. 87, Slipi, Banten</t>
  </si>
  <si>
    <t>Jl. LetJen S. Parman Kav. 87, Maluku</t>
  </si>
  <si>
    <t xml:space="preserve">Jl. Tanah Sereal VII / 9, Bali </t>
  </si>
  <si>
    <t>Jl. Kyai Tapa No. , Makasar</t>
  </si>
  <si>
    <t>Jl. Anggrek No. 2 B, Bogor</t>
  </si>
  <si>
    <t>Jl. RS. Fatmawati, Balikpapan</t>
  </si>
  <si>
    <t>Jl. Lebak Bulus 1, Banten</t>
  </si>
  <si>
    <t>Jl. RS Fatmawati No. 74 , Lombok</t>
  </si>
  <si>
    <t>Jl. Warung Silah No. 1, Banten</t>
  </si>
  <si>
    <t>Jl. Gandaria I / 20, Surabaya</t>
  </si>
  <si>
    <t>Jl. Gandaria Tengah II No. 6 - 14, Bandung</t>
  </si>
  <si>
    <t>Jl. Metro Duta Kav. UE,  Pondok Indah, Bogor</t>
  </si>
  <si>
    <t>Jl. Ciputat Raya No. 40, Bontang</t>
  </si>
  <si>
    <t>Jl. Warung Buncit Raya No. 15, Bontang</t>
  </si>
  <si>
    <t>Jl. Raya Cilandak  KKO, Bandung</t>
  </si>
  <si>
    <t>Jl. Raya Pasar Minggu No. 3 A, Garut</t>
  </si>
  <si>
    <t>Jl. Mohamad Kahfi Raya 1, Medan</t>
  </si>
  <si>
    <t>Jl. Bina Warga RT. 009 / RW. 07, Kalibata, Bogor</t>
  </si>
  <si>
    <t>Jl. Taman Brawijaya No. 1, Garut</t>
  </si>
  <si>
    <t>Jl. Taman Brawijaya No. 2, Banten</t>
  </si>
  <si>
    <t>Jl. Taman Brawijaya No. 3, Depok</t>
  </si>
  <si>
    <t>Universitas Indonesia</t>
  </si>
  <si>
    <t>Universitas Gadjah Mada</t>
  </si>
  <si>
    <t>Universitas Padjadjaran</t>
  </si>
  <si>
    <t>Universitas Gunadarma</t>
  </si>
  <si>
    <t>Universitas Mulawarman</t>
  </si>
  <si>
    <t>Universitas Brawijaya</t>
  </si>
  <si>
    <t>Institut Teknologi Bandung</t>
  </si>
  <si>
    <t>Institut Teknologi Surabaya</t>
  </si>
  <si>
    <t>Universitas Diponegoro</t>
  </si>
  <si>
    <t>Universitas Sriwijaya</t>
  </si>
  <si>
    <t>tambahan data asal_univ</t>
  </si>
  <si>
    <t>tambahan data alamat_univ</t>
  </si>
  <si>
    <t>tambahan data prodi_terakhir</t>
  </si>
  <si>
    <t>Jl. Achmad Yani No. 2, By Pass, Yogyakarta</t>
  </si>
  <si>
    <t>Jl. Raden Saleh No. 40 , Samarinda</t>
  </si>
  <si>
    <t>Jl. HOS Cokroaminoto No. 31 - 33, Surabaya</t>
  </si>
  <si>
    <t>Jl. Raya Mangga Besar Raya 137 / 139, Surabaya</t>
  </si>
  <si>
    <t>Jl. Kramat Raya No. 17 A, Palembang</t>
  </si>
  <si>
    <t>37.08</t>
  </si>
  <si>
    <t>38.29</t>
  </si>
  <si>
    <t>37.48</t>
  </si>
  <si>
    <t>38.16</t>
  </si>
  <si>
    <t>37.60</t>
  </si>
  <si>
    <t>38.67</t>
  </si>
  <si>
    <t>37.64</t>
  </si>
  <si>
    <t>38.66</t>
  </si>
  <si>
    <t>37.66</t>
  </si>
  <si>
    <t>37.52</t>
  </si>
  <si>
    <t>37.39</t>
  </si>
  <si>
    <t>37.82</t>
  </si>
  <si>
    <t>38.08</t>
  </si>
  <si>
    <t>37.98</t>
  </si>
  <si>
    <t>38.10</t>
  </si>
  <si>
    <t>37.95</t>
  </si>
  <si>
    <t>38.51</t>
  </si>
  <si>
    <t>38.72</t>
  </si>
  <si>
    <t>37.85</t>
  </si>
  <si>
    <t>38.49</t>
  </si>
  <si>
    <t>37.45</t>
  </si>
  <si>
    <t>35.83</t>
  </si>
  <si>
    <t>35.54</t>
  </si>
  <si>
    <t>35.14</t>
  </si>
  <si>
    <t>34.93</t>
  </si>
  <si>
    <t>34.69</t>
  </si>
  <si>
    <t>34.66</t>
  </si>
  <si>
    <t>35.89</t>
  </si>
  <si>
    <t>34.78</t>
  </si>
  <si>
    <t>36.29</t>
  </si>
  <si>
    <t>34.97</t>
  </si>
  <si>
    <t>36.42</t>
  </si>
  <si>
    <t>36.11</t>
  </si>
  <si>
    <t>35.80</t>
  </si>
  <si>
    <t>35.92</t>
  </si>
  <si>
    <t>34.09</t>
  </si>
  <si>
    <t>36.09</t>
  </si>
  <si>
    <t>35.41</t>
  </si>
  <si>
    <t>35.61</t>
  </si>
  <si>
    <t>34.50</t>
  </si>
  <si>
    <t>35.62</t>
  </si>
  <si>
    <t>35.38</t>
  </si>
  <si>
    <t>34.62</t>
  </si>
  <si>
    <t>36.25</t>
  </si>
  <si>
    <t>34.55</t>
  </si>
  <si>
    <t>35.67</t>
  </si>
  <si>
    <t>35.93</t>
  </si>
  <si>
    <t>34.06</t>
  </si>
  <si>
    <t>34.03</t>
  </si>
  <si>
    <t>36.05</t>
  </si>
  <si>
    <t>35.81</t>
  </si>
  <si>
    <t>35.19</t>
  </si>
  <si>
    <t>35.11</t>
  </si>
  <si>
    <t>34.16</t>
  </si>
  <si>
    <t>36.03</t>
  </si>
  <si>
    <t>35.50</t>
  </si>
  <si>
    <t>34.05</t>
  </si>
  <si>
    <t>34.64</t>
  </si>
  <si>
    <t>35.49</t>
  </si>
  <si>
    <t>34.53</t>
  </si>
  <si>
    <t>34.19</t>
  </si>
  <si>
    <t>34.54</t>
  </si>
  <si>
    <t>35.78</t>
  </si>
  <si>
    <t>34.39</t>
  </si>
  <si>
    <t>35.42</t>
  </si>
  <si>
    <t>36.44</t>
  </si>
  <si>
    <t>36.12</t>
  </si>
  <si>
    <t>36.31</t>
  </si>
  <si>
    <t>35.76</t>
  </si>
  <si>
    <t>37,48</t>
  </si>
  <si>
    <t>38,16</t>
  </si>
  <si>
    <t>38,67</t>
  </si>
  <si>
    <t>37,64</t>
  </si>
  <si>
    <t>38,66</t>
  </si>
  <si>
    <t>37,66</t>
  </si>
  <si>
    <t>37,52</t>
  </si>
  <si>
    <t>37,39</t>
  </si>
  <si>
    <t>37,82</t>
  </si>
  <si>
    <t>38,08</t>
  </si>
  <si>
    <t>37,98</t>
  </si>
  <si>
    <t>38,10</t>
  </si>
  <si>
    <t>37,95</t>
  </si>
  <si>
    <t>38,51</t>
  </si>
  <si>
    <t>38,72</t>
  </si>
  <si>
    <t>37,85</t>
  </si>
  <si>
    <t>38,49</t>
  </si>
  <si>
    <t>37,45</t>
  </si>
  <si>
    <t>35,83</t>
  </si>
  <si>
    <t>35,54</t>
  </si>
  <si>
    <t>35,14</t>
  </si>
  <si>
    <t>34,93</t>
  </si>
  <si>
    <t>34,69</t>
  </si>
  <si>
    <t>34,66</t>
  </si>
  <si>
    <t>35,89</t>
  </si>
  <si>
    <t>34,78</t>
  </si>
  <si>
    <t>36,29</t>
  </si>
  <si>
    <t>34,97</t>
  </si>
  <si>
    <t>36,42</t>
  </si>
  <si>
    <t>36,11</t>
  </si>
  <si>
    <t>35,80</t>
  </si>
  <si>
    <t>35,92</t>
  </si>
  <si>
    <t>34,09</t>
  </si>
  <si>
    <t>36,09</t>
  </si>
  <si>
    <t>35,41</t>
  </si>
  <si>
    <t>35,61</t>
  </si>
  <si>
    <t>34,50</t>
  </si>
  <si>
    <t>35,62</t>
  </si>
  <si>
    <t>35,38</t>
  </si>
  <si>
    <t>34,62</t>
  </si>
  <si>
    <t>36,25</t>
  </si>
  <si>
    <t>34,55</t>
  </si>
  <si>
    <t>35,67</t>
  </si>
  <si>
    <t>35,93</t>
  </si>
  <si>
    <t>34,06</t>
  </si>
  <si>
    <t>34,03</t>
  </si>
  <si>
    <t>36,05</t>
  </si>
  <si>
    <t>35,81</t>
  </si>
  <si>
    <t>35,19</t>
  </si>
  <si>
    <t>35,11</t>
  </si>
  <si>
    <t>34,16</t>
  </si>
  <si>
    <t>36,03</t>
  </si>
  <si>
    <t>35,50</t>
  </si>
  <si>
    <t>34,05</t>
  </si>
  <si>
    <t>34,64</t>
  </si>
  <si>
    <t>35,49</t>
  </si>
  <si>
    <t>34,53</t>
  </si>
  <si>
    <t>34,19</t>
  </si>
  <si>
    <t>34,54</t>
  </si>
  <si>
    <t>35,78</t>
  </si>
  <si>
    <t>34,39</t>
  </si>
  <si>
    <t>35,42</t>
  </si>
  <si>
    <t>36,44</t>
  </si>
  <si>
    <t>36,12</t>
  </si>
  <si>
    <t>36,31</t>
  </si>
  <si>
    <t>35,76</t>
  </si>
  <si>
    <t>37,08</t>
  </si>
  <si>
    <t>6/15/2007</t>
  </si>
  <si>
    <t>6/19/2007</t>
  </si>
  <si>
    <t>7/1/2007</t>
  </si>
  <si>
    <t>6/30/2007</t>
  </si>
  <si>
    <t>7/11/2007</t>
  </si>
  <si>
    <t>7/31/2007</t>
  </si>
  <si>
    <t>7/27/2007</t>
  </si>
  <si>
    <t>7/22/2007</t>
  </si>
  <si>
    <t>7/30/2007</t>
  </si>
  <si>
    <t>7/5/2007</t>
  </si>
  <si>
    <t>7/24/2007</t>
  </si>
  <si>
    <t>7/13/2007</t>
  </si>
  <si>
    <t>6/13/2007</t>
  </si>
  <si>
    <t>7/2/2007</t>
  </si>
  <si>
    <t>7/8/2007</t>
  </si>
  <si>
    <t>7/14/2007</t>
  </si>
  <si>
    <t>6/26/2007</t>
  </si>
  <si>
    <t>6/6/2007</t>
  </si>
  <si>
    <t>6/17/2007</t>
  </si>
  <si>
    <t>6/4/2007</t>
  </si>
  <si>
    <t>7/29/2007</t>
  </si>
  <si>
    <t>7/16/2007</t>
  </si>
  <si>
    <t>6/29/2007</t>
  </si>
  <si>
    <t>6/27/2007</t>
  </si>
  <si>
    <t>6/5/2007</t>
  </si>
  <si>
    <t>6/16/2007</t>
  </si>
  <si>
    <t>7/19/2007</t>
  </si>
  <si>
    <t>6/28/2007</t>
  </si>
  <si>
    <t>7/7/2007</t>
  </si>
  <si>
    <t>7/23/2007</t>
  </si>
  <si>
    <t>6/23/2007</t>
  </si>
  <si>
    <t>7/10/2007</t>
  </si>
  <si>
    <t>6/12/2007</t>
  </si>
  <si>
    <t>6/20/2007</t>
  </si>
  <si>
    <t>7/9/2007</t>
  </si>
  <si>
    <t>7/21/2007</t>
  </si>
  <si>
    <t>6/9/2007</t>
  </si>
  <si>
    <t>Kampus UI Fasilkom</t>
  </si>
  <si>
    <t>Jakarta Pusat</t>
  </si>
  <si>
    <t>Kampus UI Akuntansi</t>
  </si>
  <si>
    <t>Kampus UI FIB</t>
  </si>
  <si>
    <t>Kampus UI Kedokteran</t>
  </si>
  <si>
    <t>Kampus UI FEB</t>
  </si>
  <si>
    <t>Kampus UI Kesmas</t>
  </si>
  <si>
    <t>Kampus UI Sastra Inggris</t>
  </si>
  <si>
    <t>Balairung Kampus UI</t>
  </si>
  <si>
    <t>35,12</t>
  </si>
  <si>
    <t>35,77</t>
  </si>
  <si>
    <t>34,56</t>
  </si>
  <si>
    <t>36,18</t>
  </si>
  <si>
    <t>35,97</t>
  </si>
  <si>
    <t>34,76</t>
  </si>
  <si>
    <t>35,31</t>
  </si>
  <si>
    <t>35,71</t>
  </si>
  <si>
    <t>36,17</t>
  </si>
  <si>
    <t>34,61</t>
  </si>
  <si>
    <t>34,86</t>
  </si>
  <si>
    <t>36,00</t>
  </si>
  <si>
    <t>34,24</t>
  </si>
  <si>
    <t>35,68</t>
  </si>
  <si>
    <t>34,47</t>
  </si>
  <si>
    <t>34,21</t>
  </si>
  <si>
    <t>35,06</t>
  </si>
  <si>
    <t>34,84</t>
  </si>
  <si>
    <t>34,32</t>
  </si>
  <si>
    <t>36,19</t>
  </si>
  <si>
    <t>35,20</t>
  </si>
  <si>
    <t>35,40</t>
  </si>
  <si>
    <t>35,55</t>
  </si>
  <si>
    <t>35,01</t>
  </si>
  <si>
    <t>34,29</t>
  </si>
  <si>
    <t>35,47</t>
  </si>
  <si>
    <t>36,37</t>
  </si>
  <si>
    <t>35,45</t>
  </si>
  <si>
    <t>34,44</t>
  </si>
  <si>
    <t>36,22</t>
  </si>
  <si>
    <t>34,58</t>
  </si>
  <si>
    <t>35,08</t>
  </si>
  <si>
    <t>34,92</t>
  </si>
  <si>
    <t>34,36</t>
  </si>
  <si>
    <t>36,35</t>
  </si>
  <si>
    <t>34,51</t>
  </si>
  <si>
    <t>35,04</t>
  </si>
  <si>
    <t>35,86</t>
  </si>
  <si>
    <t>36,50</t>
  </si>
  <si>
    <t>36,21</t>
  </si>
  <si>
    <t>36,23</t>
  </si>
  <si>
    <t>35,90</t>
  </si>
  <si>
    <t>34,15</t>
  </si>
  <si>
    <t>34,12</t>
  </si>
  <si>
    <t>36,47</t>
  </si>
  <si>
    <t>34,94</t>
  </si>
  <si>
    <t>35,98</t>
  </si>
  <si>
    <t>34,30</t>
  </si>
  <si>
    <t>34,08</t>
  </si>
  <si>
    <t>35,35</t>
  </si>
  <si>
    <t>35,15</t>
  </si>
  <si>
    <t>36,14</t>
  </si>
  <si>
    <t>36,43</t>
  </si>
  <si>
    <t>35,84</t>
  </si>
  <si>
    <t>34,00</t>
  </si>
  <si>
    <t>36,01</t>
  </si>
  <si>
    <t>36,38</t>
  </si>
  <si>
    <t>35,65</t>
  </si>
  <si>
    <t>34,98</t>
  </si>
  <si>
    <t>36,02</t>
  </si>
  <si>
    <t>34,40</t>
  </si>
  <si>
    <t>35,87</t>
  </si>
  <si>
    <t>35,79</t>
  </si>
  <si>
    <t>34,49</t>
  </si>
  <si>
    <t>35,57</t>
  </si>
  <si>
    <t>36,36</t>
  </si>
  <si>
    <t>36,48</t>
  </si>
  <si>
    <t>35,36</t>
  </si>
  <si>
    <t>35,48</t>
  </si>
  <si>
    <t>35,75</t>
  </si>
  <si>
    <t>34,17</t>
  </si>
  <si>
    <t>35,10</t>
  </si>
  <si>
    <t>34,74</t>
  </si>
  <si>
    <t>35,39</t>
  </si>
  <si>
    <t>35,96</t>
  </si>
  <si>
    <t>34,11</t>
  </si>
  <si>
    <t>34,22</t>
  </si>
  <si>
    <t>34,99</t>
  </si>
  <si>
    <t>38,88</t>
  </si>
  <si>
    <t>37,37</t>
  </si>
  <si>
    <t>38,30</t>
  </si>
  <si>
    <t>37,55</t>
  </si>
  <si>
    <t>37,44</t>
  </si>
  <si>
    <t>38,24</t>
  </si>
  <si>
    <t>37,80</t>
  </si>
  <si>
    <t>37,33</t>
  </si>
  <si>
    <t>37,86</t>
  </si>
  <si>
    <t>38,99</t>
  </si>
  <si>
    <t>37,73</t>
  </si>
  <si>
    <t>37,94</t>
  </si>
  <si>
    <t>38,03</t>
  </si>
  <si>
    <t>38,69</t>
  </si>
  <si>
    <t>38,02</t>
  </si>
  <si>
    <t>37,23</t>
  </si>
  <si>
    <t>37,56</t>
  </si>
  <si>
    <t>37,02</t>
  </si>
  <si>
    <t>38,27</t>
  </si>
  <si>
    <t>37,81</t>
  </si>
  <si>
    <t>38,53</t>
  </si>
  <si>
    <t>37,10</t>
  </si>
  <si>
    <t>38,38</t>
  </si>
  <si>
    <t>38,19</t>
  </si>
  <si>
    <t>38,62</t>
  </si>
  <si>
    <t>37,84</t>
  </si>
  <si>
    <t>37,77</t>
  </si>
  <si>
    <t>38,96</t>
  </si>
  <si>
    <t>37,93</t>
  </si>
  <si>
    <t>38,64</t>
  </si>
  <si>
    <t>38,71</t>
  </si>
  <si>
    <t>37,34</t>
  </si>
  <si>
    <t>37,41</t>
  </si>
  <si>
    <t>37,72</t>
  </si>
  <si>
    <t>38,55</t>
  </si>
  <si>
    <t>38,60</t>
  </si>
  <si>
    <t>38,74</t>
  </si>
  <si>
    <t>37,65</t>
  </si>
  <si>
    <t>37,20</t>
  </si>
  <si>
    <t>38,13</t>
  </si>
  <si>
    <t>37,83</t>
  </si>
  <si>
    <t>37,96</t>
  </si>
  <si>
    <t>37,71</t>
  </si>
  <si>
    <t>37,24</t>
  </si>
  <si>
    <t>37,17</t>
  </si>
  <si>
    <t>38,77</t>
  </si>
  <si>
    <t>37,30</t>
  </si>
  <si>
    <t>38,00</t>
  </si>
  <si>
    <t>37,05</t>
  </si>
  <si>
    <t>37,88</t>
  </si>
  <si>
    <t>37,99</t>
  </si>
  <si>
    <t>37,89</t>
  </si>
  <si>
    <t>38,47</t>
  </si>
  <si>
    <t>37,49</t>
  </si>
  <si>
    <t>38,94</t>
  </si>
  <si>
    <t>38,87</t>
  </si>
  <si>
    <t>37,07</t>
  </si>
  <si>
    <t>37,63</t>
  </si>
  <si>
    <t>38,25</t>
  </si>
  <si>
    <t>6/24/2007</t>
  </si>
  <si>
    <t>7/3/2007</t>
  </si>
  <si>
    <t>7/4/2007</t>
  </si>
  <si>
    <t>6/3/2007</t>
  </si>
  <si>
    <t>6/1/2007</t>
  </si>
  <si>
    <t>6/2/2007</t>
  </si>
  <si>
    <t>6/21/2007</t>
  </si>
  <si>
    <t>7/12/2007</t>
  </si>
  <si>
    <t>6/8/2007</t>
  </si>
  <si>
    <t>7/15/2007</t>
  </si>
  <si>
    <t>7/6/2007</t>
  </si>
  <si>
    <t>6/18/2007</t>
  </si>
  <si>
    <t>6/11/2007</t>
  </si>
  <si>
    <t>6/14/2007</t>
  </si>
  <si>
    <t>6/10/2007</t>
  </si>
  <si>
    <t>6/7/2007</t>
  </si>
  <si>
    <t>6/25/2007</t>
  </si>
  <si>
    <t>6/22/2007</t>
  </si>
  <si>
    <t>7/7/2008</t>
  </si>
  <si>
    <t>7/3/2008</t>
  </si>
  <si>
    <t>7/2/2008</t>
  </si>
  <si>
    <t>7/6/2008</t>
  </si>
  <si>
    <t>6/14/2008</t>
  </si>
  <si>
    <t>7/15/2008</t>
  </si>
  <si>
    <t>7/9/2008</t>
  </si>
  <si>
    <t>6/20/2008</t>
  </si>
  <si>
    <t>6/13/2008</t>
  </si>
  <si>
    <t>6/21/2008</t>
  </si>
  <si>
    <t>7/14/2008</t>
  </si>
  <si>
    <t>6/4/2008</t>
  </si>
  <si>
    <t>6/30/2008</t>
  </si>
  <si>
    <t>6/16/2008</t>
  </si>
  <si>
    <t>6/12/2008</t>
  </si>
  <si>
    <t>6/3/2008</t>
  </si>
  <si>
    <t>6/25/2008</t>
  </si>
  <si>
    <t>6/9/2008</t>
  </si>
  <si>
    <t>6/23/2008</t>
  </si>
  <si>
    <t>7/11/2008</t>
  </si>
  <si>
    <t>6/6/2008</t>
  </si>
  <si>
    <t>6/26/2008</t>
  </si>
  <si>
    <t>7/13/2008</t>
  </si>
  <si>
    <t>7/12/2008</t>
  </si>
  <si>
    <t>6/10/2008</t>
  </si>
  <si>
    <t>6/17/2008</t>
  </si>
  <si>
    <t>6/1/2008</t>
  </si>
  <si>
    <t>6/28/2008</t>
  </si>
  <si>
    <t>6/29/2008</t>
  </si>
  <si>
    <t>6/15/2008</t>
  </si>
  <si>
    <t>6/2/2008</t>
  </si>
  <si>
    <t>7/4/2008</t>
  </si>
  <si>
    <t>6/11/2008</t>
  </si>
  <si>
    <t>7/5/2008</t>
  </si>
  <si>
    <t>6/18/2008</t>
  </si>
  <si>
    <t>6/27/2008</t>
  </si>
  <si>
    <t>7/10/2008</t>
  </si>
  <si>
    <t>6/5/2008</t>
  </si>
  <si>
    <t>6/8/2008</t>
  </si>
  <si>
    <t>6/24/2008</t>
  </si>
  <si>
    <t>6/7/2008</t>
  </si>
  <si>
    <t>6/19/2008</t>
  </si>
  <si>
    <t>6/22/2008</t>
  </si>
  <si>
    <t>7/1/2008</t>
  </si>
  <si>
    <t>7/8/2008</t>
  </si>
  <si>
    <t>7/5/2009</t>
  </si>
  <si>
    <t>7/14/2009</t>
  </si>
  <si>
    <t>6/28/2009</t>
  </si>
  <si>
    <t>7/1/2009</t>
  </si>
  <si>
    <t>7/3/2009</t>
  </si>
  <si>
    <t>6/27/2009</t>
  </si>
  <si>
    <t>6/22/2009</t>
  </si>
  <si>
    <t>6/5/2009</t>
  </si>
  <si>
    <t>6/19/2009</t>
  </si>
  <si>
    <t>7/2/2009</t>
  </si>
  <si>
    <t>7/6/2009</t>
  </si>
  <si>
    <t>6/6/2009</t>
  </si>
  <si>
    <t>6/17/2009</t>
  </si>
  <si>
    <t>6/2/2009</t>
  </si>
  <si>
    <t>7/13/2009</t>
  </si>
  <si>
    <t>6/15/2009</t>
  </si>
  <si>
    <t>6/20/2009</t>
  </si>
  <si>
    <t>6/8/2009</t>
  </si>
  <si>
    <t>6/7/2009</t>
  </si>
  <si>
    <t>7/8/2009</t>
  </si>
  <si>
    <t>6/10/2009</t>
  </si>
  <si>
    <t>6/3/2009</t>
  </si>
  <si>
    <t>7/12/2009</t>
  </si>
  <si>
    <t>7/7/2009</t>
  </si>
  <si>
    <t>6/11/2009</t>
  </si>
  <si>
    <t>6/9/2009</t>
  </si>
  <si>
    <t>6/26/2009</t>
  </si>
  <si>
    <t>6/24/2009</t>
  </si>
  <si>
    <t>7/10/2009</t>
  </si>
  <si>
    <t>6/4/2009</t>
  </si>
  <si>
    <t>6/13/2009</t>
  </si>
  <si>
    <t>6/12/2009</t>
  </si>
  <si>
    <t>6/16/2009</t>
  </si>
  <si>
    <t>6/1/2009</t>
  </si>
  <si>
    <t>7/15/2009</t>
  </si>
  <si>
    <t>6/25/2009</t>
  </si>
  <si>
    <t>7/4/2009</t>
  </si>
  <si>
    <t>6/23/2009</t>
  </si>
  <si>
    <t>6/21/2009</t>
  </si>
  <si>
    <t>6/29/2009</t>
  </si>
  <si>
    <t>6/14/2009</t>
  </si>
  <si>
    <t>7/9/2009</t>
  </si>
  <si>
    <t>6/30/2009</t>
  </si>
  <si>
    <t>7/11/2009</t>
  </si>
  <si>
    <t>6/18/2009</t>
  </si>
  <si>
    <t>3/20/2007</t>
  </si>
  <si>
    <t>insert into rekomendasi (tgl_review,id_pendaftaran,status,nilai,komentar) values ('3/20/2007',1,TRUE,99,'Sangat berprestasi');</t>
  </si>
  <si>
    <t>3/19/2007</t>
  </si>
  <si>
    <t>insert into rekomendasi (tgl_review,id_pendaftaran,status,nilai,komentar) values ('3/19/2007',2,TRUE,90,'Sangat berprestasi');</t>
  </si>
  <si>
    <t>3/29/2007</t>
  </si>
  <si>
    <t>insert into rekomendasi (tgl_review,id_pendaftaran,status,nilai,komentar) values ('3/29/2007',3,TRUE,99,'Sangat berprestasi');</t>
  </si>
  <si>
    <t>4/8/2007</t>
  </si>
  <si>
    <t>insert into rekomendasi (tgl_review,id_pendaftaran,status,nilai,komentar) values ('4/8/2007',4,TRUE,92,'Sangat berprestasi');</t>
  </si>
  <si>
    <t>3/16/2007</t>
  </si>
  <si>
    <t>insert into rekomendasi (tgl_review,id_pendaftaran,status,nilai,komentar) values ('3/16/2007',5,TRUE,92,'Sangat berprestasi');</t>
  </si>
  <si>
    <t>4/11/2007</t>
  </si>
  <si>
    <t>insert into rekomendasi (tgl_review,id_pendaftaran,status,nilai,komentar) values ('4/11/2007',6,TRUE,95,'Sangat berprestasi');</t>
  </si>
  <si>
    <t>3/17/2007</t>
  </si>
  <si>
    <t>Cukup Berprestasi</t>
  </si>
  <si>
    <t>insert into rekomendasi (tgl_review,id_pendaftaran,status,nilai,komentar) values ('3/17/2007',7,FALSE,79,'Cukup Berprestasi');</t>
  </si>
  <si>
    <t>3/22/2007</t>
  </si>
  <si>
    <t>insert into rekomendasi (tgl_review,id_pendaftaran,status,nilai,komentar) values ('3/22/2007',8,FALSE,78,'Cukup Berprestasi');</t>
  </si>
  <si>
    <t>insert into rekomendasi (tgl_review,id_pendaftaran,status,nilai,komentar) values ('3/22/2007',9,FALSE,80,'Cukup Berprestasi');</t>
  </si>
  <si>
    <t>3/21/2007</t>
  </si>
  <si>
    <t>insert into rekomendasi (tgl_review,id_pendaftaran,status,nilai,komentar) values ('3/21/2007',10,FALSE,80,'Cukup Berprestasi');</t>
  </si>
  <si>
    <t>insert into rekomendasi (tgl_review,id_pendaftaran,status,nilai,komentar) values ('4/11/2007',11,FALSE,72,'Cukup Berprestasi');</t>
  </si>
  <si>
    <t>4/15/2007</t>
  </si>
  <si>
    <t>insert into rekomendasi (tgl_review,id_pendaftaran,status,nilai,komentar) values ('4/15/2007',12,FALSE,79,'Cukup Berprestasi');</t>
  </si>
  <si>
    <t>4/5/2007</t>
  </si>
  <si>
    <t>insert into rekomendasi (tgl_review,id_pendaftaran,status,nilai,komentar) values ('4/5/2007',13,FALSE,74,'Cukup Berprestasi');</t>
  </si>
  <si>
    <t>4/9/2007</t>
  </si>
  <si>
    <t>insert into rekomendasi (tgl_review,id_pendaftaran,status,nilai,komentar) values ('4/9/2007',14,FALSE,71,'Cukup Berprestasi');</t>
  </si>
  <si>
    <t>4/12/2007</t>
  </si>
  <si>
    <t>insert into rekomendasi (tgl_review,id_pendaftaran,status,nilai,komentar) values ('4/12/2007',15,FALSE,78,'Cukup Berprestasi');</t>
  </si>
  <si>
    <t>insert into rekomendasi (tgl_review,id_pendaftaran,status,nilai,komentar) values ('3/16/2007',16,FALSE,77,'Cukup Berprestasi');</t>
  </si>
  <si>
    <t>3/27/2007</t>
  </si>
  <si>
    <t>insert into rekomendasi (tgl_review,id_pendaftaran,status,nilai,komentar) values ('3/27/2007',17,FALSE,79,'Cukup Berprestasi');</t>
  </si>
  <si>
    <t>4/3/2007</t>
  </si>
  <si>
    <t>insert into rekomendasi (tgl_review,id_pendaftaran,status,nilai,komentar) values ('4/3/2007',18,FALSE,71,'Cukup Berprestasi');</t>
  </si>
  <si>
    <t>insert into rekomendasi (tgl_review,id_pendaftaran,status,nilai,komentar) values ('3/27/2007',19,FALSE,74,'Cukup Berprestasi');</t>
  </si>
  <si>
    <t>3/25/2007</t>
  </si>
  <si>
    <t>insert into rekomendasi (tgl_review,id_pendaftaran,status,nilai,komentar) values ('3/25/2007',20,FALSE,80,'Cukup Berprestasi');</t>
  </si>
  <si>
    <t>3/18/2007</t>
  </si>
  <si>
    <t>insert into rekomendasi (tgl_review,id_pendaftaran,status,nilai,komentar) values ('3/18/2007',21,FALSE,70,'Cukup Berprestasi');</t>
  </si>
  <si>
    <t>insert into rekomendasi (tgl_review,id_pendaftaran,status,nilai,komentar) values ('4/5/2007',22,FALSE,72,'Cukup Berprestasi');</t>
  </si>
  <si>
    <t>insert into rekomendasi (tgl_review,id_pendaftaran,status,nilai,komentar) values ('3/22/2007',23,FALSE,80,'Cukup Berprestasi');</t>
  </si>
  <si>
    <t>insert into rekomendasi (tgl_review,id_pendaftaran,status,nilai,komentar) values ('3/19/2007',24,FALSE,76,'Cukup Berprestasi');</t>
  </si>
  <si>
    <t>insert into rekomendasi (tgl_review,id_pendaftaran,status,nilai,komentar) values ('4/5/2007',25,FALSE,79,'Cukup Berprestasi');</t>
  </si>
  <si>
    <t>3/24/2007</t>
  </si>
  <si>
    <t>insert into rekomendasi (tgl_review,id_pendaftaran,status,nilai,komentar) values ('3/24/2007',26,FALSE,75,'Cukup Berprestasi');</t>
  </si>
  <si>
    <t>insert into rekomendasi (tgl_review,id_pendaftaran,status,nilai,komentar) values ('4/15/2007',27,FALSE,70,'Cukup Berprestasi');</t>
  </si>
  <si>
    <t>4/13/2007</t>
  </si>
  <si>
    <t>insert into rekomendasi (tgl_review,id_pendaftaran,status,nilai,komentar) values ('4/13/2007',28,FALSE,74,'Cukup Berprestasi');</t>
  </si>
  <si>
    <t>insert into rekomendasi (tgl_review,id_pendaftaran,status,nilai,komentar) values ('4/13/2007',29,FALSE,72,'Cukup Berprestasi');</t>
  </si>
  <si>
    <t>insert into rekomendasi (tgl_review,id_pendaftaran,status,nilai,komentar) values ('3/24/2007',30,FALSE,73,'Cukup Berprestasi');</t>
  </si>
  <si>
    <t>insert into rekomendasi (tgl_review,id_pendaftaran,status,nilai,komentar) values ('4/13/2007',31,FALSE,72,'Cukup Berprestasi');</t>
  </si>
  <si>
    <t>3/31/2007</t>
  </si>
  <si>
    <t>insert into rekomendasi (tgl_review,id_pendaftaran,status,nilai,komentar) values ('3/31/2007',32,FALSE,76,'Cukup Berprestasi');</t>
  </si>
  <si>
    <t>4/6/2007</t>
  </si>
  <si>
    <t>insert into rekomendasi (tgl_review,id_pendaftaran,status,nilai,komentar) values ('4/6/2007',33,FALSE,75,'Cukup Berprestasi');</t>
  </si>
  <si>
    <t>3/30/2007</t>
  </si>
  <si>
    <t>insert into rekomendasi (tgl_review,id_pendaftaran,status,nilai,komentar) values ('3/30/2007',34,FALSE,73,'Cukup Berprestasi');</t>
  </si>
  <si>
    <t>insert into rekomendasi (tgl_review,id_pendaftaran,status,nilai,komentar) values ('3/20/2007',35,FALSE,78,'Cukup Berprestasi');</t>
  </si>
  <si>
    <t>insert into rekomendasi (tgl_review,id_pendaftaran,status,nilai,komentar) values ('3/21/2007',36,FALSE,71,'Cukup Berprestasi');</t>
  </si>
  <si>
    <t>4/4/2007</t>
  </si>
  <si>
    <t>insert into rekomendasi (tgl_review,id_pendaftaran,status,nilai,komentar) values ('4/4/2007',37,FALSE,72,'Cukup Berprestasi');</t>
  </si>
  <si>
    <t>insert into rekomendasi (tgl_review,id_pendaftaran,status,nilai,komentar) values ('4/15/2007',38,FALSE,70,'Cukup Berprestasi');</t>
  </si>
  <si>
    <t>3/15/2007</t>
  </si>
  <si>
    <t>insert into rekomendasi (tgl_review,id_pendaftaran,status,nilai,komentar) values ('3/15/2007',39,FALSE,72,'Cukup Berprestasi');</t>
  </si>
  <si>
    <t>3/26/2007</t>
  </si>
  <si>
    <t>insert into rekomendasi (tgl_review,id_pendaftaran,status,nilai,komentar) values ('3/26/2007',40,FALSE,79,'Cukup Berprestasi');</t>
  </si>
  <si>
    <t>4/10/2007</t>
  </si>
  <si>
    <t>insert into rekomendasi (tgl_review,id_pendaftaran,status,nilai,komentar) values ('4/10/2007',41,FALSE,76,'Cukup Berprestasi');</t>
  </si>
  <si>
    <t>4/14/2007</t>
  </si>
  <si>
    <t>insert into rekomendasi (tgl_review,id_pendaftaran,status,nilai,komentar) values ('4/14/2007',42,FALSE,77,'Cukup Berprestasi');</t>
  </si>
  <si>
    <t>insert into rekomendasi (tgl_review,id_pendaftaran,status,nilai,komentar) values ('4/12/2007',43,FALSE,73,'Cukup Berprestasi');</t>
  </si>
  <si>
    <t>insert into rekomendasi (tgl_review,id_pendaftaran,status,nilai,komentar) values ('3/20/2007',44,FALSE,78,'Cukup Berprestasi');</t>
  </si>
  <si>
    <t>insert into rekomendasi (tgl_review,id_pendaftaran,status,nilai,komentar) values ('4/14/2007',45,FALSE,77,'Cukup Berprestasi');</t>
  </si>
  <si>
    <t>insert into rekomendasi (tgl_review,id_pendaftaran,status,nilai,komentar) values ('4/15/2007',46,FALSE,74,'Cukup Berprestasi');</t>
  </si>
  <si>
    <t>insert into rekomendasi (tgl_review,id_pendaftaran,status,nilai,komentar) values ('4/6/2007',47,FALSE,72,'Cukup Berprestasi');</t>
  </si>
  <si>
    <t>4/7/2007</t>
  </si>
  <si>
    <t>insert into rekomendasi (tgl_review,id_pendaftaran,status,nilai,komentar) values ('4/7/2007',48,FALSE,76,'Cukup Berprestasi');</t>
  </si>
  <si>
    <t>insert into rekomendasi (tgl_review,id_pendaftaran,status,nilai,komentar) values ('4/15/2007',49,FALSE,80,'Cukup Berprestasi');</t>
  </si>
  <si>
    <t>insert into rekomendasi (tgl_review,id_pendaftaran,status,nilai,komentar) values ('4/8/2007',50,FALSE,75,'Cukup Berprestasi');</t>
  </si>
  <si>
    <t>insert into rekomendasi (tgl_review,id_pendaftaran,status,nilai,komentar) values ('3/22/2007',51,FALSE,72,'Cukup Berprestasi');</t>
  </si>
  <si>
    <t>insert into rekomendasi (tgl_review,id_pendaftaran,status,nilai,komentar) values ('4/13/2007',52,FALSE,79,'Cukup Berprestasi');</t>
  </si>
  <si>
    <t>4/2/2007</t>
  </si>
  <si>
    <t>insert into rekomendasi (tgl_review,id_pendaftaran,status,nilai,komentar) values ('4/2/2007',53,FALSE,79,'Cukup Berprestasi');</t>
  </si>
  <si>
    <t>insert into rekomendasi (tgl_review,id_pendaftaran,status,nilai,komentar) values ('3/17/2007',54,FALSE,74,'Cukup Berprestasi');</t>
  </si>
  <si>
    <t>insert into rekomendasi (tgl_review,id_pendaftaran,status,nilai,komentar) values ('4/5/2007',55,FALSE,72,'Cukup Berprestasi');</t>
  </si>
  <si>
    <t>insert into rekomendasi (tgl_review,id_pendaftaran,status,nilai,komentar) values ('3/17/2007',56,FALSE,76,'Cukup Berprestasi');</t>
  </si>
  <si>
    <t>insert into rekomendasi (tgl_review,id_pendaftaran,status,nilai,komentar) values ('4/11/2007',57,FALSE,71,'Cukup Berprestasi');</t>
  </si>
  <si>
    <t>insert into rekomendasi (tgl_review,id_pendaftaran,status,nilai,komentar) values ('4/13/2007',58,FALSE,74,'Cukup Berprestasi');</t>
  </si>
  <si>
    <t>3/23/2007</t>
  </si>
  <si>
    <t>insert into rekomendasi (tgl_review,id_pendaftaran,status,nilai,komentar) values ('3/23/2007',59,FALSE,76,'Cukup Berprestasi');</t>
  </si>
  <si>
    <t>insert into rekomendasi (tgl_review,id_pendaftaran,status,nilai,komentar) values ('4/12/2007',60,FALSE,76,'Cukup Berprestasi');</t>
  </si>
  <si>
    <t>3/28/2007</t>
  </si>
  <si>
    <t>insert into rekomendasi (tgl_review,id_pendaftaran,status,nilai,komentar) values ('3/28/2007',61,FALSE,76,'Cukup Berprestasi');</t>
  </si>
  <si>
    <t>insert into rekomendasi (tgl_review,id_pendaftaran,status,nilai,komentar) values ('4/14/2007',62,FALSE,79,'Cukup Berprestasi');</t>
  </si>
  <si>
    <t>insert into rekomendasi (tgl_review,id_pendaftaran,status,nilai,komentar) values ('4/7/2007',63,FALSE,72,'Cukup Berprestasi');</t>
  </si>
  <si>
    <t>insert into rekomendasi (tgl_review,id_pendaftaran,status,nilai,komentar) values ('3/24/2007',64,FALSE,78,'Cukup Berprestasi');</t>
  </si>
  <si>
    <t>insert into rekomendasi (tgl_review,id_pendaftaran,status,nilai,komentar) values ('4/5/2007',65,FALSE,75,'Cukup Berprestasi');</t>
  </si>
  <si>
    <t>insert into rekomendasi (tgl_review,id_pendaftaran,status,nilai,komentar) values ('4/4/2007',66,FALSE,76,'Cukup Berprestasi');</t>
  </si>
  <si>
    <t>insert into rekomendasi (tgl_review,id_pendaftaran,status,nilai,komentar) values ('3/27/2007',67,FALSE,73,'Cukup Berprestasi');</t>
  </si>
  <si>
    <t>insert into rekomendasi (tgl_review,id_pendaftaran,status,nilai,komentar) values ('4/7/2007',68,FALSE,76,'Cukup Berprestasi');</t>
  </si>
  <si>
    <t>insert into rekomendasi (tgl_review,id_pendaftaran,status,nilai,komentar) values ('3/28/2007',69,FALSE,71,'Cukup Berprestasi');</t>
  </si>
  <si>
    <t>insert into rekomendasi (tgl_review,id_pendaftaran,status,nilai,komentar) values ('4/6/2007',70,FALSE,72,'Cukup Berprestasi');</t>
  </si>
  <si>
    <t>insert into rekomendasi (tgl_review,id_pendaftaran,status,nilai,komentar) values ('4/12/2007',71,FALSE,73,'Cukup Berprestasi');</t>
  </si>
  <si>
    <t>insert into rekomendasi (tgl_review,id_pendaftaran,status,nilai,komentar) values ('4/3/2007',72,FALSE,76,'Cukup Berprestasi');</t>
  </si>
  <si>
    <t>insert into rekomendasi (tgl_review,id_pendaftaran,status,nilai,komentar) values ('3/16/2007',73,FALSE,78,'Cukup Berprestasi');</t>
  </si>
  <si>
    <t>4/9/2008</t>
  </si>
  <si>
    <t>insert into rekomendasi (tgl_review,id_pendaftaran,status,nilai,komentar) values ('4/9/2008',74,TRUE,96,'Sangat berprestasi');</t>
  </si>
  <si>
    <t>3/28/2008</t>
  </si>
  <si>
    <t>insert into rekomendasi (tgl_review,id_pendaftaran,status,nilai,komentar) values ('3/28/2008',75,TRUE,96,'Sangat berprestasi');</t>
  </si>
  <si>
    <t>4/15/2008</t>
  </si>
  <si>
    <t>insert into rekomendasi (tgl_review,id_pendaftaran,status,nilai,komentar) values ('4/15/2008',76,TRUE,93,'Sangat berprestasi');</t>
  </si>
  <si>
    <t>4/12/2008</t>
  </si>
  <si>
    <t>insert into rekomendasi (tgl_review,id_pendaftaran,status,nilai,komentar) values ('4/12/2008',77,TRUE,96,'Sangat berprestasi');</t>
  </si>
  <si>
    <t>3/31/2008</t>
  </si>
  <si>
    <t>insert into rekomendasi (tgl_review,id_pendaftaran,status,nilai,komentar) values ('3/31/2008',78,TRUE,93,'Sangat berprestasi');</t>
  </si>
  <si>
    <t>4/13/2008</t>
  </si>
  <si>
    <t>insert into rekomendasi (tgl_review,id_pendaftaran,status,nilai,komentar) values ('4/13/2008',79,TRUE,99,'Sangat berprestasi');</t>
  </si>
  <si>
    <t>3/21/2008</t>
  </si>
  <si>
    <t>insert into rekomendasi (tgl_review,id_pendaftaran,status,nilai,komentar) values ('3/21/2008',80,TRUE,98,'Sangat berprestasi');</t>
  </si>
  <si>
    <t>insert into rekomendasi (tgl_review,id_pendaftaran,status,nilai,komentar) values ('3/28/2008',81,FALSE,75,'Cukup Berprestasi');</t>
  </si>
  <si>
    <t>insert into rekomendasi (tgl_review,id_pendaftaran,status,nilai,komentar) values ('3/28/2008',82,FALSE,80,'Cukup Berprestasi');</t>
  </si>
  <si>
    <t>4/5/2008</t>
  </si>
  <si>
    <t>insert into rekomendasi (tgl_review,id_pendaftaran,status,nilai,komentar) values ('4/5/2008',83,FALSE,78,'Cukup Berprestasi');</t>
  </si>
  <si>
    <t>insert into rekomendasi (tgl_review,id_pendaftaran,status,nilai,komentar) values ('3/21/2008',84,FALSE,78,'Cukup Berprestasi');</t>
  </si>
  <si>
    <t>4/11/2008</t>
  </si>
  <si>
    <t>insert into rekomendasi (tgl_review,id_pendaftaran,status,nilai,komentar) values ('4/11/2008',85,FALSE,75,'Cukup Berprestasi');</t>
  </si>
  <si>
    <t>4/14/2008</t>
  </si>
  <si>
    <t>insert into rekomendasi (tgl_review,id_pendaftaran,status,nilai,komentar) values ('4/14/2008',86,FALSE,74,'Cukup Berprestasi');</t>
  </si>
  <si>
    <t>4/7/2008</t>
  </si>
  <si>
    <t>insert into rekomendasi (tgl_review,id_pendaftaran,status,nilai,komentar) values ('4/7/2008',87,FALSE,80,'Cukup Berprestasi');</t>
  </si>
  <si>
    <t>4/1/2008</t>
  </si>
  <si>
    <t>insert into rekomendasi (tgl_review,id_pendaftaran,status,nilai,komentar) values ('4/1/2008',88,FALSE,75,'Cukup Berprestasi');</t>
  </si>
  <si>
    <t>3/20/2008</t>
  </si>
  <si>
    <t>insert into rekomendasi (tgl_review,id_pendaftaran,status,nilai,komentar) values ('3/20/2008',89,FALSE,73,'Cukup Berprestasi');</t>
  </si>
  <si>
    <t>3/26/2008</t>
  </si>
  <si>
    <t>insert into rekomendasi (tgl_review,id_pendaftaran,status,nilai,komentar) values ('3/26/2008',90,FALSE,70,'Cukup Berprestasi');</t>
  </si>
  <si>
    <t>3/19/2008</t>
  </si>
  <si>
    <t>insert into rekomendasi (tgl_review,id_pendaftaran,status,nilai,komentar) values ('3/19/2008',91,FALSE,71,'Cukup Berprestasi');</t>
  </si>
  <si>
    <t>3/24/2008</t>
  </si>
  <si>
    <t>insert into rekomendasi (tgl_review,id_pendaftaran,status,nilai,komentar) values ('3/24/2008',92,FALSE,76,'Cukup Berprestasi');</t>
  </si>
  <si>
    <t>3/22/2008</t>
  </si>
  <si>
    <t>insert into rekomendasi (tgl_review,id_pendaftaran,status,nilai,komentar) values ('3/22/2008',93,FALSE,78,'Cukup Berprestasi');</t>
  </si>
  <si>
    <t>3/17/2008</t>
  </si>
  <si>
    <t>insert into rekomendasi (tgl_review,id_pendaftaran,status,nilai,komentar) values ('3/17/2008',94,FALSE,70,'Cukup Berprestasi');</t>
  </si>
  <si>
    <t>insert into rekomendasi (tgl_review,id_pendaftaran,status,nilai,komentar) values ('4/11/2008',95,FALSE,75,'Cukup Berprestasi');</t>
  </si>
  <si>
    <t>insert into rekomendasi (tgl_review,id_pendaftaran,status,nilai,komentar) values ('3/22/2008',96,FALSE,77,'Cukup Berprestasi');</t>
  </si>
  <si>
    <t>3/29/2008</t>
  </si>
  <si>
    <t>insert into rekomendasi (tgl_review,id_pendaftaran,status,nilai,komentar) values ('3/29/2008',97,FALSE,79,'Cukup Berprestasi');</t>
  </si>
  <si>
    <t>3/18/2008</t>
  </si>
  <si>
    <t>insert into rekomendasi (tgl_review,id_pendaftaran,status,nilai,komentar) values ('3/18/2008',98,FALSE,73,'Cukup Berprestasi');</t>
  </si>
  <si>
    <t>insert into rekomendasi (tgl_review,id_pendaftaran,status,nilai,komentar) values ('3/28/2008',99,FALSE,73,'Cukup Berprestasi');</t>
  </si>
  <si>
    <t>3/27/2008</t>
  </si>
  <si>
    <t>insert into rekomendasi (tgl_review,id_pendaftaran,status,nilai,komentar) values ('3/27/2008',100,FALSE,71,'Cukup Berprestasi');</t>
  </si>
  <si>
    <t>insert into rekomendasi (tgl_review,id_pendaftaran,status,nilai,komentar) values ('3/22/2008',101,FALSE,72,'Cukup Berprestasi');</t>
  </si>
  <si>
    <t>insert into rekomendasi (tgl_review,id_pendaftaran,status,nilai,komentar) values ('3/26/2008',102,FALSE,80,'Cukup Berprestasi');</t>
  </si>
  <si>
    <t>insert into rekomendasi (tgl_review,id_pendaftaran,status,nilai,komentar) values ('4/7/2008',103,FALSE,76,'Cukup Berprestasi');</t>
  </si>
  <si>
    <t>insert into rekomendasi (tgl_review,id_pendaftaran,status,nilai,komentar) values ('3/29/2008',104,FALSE,70,'Cukup Berprestasi');</t>
  </si>
  <si>
    <t>insert into rekomendasi (tgl_review,id_pendaftaran,status,nilai,komentar) values ('4/11/2008',105,FALSE,73,'Cukup Berprestasi');</t>
  </si>
  <si>
    <t>3/15/2008</t>
  </si>
  <si>
    <t>insert into rekomendasi (tgl_review,id_pendaftaran,status,nilai,komentar) values ('3/15/2008',106,FALSE,73,'Cukup Berprestasi');</t>
  </si>
  <si>
    <t>insert into rekomendasi (tgl_review,id_pendaftaran,status,nilai,komentar) values ('3/19/2008',107,FALSE,77,'Cukup Berprestasi');</t>
  </si>
  <si>
    <t>insert into rekomendasi (tgl_review,id_pendaftaran,status,nilai,komentar) values ('4/14/2008',108,FALSE,74,'Cukup Berprestasi');</t>
  </si>
  <si>
    <t>insert into rekomendasi (tgl_review,id_pendaftaran,status,nilai,komentar) values ('3/27/2008',109,FALSE,73,'Cukup Berprestasi');</t>
  </si>
  <si>
    <t>insert into rekomendasi (tgl_review,id_pendaftaran,status,nilai,komentar) values ('3/24/2008',110,FALSE,70,'Cukup Berprestasi');</t>
  </si>
  <si>
    <t>insert into rekomendasi (tgl_review,id_pendaftaran,status,nilai,komentar) values ('3/20/2008',111,FALSE,77,'Cukup Berprestasi');</t>
  </si>
  <si>
    <t>4/4/2008</t>
  </si>
  <si>
    <t>insert into rekomendasi (tgl_review,id_pendaftaran,status,nilai,komentar) values ('4/4/2008',112,FALSE,76,'Cukup Berprestasi');</t>
  </si>
  <si>
    <t>4/3/2008</t>
  </si>
  <si>
    <t>insert into rekomendasi (tgl_review,id_pendaftaran,status,nilai,komentar) values ('4/3/2008',113,FALSE,74,'Cukup Berprestasi');</t>
  </si>
  <si>
    <t>insert into rekomendasi (tgl_review,id_pendaftaran,status,nilai,komentar) values ('3/20/2008',114,FALSE,73,'Cukup Berprestasi');</t>
  </si>
  <si>
    <t>insert into rekomendasi (tgl_review,id_pendaftaran,status,nilai,komentar) values ('3/26/2008',115,FALSE,73,'Cukup Berprestasi');</t>
  </si>
  <si>
    <t>insert into rekomendasi (tgl_review,id_pendaftaran,status,nilai,komentar) values ('4/14/2008',116,FALSE,77,'Cukup Berprestasi');</t>
  </si>
  <si>
    <t>insert into rekomendasi (tgl_review,id_pendaftaran,status,nilai,komentar) values ('3/28/2008',117,FALSE,77,'Cukup Berprestasi');</t>
  </si>
  <si>
    <t>insert into rekomendasi (tgl_review,id_pendaftaran,status,nilai,komentar) values ('4/4/2008',118,FALSE,70,'Cukup Berprestasi');</t>
  </si>
  <si>
    <t>insert into rekomendasi (tgl_review,id_pendaftaran,status,nilai,komentar) values ('3/20/2008',119,FALSE,72,'Cukup Berprestasi');</t>
  </si>
  <si>
    <t>insert into rekomendasi (tgl_review,id_pendaftaran,status,nilai,komentar) values ('4/4/2008',120,FALSE,71,'Cukup Berprestasi');</t>
  </si>
  <si>
    <t>3/30/2008</t>
  </si>
  <si>
    <t>insert into rekomendasi (tgl_review,id_pendaftaran,status,nilai,komentar) values ('3/30/2008',121,FALSE,77,'Cukup Berprestasi');</t>
  </si>
  <si>
    <t>insert into rekomendasi (tgl_review,id_pendaftaran,status,nilai,komentar) values ('3/28/2008',122,FALSE,75,'Cukup Berprestasi');</t>
  </si>
  <si>
    <t>insert into rekomendasi (tgl_review,id_pendaftaran,status,nilai,komentar) values ('3/17/2008',123,FALSE,77,'Cukup Berprestasi');</t>
  </si>
  <si>
    <t>insert into rekomendasi (tgl_review,id_pendaftaran,status,nilai,komentar) values ('4/13/2008',124,FALSE,76,'Cukup Berprestasi');</t>
  </si>
  <si>
    <t>insert into rekomendasi (tgl_review,id_pendaftaran,status,nilai,komentar) values ('3/22/2008',125,FALSE,74,'Cukup Berprestasi');</t>
  </si>
  <si>
    <t>insert into rekomendasi (tgl_review,id_pendaftaran,status,nilai,komentar) values ('3/31/2008',126,FALSE,76,'Cukup Berprestasi');</t>
  </si>
  <si>
    <t>insert into rekomendasi (tgl_review,id_pendaftaran,status,nilai,komentar) values ('3/19/2008',127,FALSE,78,'Cukup Berprestasi');</t>
  </si>
  <si>
    <t>3/25/2008</t>
  </si>
  <si>
    <t>insert into rekomendasi (tgl_review,id_pendaftaran,status,nilai,komentar) values ('3/25/2008',128,FALSE,75,'Cukup Berprestasi');</t>
  </si>
  <si>
    <t>insert into rekomendasi (tgl_review,id_pendaftaran,status,nilai,komentar) values ('4/9/2008',129,FALSE,80,'Cukup Berprestasi');</t>
  </si>
  <si>
    <t>insert into rekomendasi (tgl_review,id_pendaftaran,status,nilai,komentar) values ('4/11/2008',130,FALSE,73,'Cukup Berprestasi');</t>
  </si>
  <si>
    <t>insert into rekomendasi (tgl_review,id_pendaftaran,status,nilai,komentar) values ('4/11/2008',131,FALSE,75,'Cukup Berprestasi');</t>
  </si>
  <si>
    <t>insert into rekomendasi (tgl_review,id_pendaftaran,status,nilai,komentar) values ('4/14/2008',132,FALSE,75,'Cukup Berprestasi');</t>
  </si>
  <si>
    <t>insert into rekomendasi (tgl_review,id_pendaftaran,status,nilai,komentar) values ('4/14/2008',133,FALSE,80,'Cukup Berprestasi');</t>
  </si>
  <si>
    <t>insert into rekomendasi (tgl_review,id_pendaftaran,status,nilai,komentar) values ('4/3/2008',134,FALSE,76,'Cukup Berprestasi');</t>
  </si>
  <si>
    <t>insert into rekomendasi (tgl_review,id_pendaftaran,status,nilai,komentar) values ('3/31/2008',135,FALSE,74,'Cukup Berprestasi');</t>
  </si>
  <si>
    <t>insert into rekomendasi (tgl_review,id_pendaftaran,status,nilai,komentar) values ('4/7/2008',136,FALSE,75,'Cukup Berprestasi');</t>
  </si>
  <si>
    <t>insert into rekomendasi (tgl_review,id_pendaftaran,status,nilai,komentar) values ('4/5/2008',137,FALSE,75,'Cukup Berprestasi');</t>
  </si>
  <si>
    <t>insert into rekomendasi (tgl_review,id_pendaftaran,status,nilai,komentar) values ('3/21/2008',138,FALSE,76,'Cukup Berprestasi');</t>
  </si>
  <si>
    <t>insert into rekomendasi (tgl_review,id_pendaftaran,status,nilai,komentar) values ('3/30/2008',139,FALSE,72,'Cukup Berprestasi');</t>
  </si>
  <si>
    <t>insert into rekomendasi (tgl_review,id_pendaftaran,status,nilai,komentar) values ('3/22/2008',140,FALSE,79,'Cukup Berprestasi');</t>
  </si>
  <si>
    <t>3/27/2009</t>
  </si>
  <si>
    <t>insert into rekomendasi (tgl_review,id_pendaftaran,status,nilai,komentar) values ('3/27/2009',141,TRUE,100,'Sangat berprestasi');</t>
  </si>
  <si>
    <t>3/17/2009</t>
  </si>
  <si>
    <t>insert into rekomendasi (tgl_review,id_pendaftaran,status,nilai,komentar) values ('3/17/2009',142,TRUE,93,'Sangat berprestasi');</t>
  </si>
  <si>
    <t>3/19/2009</t>
  </si>
  <si>
    <t>insert into rekomendasi (tgl_review,id_pendaftaran,status,nilai,komentar) values ('3/19/2009',143,TRUE,90,'Sangat berprestasi');</t>
  </si>
  <si>
    <t>4/11/2009</t>
  </si>
  <si>
    <t>insert into rekomendasi (tgl_review,id_pendaftaran,status,nilai,komentar) values ('4/11/2009',144,TRUE,98,'Sangat berprestasi');</t>
  </si>
  <si>
    <t>insert into rekomendasi (tgl_review,id_pendaftaran,status,nilai,komentar) values ('3/17/2009',145,TRUE,91,'Sangat berprestasi');</t>
  </si>
  <si>
    <t>insert into rekomendasi (tgl_review,id_pendaftaran,status,nilai,komentar) values ('3/17/2009',146,TRUE,99,'Sangat berprestasi');</t>
  </si>
  <si>
    <t>4/2/2009</t>
  </si>
  <si>
    <t>insert into rekomendasi (tgl_review,id_pendaftaran,status,nilai,komentar) values ('4/2/2009',147,TRUE,100,'Sangat berprestasi');</t>
  </si>
  <si>
    <t>4/7/2009</t>
  </si>
  <si>
    <t>insert into rekomendasi (tgl_review,id_pendaftaran,status,nilai,komentar) values ('4/7/2009',148,TRUE,96,'Sangat berprestasi');</t>
  </si>
  <si>
    <t>insert into rekomendasi (tgl_review,id_pendaftaran,status,nilai,komentar) values ('3/27/2009',149,FALSE,75,'Cukup Berprestasi');</t>
  </si>
  <si>
    <t>4/8/2009</t>
  </si>
  <si>
    <t>insert into rekomendasi (tgl_review,id_pendaftaran,status,nilai,komentar) values ('4/8/2009',150,FALSE,71,'Cukup Berprestasi');</t>
  </si>
  <si>
    <t>4/6/2009</t>
  </si>
  <si>
    <t>insert into rekomendasi (tgl_review,id_pendaftaran,status,nilai,komentar) values ('4/6/2009',151,FALSE,79,'Cukup Berprestasi');</t>
  </si>
  <si>
    <t>4/5/2009</t>
  </si>
  <si>
    <t>insert into rekomendasi (tgl_review,id_pendaftaran,status,nilai,komentar) values ('4/5/2009',152,FALSE,72,'Cukup Berprestasi');</t>
  </si>
  <si>
    <t>3/26/2009</t>
  </si>
  <si>
    <t>insert into rekomendasi (tgl_review,id_pendaftaran,status,nilai,komentar) values ('3/26/2009',153,FALSE,73,'Cukup Berprestasi');</t>
  </si>
  <si>
    <t>4/4/2009</t>
  </si>
  <si>
    <t>insert into rekomendasi (tgl_review,id_pendaftaran,status,nilai,komentar) values ('4/4/2009',154,FALSE,70,'Cukup Berprestasi');</t>
  </si>
  <si>
    <t>3/30/2009</t>
  </si>
  <si>
    <t>insert into rekomendasi (tgl_review,id_pendaftaran,status,nilai,komentar) values ('3/30/2009',155,FALSE,77,'Cukup Berprestasi');</t>
  </si>
  <si>
    <t>insert into rekomendasi (tgl_review,id_pendaftaran,status,nilai,komentar) values ('4/7/2009',156,FALSE,76,'Cukup Berprestasi');</t>
  </si>
  <si>
    <t>4/10/2009</t>
  </si>
  <si>
    <t>insert into rekomendasi (tgl_review,id_pendaftaran,status,nilai,komentar) values ('4/10/2009',157,FALSE,75,'Cukup Berprestasi');</t>
  </si>
  <si>
    <t>4/1/2009</t>
  </si>
  <si>
    <t>insert into rekomendasi (tgl_review,id_pendaftaran,status,nilai,komentar) values ('4/1/2009',158,FALSE,74,'Cukup Berprestasi');</t>
  </si>
  <si>
    <t>3/15/2009</t>
  </si>
  <si>
    <t>insert into rekomendasi (tgl_review,id_pendaftaran,status,nilai,komentar) values ('3/15/2009',159,FALSE,80,'Cukup Berprestasi');</t>
  </si>
  <si>
    <t>4/12/2009</t>
  </si>
  <si>
    <t>insert into rekomendasi (tgl_review,id_pendaftaran,status,nilai,komentar) values ('4/12/2009',160,FALSE,71,'Cukup Berprestasi');</t>
  </si>
  <si>
    <t>insert into rekomendasi (tgl_review,id_pendaftaran,status,nilai,komentar) values ('3/30/2009',161,FALSE,75,'Cukup Berprestasi');</t>
  </si>
  <si>
    <t>insert into rekomendasi (tgl_review,id_pendaftaran,status,nilai,komentar) values ('3/26/2009',162,FALSE,71,'Cukup Berprestasi');</t>
  </si>
  <si>
    <t>3/24/2009</t>
  </si>
  <si>
    <t>insert into rekomendasi (tgl_review,id_pendaftaran,status,nilai,komentar) values ('3/24/2009',163,FALSE,70,'Cukup Berprestasi');</t>
  </si>
  <si>
    <t>insert into rekomendasi (tgl_review,id_pendaftaran,status,nilai,komentar) values ('4/7/2009',164,FALSE,72,'Cukup Berprestasi');</t>
  </si>
  <si>
    <t>insert into rekomendasi (tgl_review,id_pendaftaran,status,nilai,komentar) values ('3/26/2009',165,FALSE,77,'Cukup Berprestasi');</t>
  </si>
  <si>
    <t>4/13/2009</t>
  </si>
  <si>
    <t>insert into rekomendasi (tgl_review,id_pendaftaran,status,nilai,komentar) values ('4/13/2009',166,FALSE,71,'Cukup Berprestasi');</t>
  </si>
  <si>
    <t>insert into rekomendasi (tgl_review,id_pendaftaran,status,nilai,komentar) values ('3/27/2009',167,FALSE,76,'Cukup Berprestasi');</t>
  </si>
  <si>
    <t>insert into rekomendasi (tgl_review,id_pendaftaran,status,nilai,komentar) values ('4/8/2009',168,FALSE,74,'Cukup Berprestasi');</t>
  </si>
  <si>
    <t>4/9/2009</t>
  </si>
  <si>
    <t>insert into rekomendasi (tgl_review,id_pendaftaran,status,nilai,komentar) values ('4/9/2009',169,FALSE,70,'Cukup Berprestasi');</t>
  </si>
  <si>
    <t>insert into rekomendasi (tgl_review,id_pendaftaran,status,nilai,komentar) values ('4/1/2009',170,FALSE,73,'Cukup Berprestasi');</t>
  </si>
  <si>
    <t>3/21/2009</t>
  </si>
  <si>
    <t>insert into rekomendasi (tgl_review,id_pendaftaran,status,nilai,komentar) values ('3/21/2009',171,FALSE,78,'Cukup Berprestasi');</t>
  </si>
  <si>
    <t>insert into rekomendasi (tgl_review,id_pendaftaran,status,nilai,komentar) values ('3/24/2009',172,FALSE,80,'Cukup Berprestasi');</t>
  </si>
  <si>
    <t>insert into rekomendasi (tgl_review,id_pendaftaran,status,nilai,komentar) values ('3/24/2009',173,FALSE,78,'Cukup Berprestasi');</t>
  </si>
  <si>
    <t>insert into rekomendasi (tgl_review,id_pendaftaran,status,nilai,komentar) values ('3/30/2009',174,FALSE,80,'Cukup Berprestasi');</t>
  </si>
  <si>
    <t>insert into rekomendasi (tgl_review,id_pendaftaran,status,nilai,komentar) values ('4/7/2009',175,FALSE,77,'Cukup Berprestasi');</t>
  </si>
  <si>
    <t>3/31/2009</t>
  </si>
  <si>
    <t>insert into rekomendasi (tgl_review,id_pendaftaran,status,nilai,komentar) values ('3/31/2009',176,FALSE,79,'Cukup Berprestasi');</t>
  </si>
  <si>
    <t>3/16/2009</t>
  </si>
  <si>
    <t>insert into rekomendasi (tgl_review,id_pendaftaran,status,nilai,komentar) values ('3/16/2009',177,FALSE,77,'Cukup Berprestasi');</t>
  </si>
  <si>
    <t>3/29/2009</t>
  </si>
  <si>
    <t>insert into rekomendasi (tgl_review,id_pendaftaran,status,nilai,komentar) values ('3/29/2009',178,FALSE,73,'Cukup Berprestasi');</t>
  </si>
  <si>
    <t>4/15/2009</t>
  </si>
  <si>
    <t>insert into rekomendasi (tgl_review,id_pendaftaran,status,nilai,komentar) values ('4/15/2009',179,FALSE,79,'Cukup Berprestasi');</t>
  </si>
  <si>
    <t>insert into rekomendasi (tgl_review,id_pendaftaran,status,nilai,komentar) values ('4/6/2009',180,FALSE,76,'Cukup Berprestasi');</t>
  </si>
  <si>
    <t>insert into rekomendasi (tgl_review,id_pendaftaran,status,nilai,komentar) values ('4/13/2009',181,FALSE,75,'Cukup Berprestasi');</t>
  </si>
  <si>
    <t>insert into rekomendasi (tgl_review,id_pendaftaran,status,nilai,komentar) values ('4/6/2009',182,FALSE,77,'Cukup Berprestasi');</t>
  </si>
  <si>
    <t>4/14/2009</t>
  </si>
  <si>
    <t>insert into rekomendasi (tgl_review,id_pendaftaran,status,nilai,komentar) values ('4/14/2009',183,FALSE,74,'Cukup Berprestasi');</t>
  </si>
  <si>
    <t>insert into rekomendasi (tgl_review,id_pendaftaran,status,nilai,komentar) values ('4/6/2009',184,FALSE,76,'Cukup Berprestasi');</t>
  </si>
  <si>
    <t>3/23/2009</t>
  </si>
  <si>
    <t>insert into rekomendasi (tgl_review,id_pendaftaran,status,nilai,komentar) values ('3/23/2009',185,FALSE,70,'Cukup Berprestasi');</t>
  </si>
  <si>
    <t>insert into rekomendasi (tgl_review,id_pendaftaran,status,nilai,komentar) values ('4/12/2009',186,FALSE,74,'Cukup Berprestasi');</t>
  </si>
  <si>
    <t>insert into rekomendasi (tgl_review,id_pendaftaran,status,nilai,komentar) values ('4/5/2009',187,FALSE,70,'Cukup Berprestasi');</t>
  </si>
  <si>
    <t>4/3/2009</t>
  </si>
  <si>
    <t>insert into rekomendasi (tgl_review,id_pendaftaran,status,nilai,komentar) values ('4/3/2009',188,FALSE,80,'Cukup Berprestasi');</t>
  </si>
  <si>
    <t>insert into rekomendasi (tgl_review,id_pendaftaran,status,nilai,komentar) values ('3/16/2009',189,FALSE,71,'Cukup Berprestasi');</t>
  </si>
  <si>
    <t>insert into rekomendasi (tgl_review,id_pendaftaran,status,nilai,komentar) values ('4/6/2009',190,FALSE,74,'Cukup Berprestasi');</t>
  </si>
  <si>
    <t>insert into rekomendasi (tgl_review,id_pendaftaran,status,nilai,komentar) values ('3/27/2009',191,FALSE,73,'Cukup Berprestasi');</t>
  </si>
  <si>
    <t>insert into rekomendasi (tgl_review,id_pendaftaran,status,nilai,komentar) values ('4/3/2009',192,FALSE,78,'Cukup Berprestasi');</t>
  </si>
  <si>
    <t>insert into rekomendasi (tgl_review,id_pendaftaran,status,nilai,komentar) values ('3/15/2009',193,FALSE,75,'Cukup Berprestasi');</t>
  </si>
  <si>
    <t>insert into rekomendasi (tgl_review,id_pendaftaran,status,nilai,komentar) values ('4/14/2009',194,FALSE,71,'Cukup Berprestasi');</t>
  </si>
  <si>
    <t>insert into rekomendasi (tgl_review,id_pendaftaran,status,nilai,komentar) values ('4/3/2009',195,FALSE,74,'Cukup Berprestasi');</t>
  </si>
  <si>
    <t>insert into rekomendasi (tgl_review,id_pendaftaran,status,nilai,komentar) values ('4/11/2009',196,FALSE,74,'Cukup Berprestasi');</t>
  </si>
  <si>
    <t>3/25/2009</t>
  </si>
  <si>
    <t>insert into rekomendasi (tgl_review,id_pendaftaran,status,nilai,komentar) values ('3/25/2009',197,FALSE,80,'Cukup Berprestasi');</t>
  </si>
  <si>
    <t>insert into rekomendasi (tgl_review,id_pendaftaran,status,nilai,komentar) values ('3/31/2009',198,FALSE,74,'Cukup Berprestasi');</t>
  </si>
  <si>
    <t>insert into rekomendasi (tgl_review,id_pendaftaran,status,nilai,komentar) values ('3/31/2009',199,FALSE,71,'Cukup Berprestasi');</t>
  </si>
  <si>
    <t>insert into rekomendasi (tgl_review,id_pendaftaran,status,nilai,komentar) values ('4/10/2009',200,FALSE,79,'Cukup Berprestasi');</t>
  </si>
  <si>
    <t>8/16/2007</t>
  </si>
  <si>
    <t>Victoria</t>
  </si>
  <si>
    <t>insert into pendaftaran_pascasarjana (id_pendaftaran,nilai_tpa,nilai_toefl,jenjang_terakhir,asal_univ,alamat_univ,prodi_terakhir,nilai_ipk,no_ijazah,tgl_lulus,jenjang,nama_rekomender,prop_penelitian) values (1001,638,842,'S1','Universitas Padjadjaran','Jl. Kyai Caringin No. 7, Bandung','Ilmu Perpustakaan',3.83,'SKS79156387176','8/16/2007','S2','Victoria','penelitian_124324.pdf');</t>
  </si>
  <si>
    <t>SKS79156387177</t>
  </si>
  <si>
    <t>8/17/2007</t>
  </si>
  <si>
    <t>Addison</t>
  </si>
  <si>
    <t>penelitian_124325.pdf</t>
  </si>
  <si>
    <t>insert into pendaftaran_pascasarjana (id_pendaftaran,nilai_tpa,nilai_toefl,jenjang_terakhir,asal_univ,alamat_univ,prodi_terakhir,nilai_ipk,no_ijazah,tgl_lulus,jenjang,nama_rekomender,prop_penelitian) values (1002,635,835,'S1','Universitas Brawijaya','Jl. HOS Cokroaminoto No. 31 - 33, Surabaya','Sastara Belanda',3.85,'SKS79156387177','8/17/2007','S2','Addison','penelitian_124325.pdf');</t>
  </si>
  <si>
    <t>SKS79156387178</t>
  </si>
  <si>
    <t>8/31/2007</t>
  </si>
  <si>
    <t>Uriah</t>
  </si>
  <si>
    <t>penelitian_124326.pdf</t>
  </si>
  <si>
    <t>insert into pendaftaran_pascasarjana (id_pendaftaran,nilai_tpa,nilai_toefl,jenjang_terakhir,asal_univ,alamat_univ,prodi_terakhir,nilai_ipk,no_ijazah,tgl_lulus,jenjang,nama_rekomender,prop_penelitian) values (1003,699,840,'S1','Universitas Mulawarman','Jl. Raden Saleh No. 40 , Samarinda','Biologi',3.79,'SKS79156387178','8/31/2007','S2','Uriah','penelitian_124326.pdf');</t>
  </si>
  <si>
    <t>SKS79156387179</t>
  </si>
  <si>
    <t>9/12/2007</t>
  </si>
  <si>
    <t>Steven</t>
  </si>
  <si>
    <t>penelitian_124327.pdf</t>
  </si>
  <si>
    <t>insert into pendaftaran_pascasarjana (id_pendaftaran,nilai_tpa,nilai_toefl,jenjang_terakhir,asal_univ,alamat_univ,prodi_terakhir,nilai_ipk,no_ijazah,tgl_lulus,jenjang,nama_rekomender,prop_penelitian) values (1004,651,774,'S1','Universitas Diponegoro','Jl. Diponegoro No. 71, Semarang','Kimia',3.98,'SKS79156387179','9/12/2007','S2','Steven','penelitian_124327.pdf');</t>
  </si>
  <si>
    <t>SKS79156387180</t>
  </si>
  <si>
    <t>9/25/2007</t>
  </si>
  <si>
    <t>Sacha</t>
  </si>
  <si>
    <t>penelitian_124328.pdf</t>
  </si>
  <si>
    <t>insert into pendaftaran_pascasarjana (id_pendaftaran,nilai_tpa,nilai_toefl,jenjang_terakhir,asal_univ,alamat_univ,prodi_terakhir,nilai_ipk,no_ijazah,tgl_lulus,jenjang,nama_rekomender,prop_penelitian) values (1005,691,759,'S1','Universitas Mulawarman','Jl. Raden Saleh No. 40 , Samarinda','Arsitektur',3.96,'SKS79156387180','9/25/2007','S2','Sacha','penelitian_124328.pdf');</t>
  </si>
  <si>
    <t>SKS79156387181</t>
  </si>
  <si>
    <t>9/6/2007</t>
  </si>
  <si>
    <t>Justin</t>
  </si>
  <si>
    <t>penelitian_124329.pdf</t>
  </si>
  <si>
    <t>insert into pendaftaran_pascasarjana (id_pendaftaran,nilai_tpa,nilai_toefl,jenjang_terakhir,asal_univ,alamat_univ,prodi_terakhir,nilai_ipk,no_ijazah,tgl_lulus,jenjang,nama_rekomender,prop_penelitian) values (1006,652,835,'S1','Universitas Sriwijaya','Jl. Kramat Raya No. 17 A, Palembang','Arsitektur',3.9,'SKS79156387181','9/6/2007','S2','Justin','penelitian_124329.pdf');</t>
  </si>
  <si>
    <t>SKS79156387182</t>
  </si>
  <si>
    <t>8/21/2007</t>
  </si>
  <si>
    <t>Michelle</t>
  </si>
  <si>
    <t>penelitian_124330.pdf</t>
  </si>
  <si>
    <t>insert into pendaftaran_pascasarjana (id_pendaftaran,nilai_tpa,nilai_toefl,jenjang_terakhir,asal_univ,alamat_univ,prodi_terakhir,nilai_ipk,no_ijazah,tgl_lulus,jenjang,nama_rekomender,prop_penelitian) values (1007,607,827,'S1','Universitas Indonesia','Jl. Cempaka Putih Tengah I / 1, Depok','Ilmu Administrasi',3.99,'SKS79156387182','8/21/2007','S2','Michelle','penelitian_124330.pdf');</t>
  </si>
  <si>
    <t>SKS79156387183</t>
  </si>
  <si>
    <t>9/16/2007</t>
  </si>
  <si>
    <t>Peter</t>
  </si>
  <si>
    <t>penelitian_124331.pdf</t>
  </si>
  <si>
    <t>insert into pendaftaran_pascasarjana (id_pendaftaran,nilai_tpa,nilai_toefl,jenjang_terakhir,asal_univ,alamat_univ,prodi_terakhir,nilai_ipk,no_ijazah,tgl_lulus,jenjang,nama_rekomender,prop_penelitian) values (1008,689,810,'S1','Universitas Brawijaya','Jl. HOS Cokroaminoto No. 31 - 33, Surabaya','Teknik Mesin',3.8,'SKS79156387183','9/16/2007','S2','Peter','penelitian_124331.pdf');</t>
  </si>
  <si>
    <t>SKS79156387184</t>
  </si>
  <si>
    <t>9/18/2007</t>
  </si>
  <si>
    <t>penelitian_124332.pdf</t>
  </si>
  <si>
    <t>insert into pendaftaran_pascasarjana (id_pendaftaran,nilai_tpa,nilai_toefl,jenjang_terakhir,asal_univ,alamat_univ,prodi_terakhir,nilai_ipk,no_ijazah,tgl_lulus,jenjang,nama_rekomender,prop_penelitian) values (1009,682,809,'S1','Universitas Indonesia','Jl. Cempaka Putih Tengah I / 1, Depok','Sastra Korea',3.79,'SKS79156387184','9/18/2007','S2','Steven','penelitian_124332.pdf');</t>
  </si>
  <si>
    <t>SKS79156387185</t>
  </si>
  <si>
    <t>9/1/2007</t>
  </si>
  <si>
    <t>Beck</t>
  </si>
  <si>
    <t>penelitian_124333.pdf</t>
  </si>
  <si>
    <t>insert into pendaftaran_pascasarjana (id_pendaftaran,nilai_tpa,nilai_toefl,jenjang_terakhir,asal_univ,alamat_univ,prodi_terakhir,nilai_ipk,no_ijazah,tgl_lulus,jenjang,nama_rekomender,prop_penelitian) values (1010,680,824,'S1','Universitas Gunadarma','Jl. Landas Pacu Timur, Depok','Geografi',3.98,'SKS79156387185','9/1/2007','S2','Beck','penelitian_124333.pdf');</t>
  </si>
  <si>
    <t>SKS79156387186</t>
  </si>
  <si>
    <t>8/26/2007</t>
  </si>
  <si>
    <t>Olivia</t>
  </si>
  <si>
    <t>penelitian_124334.pdf</t>
  </si>
  <si>
    <t>insert into pendaftaran_pascasarjana (id_pendaftaran,nilai_tpa,nilai_toefl,jenjang_terakhir,asal_univ,alamat_univ,prodi_terakhir,nilai_ipk,no_ijazah,tgl_lulus,jenjang,nama_rekomender,prop_penelitian) values (1011,617,814,'S1','Universitas Gunadarma','Jl. Landas Pacu Timur, Depok','Akutansi',3.92,'SKS79156387186','8/26/2007','S2','Olivia','penelitian_124334.pdf');</t>
  </si>
  <si>
    <t>SKS79156387187</t>
  </si>
  <si>
    <t>8/6/2007</t>
  </si>
  <si>
    <t>Ivan</t>
  </si>
  <si>
    <t>penelitian_124335.pdf</t>
  </si>
  <si>
    <t>insert into pendaftaran_pascasarjana (id_pendaftaran,nilai_tpa,nilai_toefl,jenjang_terakhir,asal_univ,alamat_univ,prodi_terakhir,nilai_ipk,no_ijazah,tgl_lulus,jenjang,nama_rekomender,prop_penelitian) values (1012,606,774,'S1','Universitas Gunadarma','Jl. Landas Pacu Timur, Depok','Sastara Belanda',3.84,'SKS79156387187','8/6/2007','S2','Ivan','penelitian_124335.pdf');</t>
  </si>
  <si>
    <t>SKS79156387188</t>
  </si>
  <si>
    <t>Bruno</t>
  </si>
  <si>
    <t>penelitian_124336.pdf</t>
  </si>
  <si>
    <t>insert into pendaftaran_pascasarjana (id_pendaftaran,nilai_tpa,nilai_toefl,jenjang_terakhir,asal_univ,alamat_univ,prodi_terakhir,nilai_ipk,no_ijazah,tgl_lulus,jenjang,nama_rekomender,prop_penelitian) values (1013,628,791,'S1','Universitas Diponegoro','Jl. Diponegoro No. 71, Semarang','Teknik Sipil',3.83,'SKS79156387188','9/1/2007','S2','Bruno','penelitian_124336.pdf');</t>
  </si>
  <si>
    <t>SKS79156387189</t>
  </si>
  <si>
    <t>8/7/2007</t>
  </si>
  <si>
    <t>Maile</t>
  </si>
  <si>
    <t>penelitian_124337.pdf</t>
  </si>
  <si>
    <t>insert into pendaftaran_pascasarjana (id_pendaftaran,nilai_tpa,nilai_toefl,jenjang_terakhir,asal_univ,alamat_univ,prodi_terakhir,nilai_ipk,no_ijazah,tgl_lulus,jenjang,nama_rekomender,prop_penelitian) values (1014,632,761,'S1','Institut Teknologi Bandung','Jl. Kali Pasir  No. 9, Bandung','Teknik Industri',3.78,'SKS79156387189','8/7/2007','S2','Maile','penelitian_124337.pdf');</t>
  </si>
  <si>
    <t>SKS79156387190</t>
  </si>
  <si>
    <t>9/2/2007</t>
  </si>
  <si>
    <t>penelitian_124338.pdf</t>
  </si>
  <si>
    <t>insert into pendaftaran_pascasarjana (id_pendaftaran,nilai_tpa,nilai_toefl,jenjang_terakhir,asal_univ,alamat_univ,prodi_terakhir,nilai_ipk,no_ijazah,tgl_lulus,jenjang,nama_rekomender,prop_penelitian) values (1015,646,771,'S1','Universitas Gunadarma','Jl. Landas Pacu Timur, Depok','Ilmu Ekonomi',3.9,'SKS79156387190','9/2/2007','S2','Olivia','penelitian_124338.pdf');</t>
  </si>
  <si>
    <t>SKS79156387191</t>
  </si>
  <si>
    <t>penelitian_124339.pdf</t>
  </si>
  <si>
    <t>insert into pendaftaran_pascasarjana (id_pendaftaran,nilai_tpa,nilai_toefl,jenjang_terakhir,asal_univ,alamat_univ,prodi_terakhir,nilai_ipk,no_ijazah,tgl_lulus,jenjang,nama_rekomender,prop_penelitian) values (1016,671,791,'S1','Universitas Diponegoro','Jl. Diponegoro No. 71, Semarang','Ilmu Ekonomi',3.97,'SKS79156387191','8/21/2007','S2','Sacha','penelitian_124339.pdf');</t>
  </si>
  <si>
    <t>SKS79156387192</t>
  </si>
  <si>
    <t>9/17/2007</t>
  </si>
  <si>
    <t>penelitian_124340.pdf</t>
  </si>
  <si>
    <t>insert into pendaftaran_pascasarjana (id_pendaftaran,nilai_tpa,nilai_toefl,jenjang_terakhir,asal_univ,alamat_univ,prodi_terakhir,nilai_ipk,no_ijazah,tgl_lulus,jenjang,nama_rekomender,prop_penelitian) values (1017,696,779,'S1','Universitas Gadjah Mada','Jl. Achmad Yani No. 2, By Pass, Yogyakarta','Teknik Komputer',3.87,'SKS79156387192','9/17/2007','S2','Maile','penelitian_124340.pdf');</t>
  </si>
  <si>
    <t>SKS79156387193</t>
  </si>
  <si>
    <t>9/10/2007</t>
  </si>
  <si>
    <t>Mason</t>
  </si>
  <si>
    <t>penelitian_124341.pdf</t>
  </si>
  <si>
    <t>insert into pendaftaran_pascasarjana (id_pendaftaran,nilai_tpa,nilai_toefl,jenjang_terakhir,asal_univ,alamat_univ,prodi_terakhir,nilai_ipk,no_ijazah,tgl_lulus,jenjang,nama_rekomender,prop_penelitian) values (1018,650,764,'S1','Universitas Indonesia','Jl. Cempaka Putih Tengah I / 1, Depok','Ilmu Hukum',3.99,'SKS79156387193','9/10/2007','S2','Mason','penelitian_124341.pdf');</t>
  </si>
  <si>
    <t>SKS79156387194</t>
  </si>
  <si>
    <t>8/8/2007</t>
  </si>
  <si>
    <t>Barclay</t>
  </si>
  <si>
    <t>penelitian_124342.pdf</t>
  </si>
  <si>
    <t>insert into pendaftaran_pascasarjana (id_pendaftaran,nilai_tpa,nilai_toefl,jenjang_terakhir,asal_univ,alamat_univ,prodi_terakhir,nilai_ipk,no_ijazah,tgl_lulus,jenjang,nama_rekomender,prop_penelitian) values (1019,663,795,'S1','Universitas Indonesia','Jl. Cempaka Putih Tengah I / 1, Depok','Teknik Mesin',3.85,'SKS79156387194','8/8/2007','S2','Barclay','penelitian_124342.pdf');</t>
  </si>
  <si>
    <t>SKS79156387195</t>
  </si>
  <si>
    <t>9/11/2007</t>
  </si>
  <si>
    <t>Coby</t>
  </si>
  <si>
    <t>penelitian_124343.pdf</t>
  </si>
  <si>
    <t>insert into pendaftaran_pascasarjana (id_pendaftaran,nilai_tpa,nilai_toefl,jenjang_terakhir,asal_univ,alamat_univ,prodi_terakhir,nilai_ipk,no_ijazah,tgl_lulus,jenjang,nama_rekomender,prop_penelitian) values (1020,601,777,'S1','Universitas Brawijaya','Jl. HOS Cokroaminoto No. 31 - 33, Surabaya','Sastra Arab',3.98,'SKS79156387195','9/11/2007','S2','Coby','penelitian_124343.pdf');</t>
  </si>
  <si>
    <t>SKS79156387196</t>
  </si>
  <si>
    <t>9/21/2007</t>
  </si>
  <si>
    <t>penelitian_124344.pdf</t>
  </si>
  <si>
    <t>insert into pendaftaran_pascasarjana (id_pendaftaran,nilai_tpa,nilai_toefl,jenjang_terakhir,asal_univ,alamat_univ,prodi_terakhir,nilai_ipk,no_ijazah,tgl_lulus,jenjang,nama_rekomender,prop_penelitian) values (1021,660,772,'S1','Universitas Brawijaya','Jl. HOS Cokroaminoto No. 31 - 33, Surabaya','Matematika',3.99,'SKS79156387196','9/21/2007','S2','Steven','penelitian_124344.pdf');</t>
  </si>
  <si>
    <t>SKS79156387197</t>
  </si>
  <si>
    <t>penelitian_124345.pdf</t>
  </si>
  <si>
    <t>insert into pendaftaran_pascasarjana (id_pendaftaran,nilai_tpa,nilai_toefl,jenjang_terakhir,asal_univ,alamat_univ,prodi_terakhir,nilai_ipk,no_ijazah,tgl_lulus,jenjang,nama_rekomender,prop_penelitian) values (1022,669,824,'S1','Institut Teknologi Surabaya','Jl. Raya Mangga Besar Raya 137 / 139, Surabaya','Ilmu Komputer',3.97,'SKS79156387197','8/17/2007','S2','Mason','penelitian_124345.pdf');</t>
  </si>
  <si>
    <t>SKS79156387198</t>
  </si>
  <si>
    <t>9/19/2007</t>
  </si>
  <si>
    <t>Stewart</t>
  </si>
  <si>
    <t>penelitian_124346.pdf</t>
  </si>
  <si>
    <t>insert into pendaftaran_pascasarjana (id_pendaftaran,nilai_tpa,nilai_toefl,jenjang_terakhir,asal_univ,alamat_univ,prodi_terakhir,nilai_ipk,no_ijazah,tgl_lulus,jenjang,nama_rekomender,prop_penelitian) values (1023,675,850,'S1','Institut Teknologi Bandung','Jl. Kali Pasir  No. 9, Bandung','Sastra Korea',3.91,'SKS79156387198','9/19/2007','S2','Stewart','penelitian_124346.pdf');</t>
  </si>
  <si>
    <t>SKS79156387199</t>
  </si>
  <si>
    <t>9/22/2007</t>
  </si>
  <si>
    <t>Hedley</t>
  </si>
  <si>
    <t>penelitian_124347.pdf</t>
  </si>
  <si>
    <t>insert into pendaftaran_pascasarjana (id_pendaftaran,nilai_tpa,nilai_toefl,jenjang_terakhir,asal_univ,alamat_univ,prodi_terakhir,nilai_ipk,no_ijazah,tgl_lulus,jenjang,nama_rekomender,prop_penelitian) values (1024,629,846,'S1','Universitas Mulawarman','Jl. Raden Saleh No. 40 , Samarinda','Matematika',3.84,'SKS79156387199','9/22/2007','S2','Hedley','penelitian_124347.pdf');</t>
  </si>
  <si>
    <t>SKS79156387200</t>
  </si>
  <si>
    <t>9/26/2007</t>
  </si>
  <si>
    <t>Malachi</t>
  </si>
  <si>
    <t>penelitian_124348.pdf</t>
  </si>
  <si>
    <t>insert into pendaftaran_pascasarjana (id_pendaftaran,nilai_tpa,nilai_toefl,jenjang_terakhir,asal_univ,alamat_univ,prodi_terakhir,nilai_ipk,no_ijazah,tgl_lulus,jenjang,nama_rekomender,prop_penelitian) values (1025,617,811,'S1','Universitas Mulawarman','Jl. Raden Saleh No. 40 , Samarinda','Teknik Industri',3.82,'SKS79156387200','9/26/2007','S2','Malachi','penelitian_124348.pdf');</t>
  </si>
  <si>
    <t>SKS79156387201</t>
  </si>
  <si>
    <t>Marny</t>
  </si>
  <si>
    <t>penelitian_124349.pdf</t>
  </si>
  <si>
    <t>insert into pendaftaran_pascasarjana (id_pendaftaran,nilai_tpa,nilai_toefl,jenjang_terakhir,asal_univ,alamat_univ,prodi_terakhir,nilai_ipk,no_ijazah,tgl_lulus,jenjang,nama_rekomender,prop_penelitian) values (1026,459,574,'S1','Universitas Sriwijaya','Jl. Kramat Raya No. 17 A, Palembang','Ilmu politik',3.6,'SKS79156387201','9/2/2007','S2','Marny','penelitian_124349.pdf');</t>
  </si>
  <si>
    <t>SKS79156387202</t>
  </si>
  <si>
    <t>8/19/2007</t>
  </si>
  <si>
    <t>Hanna</t>
  </si>
  <si>
    <t>penelitian_124350.pdf</t>
  </si>
  <si>
    <t>insert into pendaftaran_pascasarjana (id_pendaftaran,nilai_tpa,nilai_toefl,jenjang_terakhir,asal_univ,alamat_univ,prodi_terakhir,nilai_ipk,no_ijazah,tgl_lulus,jenjang,nama_rekomender,prop_penelitian) values (1027,477,583,'S1','Universitas Padjadjaran','Jl. Kyai Caringin No. 7, Bandung','Sastra Indonesia',3.51,'SKS79156387202','8/19/2007','S2','Hanna','penelitian_124350.pdf');</t>
  </si>
  <si>
    <t>SKS79156387203</t>
  </si>
  <si>
    <t>8/30/2007</t>
  </si>
  <si>
    <t>Juliet</t>
  </si>
  <si>
    <t>penelitian_124351.pdf</t>
  </si>
  <si>
    <t>insert into pendaftaran_pascasarjana (id_pendaftaran,nilai_tpa,nilai_toefl,jenjang_terakhir,asal_univ,alamat_univ,prodi_terakhir,nilai_ipk,no_ijazah,tgl_lulus,jenjang,nama_rekomender,prop_penelitian) values (1028,414,518,'S1','Universitas Indonesia','Jl. Cempaka Putih Tengah I / 1, Depok','Ilmu Ekonomi',3.45,'SKS79156387203','8/30/2007','S2','Juliet','penelitian_124351.pdf');</t>
  </si>
  <si>
    <t>SKS79156387204</t>
  </si>
  <si>
    <t>9/30/2007</t>
  </si>
  <si>
    <t>Idona</t>
  </si>
  <si>
    <t>penelitian_124352.pdf</t>
  </si>
  <si>
    <t>insert into pendaftaran_pascasarjana (id_pendaftaran,nilai_tpa,nilai_toefl,jenjang_terakhir,asal_univ,alamat_univ,prodi_terakhir,nilai_ipk,no_ijazah,tgl_lulus,jenjang,nama_rekomender,prop_penelitian) values (1029,418,522,'S1','Institut Teknologi Bandung','Jl. Kali Pasir  No. 9, Bandung','Sastra Indonesia',3.5,'SKS79156387204','9/30/2007','S2','Idona','penelitian_124352.pdf');</t>
  </si>
  <si>
    <t>SKS79156387205</t>
  </si>
  <si>
    <t>Marah</t>
  </si>
  <si>
    <t>penelitian_124353.pdf</t>
  </si>
  <si>
    <t>insert into pendaftaran_pascasarjana (id_pendaftaran,nilai_tpa,nilai_toefl,jenjang_terakhir,asal_univ,alamat_univ,prodi_terakhir,nilai_ipk,no_ijazah,tgl_lulus,jenjang,nama_rekomender,prop_penelitian) values (1030,484,587,'S1','Universitas Padjadjaran','Jl. Kyai Caringin No. 7, Bandung','Fisika',3.52,'SKS79156387205','9/21/2007','S2','Marah','penelitian_124353.pdf');</t>
  </si>
  <si>
    <t>SKS79156387206</t>
  </si>
  <si>
    <t>Jane</t>
  </si>
  <si>
    <t>penelitian_124354.pdf</t>
  </si>
  <si>
    <t>insert into pendaftaran_pascasarjana (id_pendaftaran,nilai_tpa,nilai_toefl,jenjang_terakhir,asal_univ,alamat_univ,prodi_terakhir,nilai_ipk,no_ijazah,tgl_lulus,jenjang,nama_rekomender,prop_penelitian) values (1031,480,587,'S1','Universitas Brawijaya','Jl. HOS Cokroaminoto No. 31 - 33, Surabaya','Kedokteran',3.48,'SKS79156387206','9/12/2007','S2','Jane','penelitian_124354.pdf');</t>
  </si>
  <si>
    <t>SKS79156387207</t>
  </si>
  <si>
    <t>Harriet</t>
  </si>
  <si>
    <t>penelitian_124355.pdf</t>
  </si>
  <si>
    <t>insert into pendaftaran_pascasarjana (id_pendaftaran,nilai_tpa,nilai_toefl,jenjang_terakhir,asal_univ,alamat_univ,prodi_terakhir,nilai_ipk,no_ijazah,tgl_lulus,jenjang,nama_rekomender,prop_penelitian) values (1032,423,579,'S1','Universitas Brawijaya','Jl. HOS Cokroaminoto No. 31 - 33, Surabaya','Ilmu Komputer',3.6,'SKS79156387207','9/30/2007','S2','Harriet','penelitian_124355.pdf');</t>
  </si>
  <si>
    <t>SKS79156387208</t>
  </si>
  <si>
    <t>Josephine</t>
  </si>
  <si>
    <t>penelitian_124356.pdf</t>
  </si>
  <si>
    <t>insert into pendaftaran_pascasarjana (id_pendaftaran,nilai_tpa,nilai_toefl,jenjang_terakhir,asal_univ,alamat_univ,prodi_terakhir,nilai_ipk,no_ijazah,tgl_lulus,jenjang,nama_rekomender,prop_penelitian) values (1033,458,515,'S1','Institut Teknologi Bandung','Jl. Kali Pasir  No. 9, Bandung','Geografi',3.45,'SKS79156387208','8/6/2007','S2','Josephine','penelitian_124356.pdf');</t>
  </si>
  <si>
    <t>SKS79156387209</t>
  </si>
  <si>
    <t>Dora</t>
  </si>
  <si>
    <t>penelitian_124357.pdf</t>
  </si>
  <si>
    <t>insert into pendaftaran_pascasarjana (id_pendaftaran,nilai_tpa,nilai_toefl,jenjang_terakhir,asal_univ,alamat_univ,prodi_terakhir,nilai_ipk,no_ijazah,tgl_lulus,jenjang,nama_rekomender,prop_penelitian) values (1034,416,507,'S1','Universitas Padjadjaran','Jl. Kyai Caringin No. 7, Bandung','Ilmu Perpustakaan',3.52,'SKS79156387209','8/21/2007','S2','Dora','penelitian_124357.pdf');</t>
  </si>
  <si>
    <t>SKS79156387210</t>
  </si>
  <si>
    <t>9/24/2007</t>
  </si>
  <si>
    <t>Quemby</t>
  </si>
  <si>
    <t>penelitian_124358.pdf</t>
  </si>
  <si>
    <t>insert into pendaftaran_pascasarjana (id_pendaftaran,nilai_tpa,nilai_toefl,jenjang_terakhir,asal_univ,alamat_univ,prodi_terakhir,nilai_ipk,no_ijazah,tgl_lulus,jenjang,nama_rekomender,prop_penelitian) values (1035,433,540,'S1','Universitas Gadjah Mada','Jl. Achmad Yani No. 2, By Pass, Yogyakarta','Teknik Komputer',3.53,'SKS79156387210','9/24/2007','S2','Quemby','penelitian_124358.pdf');</t>
  </si>
  <si>
    <t>SKS79156387211</t>
  </si>
  <si>
    <t>Porter</t>
  </si>
  <si>
    <t>penelitian_124359.pdf</t>
  </si>
  <si>
    <t>insert into pendaftaran_pascasarjana (id_pendaftaran,nilai_tpa,nilai_toefl,jenjang_terakhir,asal_univ,alamat_univ,prodi_terakhir,nilai_ipk,no_ijazah,tgl_lulus,jenjang,nama_rekomender,prop_penelitian) values (1036,416,559,'S1','Institut Teknologi Bandung','Jl. Kali Pasir  No. 9, Bandung','Ilmu Hukum',3.49,'SKS79156387211','8/31/2007','S2','Porter','penelitian_124359.pdf');</t>
  </si>
  <si>
    <t>SKS79156387212</t>
  </si>
  <si>
    <t>8/27/2007</t>
  </si>
  <si>
    <t>Wilma</t>
  </si>
  <si>
    <t>penelitian_124360.pdf</t>
  </si>
  <si>
    <t>insert into pendaftaran_pascasarjana (id_pendaftaran,nilai_tpa,nilai_toefl,jenjang_terakhir,asal_univ,alamat_univ,prodi_terakhir,nilai_ipk,no_ijazah,tgl_lulus,jenjang,nama_rekomender,prop_penelitian) values (1037,458,587,'S1','Universitas Indonesia','Jl. Cempaka Putih Tengah I / 1, Depok','Ilmu Perpustakaan',3.48,'SKS79156387212','8/27/2007','S2','Wilma','penelitian_124360.pdf');</t>
  </si>
  <si>
    <t>SKS79156387213</t>
  </si>
  <si>
    <t>Tarik</t>
  </si>
  <si>
    <t>penelitian_124361.pdf</t>
  </si>
  <si>
    <t>insert into pendaftaran_pascasarjana (id_pendaftaran,nilai_tpa,nilai_toefl,jenjang_terakhir,asal_univ,alamat_univ,prodi_terakhir,nilai_ipk,no_ijazah,tgl_lulus,jenjang,nama_rekomender,prop_penelitian) values (1038,407,574,'S1','Universitas Diponegoro','Jl. Diponegoro No. 71, Semarang','Kimia',3.57,'SKS79156387213','9/25/2007','S2','Tarik','penelitian_124361.pdf');</t>
  </si>
  <si>
    <t>SKS79156387214</t>
  </si>
  <si>
    <t>8/13/2007</t>
  </si>
  <si>
    <t>Upton</t>
  </si>
  <si>
    <t>penelitian_124362.pdf</t>
  </si>
  <si>
    <t>insert into pendaftaran_pascasarjana (id_pendaftaran,nilai_tpa,nilai_toefl,jenjang_terakhir,asal_univ,alamat_univ,prodi_terakhir,nilai_ipk,no_ijazah,tgl_lulus,jenjang,nama_rekomender,prop_penelitian) values (1039,452,547,'S1','Universitas Padjadjaran','Jl. Kyai Caringin No. 7, Bandung','Ilmu Komputer',3.55,'SKS79156387214','8/13/2007','S2','Upton','penelitian_124362.pdf');</t>
  </si>
  <si>
    <t>SKS79156387215</t>
  </si>
  <si>
    <t>Kieran</t>
  </si>
  <si>
    <t>penelitian_124363.pdf</t>
  </si>
  <si>
    <t>insert into pendaftaran_pascasarjana (id_pendaftaran,nilai_tpa,nilai_toefl,jenjang_terakhir,asal_univ,alamat_univ,prodi_terakhir,nilai_ipk,no_ijazah,tgl_lulus,jenjang,nama_rekomender,prop_penelitian) values (1040,445,575,'S1','Universitas Mulawarman','Jl. Raden Saleh No. 40 , Samarinda','Geografi',3.49,'SKS79156387215','9/1/2007','S2','Kieran','penelitian_124363.pdf');</t>
  </si>
  <si>
    <t>SKS79156387216</t>
  </si>
  <si>
    <t>8/14/2007</t>
  </si>
  <si>
    <t>Penelope</t>
  </si>
  <si>
    <t>penelitian_124364.pdf</t>
  </si>
  <si>
    <t>insert into pendaftaran_pascasarjana (id_pendaftaran,nilai_tpa,nilai_toefl,jenjang_terakhir,asal_univ,alamat_univ,prodi_terakhir,nilai_ipk,no_ijazah,tgl_lulus,jenjang,nama_rekomender,prop_penelitian) values (1041,423,570,'S1','Universitas Gadjah Mada','Jl. Achmad Yani No. 2, By Pass, Yogyakarta','Sastra Inggris',3.45,'SKS79156387216','8/14/2007','S2','Penelope','penelitian_124364.pdf');</t>
  </si>
  <si>
    <t>SKS79156387217</t>
  </si>
  <si>
    <t>Carolyn</t>
  </si>
  <si>
    <t>penelitian_124365.pdf</t>
  </si>
  <si>
    <t>insert into pendaftaran_pascasarjana (id_pendaftaran,nilai_tpa,nilai_toefl,jenjang_terakhir,asal_univ,alamat_univ,prodi_terakhir,nilai_ipk,no_ijazah,tgl_lulus,jenjang,nama_rekomender,prop_penelitian) values (1042,479,582,'S1','Universitas Mulawarman','Jl. Raden Saleh No. 40 , Samarinda','Sastra Korea',3.4,'SKS79156387217','9/12/2007','S2','Carolyn','penelitian_124365.pdf');</t>
  </si>
  <si>
    <t>SKS79156387218</t>
  </si>
  <si>
    <t>Nasim</t>
  </si>
  <si>
    <t>penelitian_124366.pdf</t>
  </si>
  <si>
    <t>insert into pendaftaran_pascasarjana (id_pendaftaran,nilai_tpa,nilai_toefl,jenjang_terakhir,asal_univ,alamat_univ,prodi_terakhir,nilai_ipk,no_ijazah,tgl_lulus,jenjang,nama_rekomender,prop_penelitian) values (1043,482,543,'S1','Institut Teknologi Surabaya','Jl. Raya Mangga Besar Raya 137 / 139, Surabaya','Kimia',3.6,'SKS79156387218','9/6/2007','S2','Nasim','penelitian_124366.pdf');</t>
  </si>
  <si>
    <t>SKS79156387219</t>
  </si>
  <si>
    <t>penelitian_124367.pdf</t>
  </si>
  <si>
    <t>insert into pendaftaran_pascasarjana (id_pendaftaran,nilai_tpa,nilai_toefl,jenjang_terakhir,asal_univ,alamat_univ,prodi_terakhir,nilai_ipk,no_ijazah,tgl_lulus,jenjang,nama_rekomender,prop_penelitian) values (1044,448,515,'S1','Institut Teknologi Bandung','Jl. Kali Pasir  No. 9, Bandung','Sastra Jepang',3.43,'SKS79156387219','9/17/2007','S2','Mason','penelitian_124367.pdf');</t>
  </si>
  <si>
    <t>SKS79156387220</t>
  </si>
  <si>
    <t>9/8/2007</t>
  </si>
  <si>
    <t>Quentin</t>
  </si>
  <si>
    <t>penelitian_124368.pdf</t>
  </si>
  <si>
    <t>insert into pendaftaran_pascasarjana (id_pendaftaran,nilai_tpa,nilai_toefl,jenjang_terakhir,asal_univ,alamat_univ,prodi_terakhir,nilai_ipk,no_ijazah,tgl_lulus,jenjang,nama_rekomender,prop_penelitian) values (1045,445,592,'S1','Universitas Gunadarma','Jl. Landas Pacu Timur, Depok','Ilmu Administrasi',3.56,'SKS79156387220','9/8/2007','S2','Quentin','penelitian_124368.pdf');</t>
  </si>
  <si>
    <t>SKS79156387221</t>
  </si>
  <si>
    <t>8/12/2007</t>
  </si>
  <si>
    <t>penelitian_124369.pdf</t>
  </si>
  <si>
    <t>insert into pendaftaran_pascasarjana (id_pendaftaran,nilai_tpa,nilai_toefl,jenjang_terakhir,asal_univ,alamat_univ,prodi_terakhir,nilai_ipk,no_ijazah,tgl_lulus,jenjang,nama_rekomender,prop_penelitian) values (1046,467,532,'S1','Institut Teknologi Surabaya','Jl. Raya Mangga Besar Raya 137 / 139, Surabaya','Teknik Mesin',3.54,'SKS79156387221','8/12/2007','S2','Penelope','penelitian_124369.pdf');</t>
  </si>
  <si>
    <t>SKS79156387222</t>
  </si>
  <si>
    <t>Mia</t>
  </si>
  <si>
    <t>penelitian_124370.pdf</t>
  </si>
  <si>
    <t>insert into pendaftaran_pascasarjana (id_pendaftaran,nilai_tpa,nilai_toefl,jenjang_terakhir,asal_univ,alamat_univ,prodi_terakhir,nilai_ipk,no_ijazah,tgl_lulus,jenjang,nama_rekomender,prop_penelitian) values (1047,473,529,'S1','Universitas Padjadjaran','Jl. Kyai Caringin No. 7, Bandung','Ilmu Administrasi',3.53,'SKS79156387222','9/26/2007','S2','Mia','penelitian_124370.pdf');</t>
  </si>
  <si>
    <t>SKS79156387223</t>
  </si>
  <si>
    <t>Ayanna</t>
  </si>
  <si>
    <t>penelitian_124371.pdf</t>
  </si>
  <si>
    <t>insert into pendaftaran_pascasarjana (id_pendaftaran,nilai_tpa,nilai_toefl,jenjang_terakhir,asal_univ,alamat_univ,prodi_terakhir,nilai_ipk,no_ijazah,tgl_lulus,jenjang,nama_rekomender,prop_penelitian) values (1048,473,573,'S1','Institut Teknologi Surabaya','Jl. Raya Mangga Besar Raya 137 / 139, Surabaya','Arsitektur',3.51,'SKS79156387223','9/16/2007','S2','Ayanna','penelitian_124371.pdf');</t>
  </si>
  <si>
    <t>SKS79156387224</t>
  </si>
  <si>
    <t>Justina</t>
  </si>
  <si>
    <t>penelitian_124372.pdf</t>
  </si>
  <si>
    <t>insert into pendaftaran_pascasarjana (id_pendaftaran,nilai_tpa,nilai_toefl,jenjang_terakhir,asal_univ,alamat_univ,prodi_terakhir,nilai_ipk,no_ijazah,tgl_lulus,jenjang,nama_rekomender,prop_penelitian) values (1049,462,565,'S1','Institut Teknologi Surabaya','Jl. Raya Mangga Besar Raya 137 / 139, Surabaya','Teknik Mesin',3.48,'SKS79156387224','9/11/2007','S2','Justina','penelitian_124372.pdf');</t>
  </si>
  <si>
    <t>SKS79156387225</t>
  </si>
  <si>
    <t>penelitian_124373.pdf</t>
  </si>
  <si>
    <t>insert into pendaftaran_pascasarjana (id_pendaftaran,nilai_tpa,nilai_toefl,jenjang_terakhir,asal_univ,alamat_univ,prodi_terakhir,nilai_ipk,no_ijazah,tgl_lulus,jenjang,nama_rekomender,prop_penelitian) values (1050,456,532,'S1','Universitas Gadjah Mada','Jl. Achmad Yani No. 2, By Pass, Yogyakarta','Teknik Kimia',3.41,'SKS79156387225','9/26/2007','S2','Olivia','penelitian_124373.pdf');</t>
  </si>
  <si>
    <t>SKS79156387226</t>
  </si>
  <si>
    <t>8/5/2007</t>
  </si>
  <si>
    <t>Cheryl</t>
  </si>
  <si>
    <t>penelitian_124374.pdf</t>
  </si>
  <si>
    <t>insert into pendaftaran_pascasarjana (id_pendaftaran,nilai_tpa,nilai_toefl,jenjang_terakhir,asal_univ,alamat_univ,prodi_terakhir,nilai_ipk,no_ijazah,tgl_lulus,jenjang,nama_rekomender,prop_penelitian) values (1051,430,526,'S1','Universitas Gunadarma','Jl. Landas Pacu Timur, Depok','Sistem Informasi',3.45,'SKS79156387226','8/5/2007','S2','Cheryl','penelitian_124374.pdf');</t>
  </si>
  <si>
    <t>SKS79156387227</t>
  </si>
  <si>
    <t>Kadeem</t>
  </si>
  <si>
    <t>penelitian_124375.pdf</t>
  </si>
  <si>
    <t>insert into pendaftaran_pascasarjana (id_pendaftaran,nilai_tpa,nilai_toefl,jenjang_terakhir,asal_univ,alamat_univ,prodi_terakhir,nilai_ipk,no_ijazah,tgl_lulus,jenjang,nama_rekomender,prop_penelitian) values (1052,456,566,'S1','Universitas Diponegoro','Jl. Diponegoro No. 71, Semarang','Teknik Sipil',3.52,'SKS79156387227','8/5/2007','S2','Kadeem','penelitian_124375.pdf');</t>
  </si>
  <si>
    <t>SKS79156387228</t>
  </si>
  <si>
    <t>penelitian_124376.pdf</t>
  </si>
  <si>
    <t>insert into pendaftaran_pascasarjana (id_pendaftaran,nilai_tpa,nilai_toefl,jenjang_terakhir,asal_univ,alamat_univ,prodi_terakhir,nilai_ipk,no_ijazah,tgl_lulus,jenjang,nama_rekomender,prop_penelitian) values (1053,485,506,'S1','Universitas Sriwijaya','Jl. Kramat Raya No. 17 A, Palembang','Fisika',3.41,'SKS79156387228','9/18/2007','S2','Mia','penelitian_124376.pdf');</t>
  </si>
  <si>
    <t>SKS79156387229</t>
  </si>
  <si>
    <t>Yvonne</t>
  </si>
  <si>
    <t>penelitian_124377.pdf</t>
  </si>
  <si>
    <t>insert into pendaftaran_pascasarjana (id_pendaftaran,nilai_tpa,nilai_toefl,jenjang_terakhir,asal_univ,alamat_univ,prodi_terakhir,nilai_ipk,no_ijazah,tgl_lulus,jenjang,nama_rekomender,prop_penelitian) values (1054,420,540,'S1','Institut Teknologi Surabaya','Jl. Raya Mangga Besar Raya 137 / 139, Surabaya','Sastra Perancis',3.43,'SKS79156387229','8/27/2007','S2','Yvonne','penelitian_124377.pdf');</t>
  </si>
  <si>
    <t>SKS79156387230</t>
  </si>
  <si>
    <t>8/1/2007</t>
  </si>
  <si>
    <t>penelitian_124378.pdf</t>
  </si>
  <si>
    <t>insert into pendaftaran_pascasarjana (id_pendaftaran,nilai_tpa,nilai_toefl,jenjang_terakhir,asal_univ,alamat_univ,prodi_terakhir,nilai_ipk,no_ijazah,tgl_lulus,jenjang,nama_rekomender,prop_penelitian) values (1055,463,541,'S1','Universitas Gadjah Mada','Jl. Achmad Yani No. 2, By Pass, Yogyakarta','Teknik Sipil',3.48,'SKS79156387230','8/1/2007','S2','Penelope','penelitian_124378.pdf');</t>
  </si>
  <si>
    <t>SKS79156387231</t>
  </si>
  <si>
    <t>9/28/2007</t>
  </si>
  <si>
    <t>Karen</t>
  </si>
  <si>
    <t>penelitian_124379.pdf</t>
  </si>
  <si>
    <t>insert into pendaftaran_pascasarjana (id_pendaftaran,nilai_tpa,nilai_toefl,jenjang_terakhir,asal_univ,alamat_univ,prodi_terakhir,nilai_ipk,no_ijazah,tgl_lulus,jenjang,nama_rekomender,prop_penelitian) values (1056,420,579,'S1','Universitas Diponegoro','Jl. Diponegoro No. 71, Semarang','Teknik Mesin',3.56,'SKS79156387231','9/28/2007','S2','Karen','penelitian_124379.pdf');</t>
  </si>
  <si>
    <t>SKS79156387232</t>
  </si>
  <si>
    <t>8/22/2007</t>
  </si>
  <si>
    <t>Phillip</t>
  </si>
  <si>
    <t>penelitian_124380.pdf</t>
  </si>
  <si>
    <t>insert into pendaftaran_pascasarjana (id_pendaftaran,nilai_tpa,nilai_toefl,jenjang_terakhir,asal_univ,alamat_univ,prodi_terakhir,nilai_ipk,no_ijazah,tgl_lulus,jenjang,nama_rekomender,prop_penelitian) values (1057,402,534,'S1','Universitas Indonesia','Jl. Cempaka Putih Tengah I / 1, Depok','Sistem Informasi',3.46,'SKS79156387232','8/22/2007','S2','Phillip','penelitian_124380.pdf');</t>
  </si>
  <si>
    <t>SKS79156387233</t>
  </si>
  <si>
    <t>penelitian_124381.pdf</t>
  </si>
  <si>
    <t>insert into pendaftaran_pascasarjana (id_pendaftaran,nilai_tpa,nilai_toefl,jenjang_terakhir,asal_univ,alamat_univ,prodi_terakhir,nilai_ipk,no_ijazah,tgl_lulus,jenjang,nama_rekomender,prop_penelitian) values (1058,500,577,'S1','Universitas Brawijaya','Jl. HOS Cokroaminoto No. 31 - 33, Surabaya','Teknik Kimia',3.59,'SKS79156387233','8/21/2007','S2','Bruno','penelitian_124381.pdf');</t>
  </si>
  <si>
    <t>SKS79156387234</t>
  </si>
  <si>
    <t>8/24/2007</t>
  </si>
  <si>
    <t>Dara</t>
  </si>
  <si>
    <t>penelitian_124382.pdf</t>
  </si>
  <si>
    <t>insert into pendaftaran_pascasarjana (id_pendaftaran,nilai_tpa,nilai_toefl,jenjang_terakhir,asal_univ,alamat_univ,prodi_terakhir,nilai_ipk,no_ijazah,tgl_lulus,jenjang,nama_rekomender,prop_penelitian) values (1059,426,526,'S1','Institut Teknologi Surabaya','Jl. Raya Mangga Besar Raya 137 / 139, Surabaya','Sastra Perancis',3.6,'SKS79156387234','8/24/2007','S2','Dara','penelitian_124382.pdf');</t>
  </si>
  <si>
    <t>SKS79156387235</t>
  </si>
  <si>
    <t>9/15/2007</t>
  </si>
  <si>
    <t>Walter</t>
  </si>
  <si>
    <t>penelitian_124383.pdf</t>
  </si>
  <si>
    <t>insert into pendaftaran_pascasarjana (id_pendaftaran,nilai_tpa,nilai_toefl,jenjang_terakhir,asal_univ,alamat_univ,prodi_terakhir,nilai_ipk,no_ijazah,tgl_lulus,jenjang,nama_rekomender,prop_penelitian) values (1060,473,591,'S1','Universitas Indonesia','Jl. Cempaka Putih Tengah I / 1, Depok','Kimia',3.51,'SKS79156387235','9/15/2007','S2','Walter','penelitian_124383.pdf');</t>
  </si>
  <si>
    <t>SKS79156387236</t>
  </si>
  <si>
    <t>Richard</t>
  </si>
  <si>
    <t>penelitian_124384.pdf</t>
  </si>
  <si>
    <t>insert into pendaftaran_pascasarjana (id_pendaftaran,nilai_tpa,nilai_toefl,jenjang_terakhir,asal_univ,alamat_univ,prodi_terakhir,nilai_ipk,no_ijazah,tgl_lulus,jenjang,nama_rekomender,prop_penelitian) values (1061,421,528,'S1','Institut Teknologi Surabaya','Jl. Raya Mangga Besar Raya 137 / 139, Surabaya','Ilmu Komputer',3.43,'SKS79156387236','9/2/2007','S2','Richard','penelitian_124384.pdf');</t>
  </si>
  <si>
    <t>SKS79156387237</t>
  </si>
  <si>
    <t>Lionel</t>
  </si>
  <si>
    <t>penelitian_124385.pdf</t>
  </si>
  <si>
    <t>insert into pendaftaran_pascasarjana (id_pendaftaran,nilai_tpa,nilai_toefl,jenjang_terakhir,asal_univ,alamat_univ,prodi_terakhir,nilai_ipk,no_ijazah,tgl_lulus,jenjang,nama_rekomender,prop_penelitian) values (1062,448,596,'S1','Universitas Gadjah Mada','Jl. Achmad Yani No. 2, By Pass, Yogyakarta','Teknik Sipil',3.57,'SKS79156387237','9/17/2007','S2','Lionel','penelitian_124385.pdf');</t>
  </si>
  <si>
    <t>SKS79156387238</t>
  </si>
  <si>
    <t>8/20/2007</t>
  </si>
  <si>
    <t>Xaviera</t>
  </si>
  <si>
    <t>penelitian_124386.pdf</t>
  </si>
  <si>
    <t>insert into pendaftaran_pascasarjana (id_pendaftaran,nilai_tpa,nilai_toefl,jenjang_terakhir,asal_univ,alamat_univ,prodi_terakhir,nilai_ipk,no_ijazah,tgl_lulus,jenjang,nama_rekomender,prop_penelitian) values (1063,478,583,'S1','Institut Teknologi Surabaya','Jl. Raya Mangga Besar Raya 137 / 139, Surabaya','Ilmu Hukum',3.48,'SKS79156387238','8/20/2007','S2','Xaviera','penelitian_124386.pdf');</t>
  </si>
  <si>
    <t>SKS79156387239</t>
  </si>
  <si>
    <t>Caldwell</t>
  </si>
  <si>
    <t>penelitian_124387.pdf</t>
  </si>
  <si>
    <t>insert into pendaftaran_pascasarjana (id_pendaftaran,nilai_tpa,nilai_toefl,jenjang_terakhir,asal_univ,alamat_univ,prodi_terakhir,nilai_ipk,no_ijazah,tgl_lulus,jenjang,nama_rekomender,prop_penelitian) values (1064,436,545,'S1','Institut Teknologi Bandung','Jl. Kali Pasir  No. 9, Bandung','Teknik Elektro',3.41,'SKS79156387239','8/31/2007','S2','Caldwell','penelitian_124387.pdf');</t>
  </si>
  <si>
    <t>SKS79156387240</t>
  </si>
  <si>
    <t>penelitian_124388.pdf</t>
  </si>
  <si>
    <t>insert into pendaftaran_pascasarjana (id_pendaftaran,nilai_tpa,nilai_toefl,jenjang_terakhir,asal_univ,alamat_univ,prodi_terakhir,nilai_ipk,no_ijazah,tgl_lulus,jenjang,nama_rekomender,prop_penelitian) values (1065,419,598,'S1','Institut Teknologi Surabaya','Jl. Raya Mangga Besar Raya 137 / 139, Surabaya','Ilmu Administrasi',3.57,'SKS79156387240','8/21/2007','S2','Dara','penelitian_124388.pdf');</t>
  </si>
  <si>
    <t>SKS79156387241</t>
  </si>
  <si>
    <t>Emma</t>
  </si>
  <si>
    <t>penelitian_124389.pdf</t>
  </si>
  <si>
    <t>insert into pendaftaran_pascasarjana (id_pendaftaran,nilai_tpa,nilai_toefl,jenjang_terakhir,asal_univ,alamat_univ,prodi_terakhir,nilai_ipk,no_ijazah,tgl_lulus,jenjang,nama_rekomender,prop_penelitian) values (1066,487,539,'S1','Universitas Gunadarma','Jl. Landas Pacu Timur, Depok','Sastara Belanda',3.55,'SKS79156387241','9/15/2007','S2','Emma','penelitian_124389.pdf');</t>
  </si>
  <si>
    <t>SKS79156387242</t>
  </si>
  <si>
    <t>penelitian_124390.pdf</t>
  </si>
  <si>
    <t>insert into pendaftaran_pascasarjana (id_pendaftaran,nilai_tpa,nilai_toefl,jenjang_terakhir,asal_univ,alamat_univ,prodi_terakhir,nilai_ipk,no_ijazah,tgl_lulus,jenjang,nama_rekomender,prop_penelitian) values (1067,496,552,'S1','Universitas Gadjah Mada','Jl. Achmad Yani No. 2, By Pass, Yogyakarta','Kimia',3.48,'SKS79156387242','8/5/2007','S2','Victoria','penelitian_124390.pdf');</t>
  </si>
  <si>
    <t>SKS79156387243</t>
  </si>
  <si>
    <t>9/5/2007</t>
  </si>
  <si>
    <t>Roth</t>
  </si>
  <si>
    <t>penelitian_124391.pdf</t>
  </si>
  <si>
    <t>insert into pendaftaran_pascasarjana (id_pendaftaran,nilai_tpa,nilai_toefl,jenjang_terakhir,asal_univ,alamat_univ,prodi_terakhir,nilai_ipk,no_ijazah,tgl_lulus,jenjang,nama_rekomender,prop_penelitian) values (1068,409,529,'S1','Universitas Sriwijaya','Jl. Kramat Raya No. 17 A, Palembang','Sastra Indonesia',3.43,'SKS79156387243','9/5/2007','S2','Roth','penelitian_124391.pdf');</t>
  </si>
  <si>
    <t>SKS79156387244</t>
  </si>
  <si>
    <t>penelitian_124392.pdf</t>
  </si>
  <si>
    <t>insert into pendaftaran_pascasarjana (id_pendaftaran,nilai_tpa,nilai_toefl,jenjang_terakhir,asal_univ,alamat_univ,prodi_terakhir,nilai_ipk,no_ijazah,tgl_lulus,jenjang,nama_rekomender,prop_penelitian) values (1069,437,593,'S1','Universitas Mulawarman','Jl. Raden Saleh No. 40 , Samarinda','Matematika',3.52,'SKS79156387244','9/16/2007','S2','Peter','penelitian_124392.pdf');</t>
  </si>
  <si>
    <t>SKS79156387245</t>
  </si>
  <si>
    <t>8/9/2007</t>
  </si>
  <si>
    <t>penelitian_124393.pdf</t>
  </si>
  <si>
    <t>insert into pendaftaran_pascasarjana (id_pendaftaran,nilai_tpa,nilai_toefl,jenjang_terakhir,asal_univ,alamat_univ,prodi_terakhir,nilai_ipk,no_ijazah,tgl_lulus,jenjang,nama_rekomender,prop_penelitian) values (1070,457,512,'S1','Universitas Gunadarma','Jl. Landas Pacu Timur, Depok','Teknik Kimia',3.43,'SKS79156387245','8/9/2007','S2','Emma','penelitian_124393.pdf');</t>
  </si>
  <si>
    <t>SKS79156387246</t>
  </si>
  <si>
    <t>penelitian_124394.pdf</t>
  </si>
  <si>
    <t>insert into pendaftaran_pascasarjana (id_pendaftaran,nilai_tpa,nilai_toefl,jenjang_terakhir,asal_univ,alamat_univ,prodi_terakhir,nilai_ipk,no_ijazah,tgl_lulus,jenjang,nama_rekomender,prop_penelitian) values (1071,466,547,'S1','Universitas Gunadarma','Jl. Landas Pacu Timur, Depok','Psikologi',3.4,'SKS79156387246','8/9/2007','S2','Richard','penelitian_124394.pdf');</t>
  </si>
  <si>
    <t>SKS79156387247</t>
  </si>
  <si>
    <t>9/13/2007</t>
  </si>
  <si>
    <t>penelitian_124395.pdf</t>
  </si>
  <si>
    <t>insert into pendaftaran_pascasarjana (id_pendaftaran,nilai_tpa,nilai_toefl,jenjang_terakhir,asal_univ,alamat_univ,prodi_terakhir,nilai_ipk,no_ijazah,tgl_lulus,jenjang,nama_rekomender,prop_penelitian) values (1072,499,594,'S1','Universitas Indonesia','Jl. Cempaka Putih Tengah I / 1, Depok','Teknik Kimia',3.43,'SKS79156387247','9/13/2007','S2','Dara','penelitian_124395.pdf');</t>
  </si>
  <si>
    <t>SKS79156387248</t>
  </si>
  <si>
    <t>Raven</t>
  </si>
  <si>
    <t>penelitian_124396.pdf</t>
  </si>
  <si>
    <t>insert into pendaftaran_pascasarjana (id_pendaftaran,nilai_tpa,nilai_toefl,jenjang_terakhir,asal_univ,alamat_univ,prodi_terakhir,nilai_ipk,no_ijazah,tgl_lulus,jenjang,nama_rekomender,prop_penelitian) values (1073,415,519,'S1','Institut Teknologi Surabaya','Jl. Raya Mangga Besar Raya 137 / 139, Surabaya','Sastra Inggris',3.46,'SKS79156387248','9/17/2007','S2','Raven','penelitian_124396.pdf');</t>
  </si>
  <si>
    <t>SKS79156387249</t>
  </si>
  <si>
    <t>8/15/2007</t>
  </si>
  <si>
    <t>penelitian_124397.pdf</t>
  </si>
  <si>
    <t>insert into pendaftaran_pascasarjana (id_pendaftaran,nilai_tpa,nilai_toefl,jenjang_terakhir,asal_univ,alamat_univ,prodi_terakhir,nilai_ipk,no_ijazah,tgl_lulus,jenjang,nama_rekomender,prop_penelitian) values (1074,447,539,'S1','Universitas Mulawarman','Jl. Raden Saleh No. 40 , Samarinda','Sastra Indonesia',3.52,'SKS79156387249','8/15/2007','S2','Karen','penelitian_124397.pdf');</t>
  </si>
  <si>
    <t>SKS79156387250</t>
  </si>
  <si>
    <t>penelitian_124398.pdf</t>
  </si>
  <si>
    <t>insert into pendaftaran_pascasarjana (id_pendaftaran,nilai_tpa,nilai_toefl,jenjang_terakhir,asal_univ,alamat_univ,prodi_terakhir,nilai_ipk,no_ijazah,tgl_lulus,jenjang,nama_rekomender,prop_penelitian) values (1075,459,522,'S1','Institut Teknologi Surabaya','Jl. Raya Mangga Besar Raya 137 / 139, Surabaya','Teknik Mesin',3.42,'SKS79156387250','9/16/2007','S2','Peter','penelitian_124398.pdf');</t>
  </si>
  <si>
    <t>SKS79156387251</t>
  </si>
  <si>
    <t>penelitian_124399.pdf</t>
  </si>
  <si>
    <t>insert into pendaftaran_pascasarjana (id_pendaftaran,nilai_tpa,nilai_toefl,jenjang_terakhir,asal_univ,alamat_univ,prodi_terakhir,nilai_ipk,no_ijazah,tgl_lulus,jenjang,nama_rekomender,prop_penelitian) values (1076,429,529,'S1','Universitas Mulawarman','Jl. Raden Saleh No. 40 , Samarinda','Ilmu Hukum',3.55,'SKS79156387251','9/17/2007','S2','Victoria','penelitian_124399.pdf');</t>
  </si>
  <si>
    <t>SKS79156387252</t>
  </si>
  <si>
    <t>Kyra</t>
  </si>
  <si>
    <t>penelitian_124400.pdf</t>
  </si>
  <si>
    <t>insert into pendaftaran_pascasarjana (id_pendaftaran,nilai_tpa,nilai_toefl,jenjang_terakhir,asal_univ,alamat_univ,prodi_terakhir,nilai_ipk,no_ijazah,tgl_lulus,jenjang,nama_rekomender,prop_penelitian) values (1077,462,556,'S1','Universitas Diponegoro','Jl. Diponegoro No. 71, Semarang','Sastra Inggris',3.4,'SKS79156387252','8/20/2007','S2','Kyra','penelitian_124400.pdf');</t>
  </si>
  <si>
    <t>SKS79156387253</t>
  </si>
  <si>
    <t>penelitian_124401.pdf</t>
  </si>
  <si>
    <t>insert into pendaftaran_pascasarjana (id_pendaftaran,nilai_tpa,nilai_toefl,jenjang_terakhir,asal_univ,alamat_univ,prodi_terakhir,nilai_ipk,no_ijazah,tgl_lulus,jenjang,nama_rekomender,prop_penelitian) values (1078,420,562,'S1','Universitas Padjadjaran','Jl. Kyai Caringin No. 7, Bandung','Sastra Indonesia',3.57,'SKS79156387253','8/14/2007','S2','Idona','penelitian_124401.pdf');</t>
  </si>
  <si>
    <t>SKS79156387254</t>
  </si>
  <si>
    <t>Harper</t>
  </si>
  <si>
    <t>penelitian_124402.pdf</t>
  </si>
  <si>
    <t>insert into pendaftaran_pascasarjana (id_pendaftaran,nilai_tpa,nilai_toefl,jenjang_terakhir,asal_univ,alamat_univ,prodi_terakhir,nilai_ipk,no_ijazah,tgl_lulus,jenjang,nama_rekomender,prop_penelitian) values (1079,407,527,'S1','Institut Teknologi Bandung','Jl. Kali Pasir  No. 9, Bandung','Teknik Sipil',3.58,'SKS79156387254','8/20/2007','S2','Harper','penelitian_124402.pdf');</t>
  </si>
  <si>
    <t>SKS79156387255</t>
  </si>
  <si>
    <t>Jack</t>
  </si>
  <si>
    <t>penelitian_124403.pdf</t>
  </si>
  <si>
    <t>insert into pendaftaran_pascasarjana (id_pendaftaran,nilai_tpa,nilai_toefl,jenjang_terakhir,asal_univ,alamat_univ,prodi_terakhir,nilai_ipk,no_ijazah,tgl_lulus,jenjang,nama_rekomender,prop_penelitian) values (1080,461,587,'S1','Universitas Diponegoro','Jl. Diponegoro No. 71, Semarang','Fisika',3.45,'SKS79156387255','9/5/2007','S2','Jack','penelitian_124403.pdf');</t>
  </si>
  <si>
    <t>SKS79156387256</t>
  </si>
  <si>
    <t>9/23/2007</t>
  </si>
  <si>
    <t>penelitian_124404.pdf</t>
  </si>
  <si>
    <t>insert into pendaftaran_pascasarjana (id_pendaftaran,nilai_tpa,nilai_toefl,jenjang_terakhir,asal_univ,alamat_univ,prodi_terakhir,nilai_ipk,no_ijazah,tgl_lulus,jenjang,nama_rekomender,prop_penelitian) values (1081,464,512,'S1','Universitas Brawijaya','Jl. HOS Cokroaminoto No. 31 - 33, Surabaya','Teknik Komputer',3.52,'SKS79156387256','9/23/2007','S2','Kyra','penelitian_124404.pdf');</t>
  </si>
  <si>
    <t>SKS79156387257</t>
  </si>
  <si>
    <t>penelitian_124405.pdf</t>
  </si>
  <si>
    <t>insert into pendaftaran_pascasarjana (id_pendaftaran,nilai_tpa,nilai_toefl,jenjang_terakhir,asal_univ,alamat_univ,prodi_terakhir,nilai_ipk,no_ijazah,tgl_lulus,jenjang,nama_rekomender,prop_penelitian) values (1082,428,581,'S1','Institut Teknologi Surabaya','Jl. Raya Mangga Besar Raya 137 / 139, Surabaya','Teknik Elektro',3.41,'SKS79156387257','8/6/2007','S2','Josephine','penelitian_124405.pdf');</t>
  </si>
  <si>
    <t>SKS79156387258</t>
  </si>
  <si>
    <t>Tad</t>
  </si>
  <si>
    <t>penelitian_124406.pdf</t>
  </si>
  <si>
    <t>insert into pendaftaran_pascasarjana (id_pendaftaran,nilai_tpa,nilai_toefl,jenjang_terakhir,asal_univ,alamat_univ,prodi_terakhir,nilai_ipk,no_ijazah,tgl_lulus,jenjang,nama_rekomender,prop_penelitian) values (1083,473,576,'S1','Universitas Gunadarma','Jl. Landas Pacu Timur, Depok','Sastra Arab',3.56,'SKS79156387258','9/19/2007','S2','Tad','penelitian_124406.pdf');</t>
  </si>
  <si>
    <t>SKS79156387259</t>
  </si>
  <si>
    <t>9/3/2007</t>
  </si>
  <si>
    <t>penelitian_124407.pdf</t>
  </si>
  <si>
    <t>insert into pendaftaran_pascasarjana (id_pendaftaran,nilai_tpa,nilai_toefl,jenjang_terakhir,asal_univ,alamat_univ,prodi_terakhir,nilai_ipk,no_ijazah,tgl_lulus,jenjang,nama_rekomender,prop_penelitian) values (1084,433,599,'S1','Institut Teknologi Surabaya','Jl. Raya Mangga Besar Raya 137 / 139, Surabaya','Ilmu Komputer',3.51,'SKS79156387259','9/3/2007','S2','Lionel','penelitian_124407.pdf');</t>
  </si>
  <si>
    <t>SKS79156387260</t>
  </si>
  <si>
    <t>penelitian_124408.pdf</t>
  </si>
  <si>
    <t>insert into pendaftaran_pascasarjana (id_pendaftaran,nilai_tpa,nilai_toefl,jenjang_terakhir,asal_univ,alamat_univ,prodi_terakhir,nilai_ipk,no_ijazah,tgl_lulus,jenjang,nama_rekomender,prop_penelitian) values (1085,470,557,'S1','Universitas Gunadarma','Jl. Landas Pacu Timur, Depok','Ilmu Komputer',3.58,'SKS79156387260','8/12/2007','S2','Tad','penelitian_124408.pdf');</t>
  </si>
  <si>
    <t>SKS79156387261</t>
  </si>
  <si>
    <t>penelitian_124409.pdf</t>
  </si>
  <si>
    <t>insert into pendaftaran_pascasarjana (id_pendaftaran,nilai_tpa,nilai_toefl,jenjang_terakhir,asal_univ,alamat_univ,prodi_terakhir,nilai_ipk,no_ijazah,tgl_lulus,jenjang,nama_rekomender,prop_penelitian) values (1086,407,561,'S1','Institut Teknologi Surabaya','Jl. Raya Mangga Besar Raya 137 / 139, Surabaya','Sistem Informasi',3.46,'SKS79156387261','9/24/2007','S2','Tarik','penelitian_124409.pdf');</t>
  </si>
  <si>
    <t>SKS79156387262</t>
  </si>
  <si>
    <t>penelitian_124410.pdf</t>
  </si>
  <si>
    <t>insert into pendaftaran_pascasarjana (id_pendaftaran,nilai_tpa,nilai_toefl,jenjang_terakhir,asal_univ,alamat_univ,prodi_terakhir,nilai_ipk,no_ijazah,tgl_lulus,jenjang,nama_rekomender,prop_penelitian) values (1087,447,600,'S1','Universitas Brawijaya','Jl. HOS Cokroaminoto No. 31 - 33, Surabaya','Fisika',3.56,'SKS79156387262','9/16/2007','S2','Nasim','penelitian_124410.pdf');</t>
  </si>
  <si>
    <t>SKS79156387263</t>
  </si>
  <si>
    <t>penelitian_124411.pdf</t>
  </si>
  <si>
    <t>insert into pendaftaran_pascasarjana (id_pendaftaran,nilai_tpa,nilai_toefl,jenjang_terakhir,asal_univ,alamat_univ,prodi_terakhir,nilai_ipk,no_ijazah,tgl_lulus,jenjang,nama_rekomender,prop_penelitian) values (1088,416,566,'S1','Universitas Brawijaya','Jl. HOS Cokroaminoto No. 31 - 33, Surabaya','Ilmu Komputer',3.54,'SKS79156387263','9/18/2007','S2','Michelle','penelitian_124411.pdf');</t>
  </si>
  <si>
    <t>SKS79156387264</t>
  </si>
  <si>
    <t>Lacey</t>
  </si>
  <si>
    <t>penelitian_124412.pdf</t>
  </si>
  <si>
    <t>insert into pendaftaran_pascasarjana (id_pendaftaran,nilai_tpa,nilai_toefl,jenjang_terakhir,asal_univ,alamat_univ,prodi_terakhir,nilai_ipk,no_ijazah,tgl_lulus,jenjang,nama_rekomender,prop_penelitian) values (1089,439,580,'S1','Institut Teknologi Surabaya','Jl. Raya Mangga Besar Raya 137 / 139, Surabaya','Kedokteran',3.4,'SKS79156387264','9/8/2007','S2','Lacey','penelitian_124412.pdf');</t>
  </si>
  <si>
    <t>SKS79156387265</t>
  </si>
  <si>
    <t>Kyle</t>
  </si>
  <si>
    <t>penelitian_124413.pdf</t>
  </si>
  <si>
    <t>insert into pendaftaran_pascasarjana (id_pendaftaran,nilai_tpa,nilai_toefl,jenjang_terakhir,asal_univ,alamat_univ,prodi_terakhir,nilai_ipk,no_ijazah,tgl_lulus,jenjang,nama_rekomender,prop_penelitian) values (1090,444,592,'S1','Universitas Sriwijaya','Jl. Kramat Raya No. 17 A, Palembang','Teknik Industri',3.53,'SKS79156387265','8/14/2007','S2','Kyle','penelitian_124413.pdf');</t>
  </si>
  <si>
    <t>SKS79156387266</t>
  </si>
  <si>
    <t>8/28/2007</t>
  </si>
  <si>
    <t>Liberty</t>
  </si>
  <si>
    <t>penelitian_124414.pdf</t>
  </si>
  <si>
    <t>insert into pendaftaran_pascasarjana (id_pendaftaran,nilai_tpa,nilai_toefl,jenjang_terakhir,asal_univ,alamat_univ,prodi_terakhir,nilai_ipk,no_ijazah,tgl_lulus,jenjang,nama_rekomender,prop_penelitian) values (1091,487,552,'S1','Institut Teknologi Surabaya','Jl. Raya Mangga Besar Raya 137 / 139, Surabaya','Sistem Informasi',3.48,'SKS79156387266','8/28/2007','S2','Liberty','penelitian_124414.pdf');</t>
  </si>
  <si>
    <t>SKS79156387267</t>
  </si>
  <si>
    <t>penelitian_124415.pdf</t>
  </si>
  <si>
    <t>insert into pendaftaran_pascasarjana (id_pendaftaran,nilai_tpa,nilai_toefl,jenjang_terakhir,asal_univ,alamat_univ,prodi_terakhir,nilai_ipk,no_ijazah,tgl_lulus,jenjang,nama_rekomender,prop_penelitian) values (1092,412,504,'S1','Universitas Gadjah Mada','Jl. Achmad Yani No. 2, By Pass, Yogyakarta','Teknik Elektro',3.5,'SKS79156387267','8/24/2007','S2','Tarik','penelitian_124415.pdf');</t>
  </si>
  <si>
    <t>SKS79156387268</t>
  </si>
  <si>
    <t>penelitian_124416.pdf</t>
  </si>
  <si>
    <t>insert into pendaftaran_pascasarjana (id_pendaftaran,nilai_tpa,nilai_toefl,jenjang_terakhir,asal_univ,alamat_univ,prodi_terakhir,nilai_ipk,no_ijazah,tgl_lulus,jenjang,nama_rekomender,prop_penelitian) values (1093,499,543,'S1','Universitas Gadjah Mada','Jl. Achmad Yani No. 2, By Pass, Yogyakarta','Akutansi',3.5,'SKS79156387268','9/26/2007','S2','Walter','penelitian_124416.pdf');</t>
  </si>
  <si>
    <t>SKS79156387269</t>
  </si>
  <si>
    <t>penelitian_124417.pdf</t>
  </si>
  <si>
    <t>insert into pendaftaran_pascasarjana (id_pendaftaran,nilai_tpa,nilai_toefl,jenjang_terakhir,asal_univ,alamat_univ,prodi_terakhir,nilai_ipk,no_ijazah,tgl_lulus,jenjang,nama_rekomender,prop_penelitian) values (1094,402,524,'S1','Universitas Padjadjaran','Jl. Kyai Caringin No. 7, Bandung','Akutansi',3.56,'SKS79156387269','8/14/2007','S2','Ivan','penelitian_124417.pdf');</t>
  </si>
  <si>
    <t>SKS79156387270</t>
  </si>
  <si>
    <t>Dillon</t>
  </si>
  <si>
    <t>penelitian_124418.pdf</t>
  </si>
  <si>
    <t>insert into pendaftaran_pascasarjana (id_pendaftaran,nilai_tpa,nilai_toefl,jenjang_terakhir,asal_univ,alamat_univ,prodi_terakhir,nilai_ipk,no_ijazah,tgl_lulus,jenjang,nama_rekomender,prop_penelitian) values (1095,438,592,'S1','Universitas Mulawarman','Jl. Raden Saleh No. 40 , Samarinda','Teknik Sipil',3.52,'SKS79156387270','9/5/2007','S2','Dillon','penelitian_124418.pdf');</t>
  </si>
  <si>
    <t>SKS79156387271</t>
  </si>
  <si>
    <t>Ruby</t>
  </si>
  <si>
    <t>penelitian_124419.pdf</t>
  </si>
  <si>
    <t>insert into pendaftaran_pascasarjana (id_pendaftaran,nilai_tpa,nilai_toefl,jenjang_terakhir,asal_univ,alamat_univ,prodi_terakhir,nilai_ipk,no_ijazah,tgl_lulus,jenjang,nama_rekomender,prop_penelitian) values (1096,414,566,'S1','Universitas Sriwijaya','Jl. Kramat Raya No. 17 A, Palembang','Teknik Elektro',3.4,'SKS79156387271','8/17/2007','S2','Ruby','penelitian_124419.pdf');</t>
  </si>
  <si>
    <t>SKS79156387272</t>
  </si>
  <si>
    <t>penelitian_124420.pdf</t>
  </si>
  <si>
    <t>insert into pendaftaran_pascasarjana (id_pendaftaran,nilai_tpa,nilai_toefl,jenjang_terakhir,asal_univ,alamat_univ,prodi_terakhir,nilai_ipk,no_ijazah,tgl_lulus,jenjang,nama_rekomender,prop_penelitian) values (1097,412,508,'S1','Institut Teknologi Surabaya','Jl. Raya Mangga Besar Raya 137 / 139, Surabaya','Ilmu politik',3.47,'SKS79156387272','8/13/2007','S2','Addison','penelitian_124420.pdf');</t>
  </si>
  <si>
    <t>SKS79156387273</t>
  </si>
  <si>
    <t>9/9/2007</t>
  </si>
  <si>
    <t>penelitian_124421.pdf</t>
  </si>
  <si>
    <t>insert into pendaftaran_pascasarjana (id_pendaftaran,nilai_tpa,nilai_toefl,jenjang_terakhir,asal_univ,alamat_univ,prodi_terakhir,nilai_ipk,no_ijazah,tgl_lulus,jenjang,nama_rekomender,prop_penelitian) values (1098,451,532,'S1','Universitas Mulawarman','Jl. Raden Saleh No. 40 , Samarinda','Sastra Indonesia',3.49,'SKS79156387273','9/9/2007','S2','Steven','penelitian_124421.pdf');</t>
  </si>
  <si>
    <t>SKS79156387274</t>
  </si>
  <si>
    <t>penelitian_124422.pdf</t>
  </si>
  <si>
    <t>insert into pendaftaran_pascasarjana (id_pendaftaran,nilai_tpa,nilai_toefl,jenjang_terakhir,asal_univ,alamat_univ,prodi_terakhir,nilai_ipk,no_ijazah,tgl_lulus,jenjang,nama_rekomender,prop_penelitian) values (1099,460,548,'S1','Universitas Brawijaya','Jl. HOS Cokroaminoto No. 31 - 33, Surabaya','Teknik Sipil',3.44,'SKS79156387274','8/28/2007','S2','Sacha','penelitian_124422.pdf');</t>
  </si>
  <si>
    <t>SKS79156387275</t>
  </si>
  <si>
    <t>penelitian_124423.pdf</t>
  </si>
  <si>
    <t>insert into pendaftaran_pascasarjana (id_pendaftaran,nilai_tpa,nilai_toefl,jenjang_terakhir,asal_univ,alamat_univ,prodi_terakhir,nilai_ipk,no_ijazah,tgl_lulus,jenjang,nama_rekomender,prop_penelitian) values (1100,482,565,'S1','Universitas Indonesia','Jl. Cempaka Putih Tengah I / 1, Depok','Fisika',3.58,'SKS79156387275','8/8/2007','S2','Quentin','penelitian_124423.pdf');</t>
  </si>
  <si>
    <t>SKS79156387276</t>
  </si>
  <si>
    <t>penelitian_124424.pdf</t>
  </si>
  <si>
    <t>insert into pendaftaran_pascasarjana (id_pendaftaran,nilai_tpa,nilai_toefl,jenjang_terakhir,asal_univ,alamat_univ,prodi_terakhir,nilai_ipk,no_ijazah,tgl_lulus,jenjang,nama_rekomender,prop_penelitian) values (1101,444,509,'S1','Universitas Gadjah Mada','Jl. Achmad Yani No. 2, By Pass, Yogyakarta','Kedokteran',3.54,'SKS79156387276','9/9/2007','S2','Richard','penelitian_124424.pdf');</t>
  </si>
  <si>
    <t>SKS79156387277</t>
  </si>
  <si>
    <t>penelitian_124425.pdf</t>
  </si>
  <si>
    <t>insert into pendaftaran_pascasarjana (id_pendaftaran,nilai_tpa,nilai_toefl,jenjang_terakhir,asal_univ,alamat_univ,prodi_terakhir,nilai_ipk,no_ijazah,tgl_lulus,jenjang,nama_rekomender,prop_penelitian) values (1102,483,538,'S1','Universitas Indonesia','Jl. Cempaka Putih Tengah I / 1, Depok','Sastra Inggris',3.59,'SKS79156387277','8/9/2007','S2','Quemby','penelitian_124425.pdf');</t>
  </si>
  <si>
    <t>SKS79156387278</t>
  </si>
  <si>
    <t>penelitian_124426.pdf</t>
  </si>
  <si>
    <t>insert into pendaftaran_pascasarjana (id_pendaftaran,nilai_tpa,nilai_toefl,jenjang_terakhir,asal_univ,alamat_univ,prodi_terakhir,nilai_ipk,no_ijazah,tgl_lulus,jenjang,nama_rekomender,prop_penelitian) values (1103,431,529,'S1','Universitas Brawijaya','Jl. HOS Cokroaminoto No. 31 - 33, Surabaya','Sistem Informasi',3.43,'SKS79156387278','9/9/2007','S2','Harriet','penelitian_124426.pdf');</t>
  </si>
  <si>
    <t>SKS79156387279</t>
  </si>
  <si>
    <t>penelitian_124427.pdf</t>
  </si>
  <si>
    <t>insert into pendaftaran_pascasarjana (id_pendaftaran,nilai_tpa,nilai_toefl,jenjang_terakhir,asal_univ,alamat_univ,prodi_terakhir,nilai_ipk,no_ijazah,tgl_lulus,jenjang,nama_rekomender,prop_penelitian) values (1104,464,509,'S1','Universitas Brawijaya','Jl. HOS Cokroaminoto No. 31 - 33, Surabaya','Teknik Kimia',3.57,'SKS79156387279','9/25/2007','S2','Ivan','penelitian_124427.pdf');</t>
  </si>
  <si>
    <t>SKS79156387280</t>
  </si>
  <si>
    <t>8/29/2007</t>
  </si>
  <si>
    <t>penelitian_124428.pdf</t>
  </si>
  <si>
    <t>insert into pendaftaran_pascasarjana (id_pendaftaran,nilai_tpa,nilai_toefl,jenjang_terakhir,asal_univ,alamat_univ,prodi_terakhir,nilai_ipk,no_ijazah,tgl_lulus,jenjang,nama_rekomender,prop_penelitian) values (1105,494,517,'S1','Universitas Indonesia','Jl. Cempaka Putih Tengah I / 1, Depok','Teknik Kimia',3.4,'SKS79156387280','8/29/2007','S2','Carolyn','penelitian_124428.pdf');</t>
  </si>
  <si>
    <t>SKS79156387281</t>
  </si>
  <si>
    <t>penelitian_124429.pdf</t>
  </si>
  <si>
    <t>insert into pendaftaran_pascasarjana (id_pendaftaran,nilai_tpa,nilai_toefl,jenjang_terakhir,asal_univ,alamat_univ,prodi_terakhir,nilai_ipk,no_ijazah,tgl_lulus,jenjang,nama_rekomender,prop_penelitian) values (1106,489,505,'S1','Universitas Diponegoro','Jl. Diponegoro No. 71, Semarang','Ilmu Perpustakaan',3.52,'SKS79156387281','9/1/2007','S2','Quentin','penelitian_124429.pdf');</t>
  </si>
  <si>
    <t>SKS79156387282</t>
  </si>
  <si>
    <t>penelitian_124430.pdf</t>
  </si>
  <si>
    <t>insert into pendaftaran_pascasarjana (id_pendaftaran,nilai_tpa,nilai_toefl,jenjang_terakhir,asal_univ,alamat_univ,prodi_terakhir,nilai_ipk,no_ijazah,tgl_lulus,jenjang,nama_rekomender,prop_penelitian) values (1107,468,565,'S1','Institut Teknologi Bandung','Jl. Kali Pasir  No. 9, Bandung','Psikologi',3.43,'SKS79156387282','8/31/2007','S2','Beck','penelitian_124430.pdf');</t>
  </si>
  <si>
    <t>SKS79156387283</t>
  </si>
  <si>
    <t>9/4/2007</t>
  </si>
  <si>
    <t>Anthony</t>
  </si>
  <si>
    <t>penelitian_124431.pdf</t>
  </si>
  <si>
    <t>insert into pendaftaran_pascasarjana (id_pendaftaran,nilai_tpa,nilai_toefl,jenjang_terakhir,asal_univ,alamat_univ,prodi_terakhir,nilai_ipk,no_ijazah,tgl_lulus,jenjang,nama_rekomender,prop_penelitian) values (1108,400,547,'S1','Universitas Gadjah Mada','Jl. Achmad Yani No. 2, By Pass, Yogyakarta','Ilmu politik',3.42,'SKS79156387283','9/4/2007','S2','Anthony','penelitian_124431.pdf');</t>
  </si>
  <si>
    <t>SKS79156387284</t>
  </si>
  <si>
    <t>Tamekah</t>
  </si>
  <si>
    <t>penelitian_124432.pdf</t>
  </si>
  <si>
    <t>insert into pendaftaran_pascasarjana (id_pendaftaran,nilai_tpa,nilai_toefl,jenjang_terakhir,asal_univ,alamat_univ,prodi_terakhir,nilai_ipk,no_ijazah,tgl_lulus,jenjang,nama_rekomender,prop_penelitian) values (1109,453,562,'S1','Institut Teknologi Bandung','Jl. Kali Pasir  No. 9, Bandung','Matematika',3.51,'SKS79156387284','8/19/2007','S2','Tamekah','penelitian_124432.pdf');</t>
  </si>
  <si>
    <t>SKS79156387285</t>
  </si>
  <si>
    <t>penelitian_124433.pdf</t>
  </si>
  <si>
    <t>insert into pendaftaran_pascasarjana (id_pendaftaran,nilai_tpa,nilai_toefl,jenjang_terakhir,asal_univ,alamat_univ,prodi_terakhir,nilai_ipk,no_ijazah,tgl_lulus,jenjang,nama_rekomender,prop_penelitian) values (1110,497,506,'S1','Universitas Mulawarman','Jl. Raden Saleh No. 40 , Samarinda','Sastra Perancis',3.4,'SKS79156387285','8/16/2007','S2','Kieran','penelitian_124433.pdf');</t>
  </si>
  <si>
    <t>SKS79156387286</t>
  </si>
  <si>
    <t>8/11/2007</t>
  </si>
  <si>
    <t>penelitian_124434.pdf</t>
  </si>
  <si>
    <t>insert into pendaftaran_pascasarjana (id_pendaftaran,nilai_tpa,nilai_toefl,jenjang_terakhir,asal_univ,alamat_univ,prodi_terakhir,nilai_ipk,no_ijazah,tgl_lulus,jenjang,nama_rekomender,prop_penelitian) values (1111,400,570,'S1','Universitas Diponegoro','Jl. Diponegoro No. 71, Semarang','Sastara Belanda',3.56,'SKS79156387286','8/11/2007','S2','Mia','penelitian_124434.pdf');</t>
  </si>
  <si>
    <t>SKS79156387287</t>
  </si>
  <si>
    <t>penelitian_124435.pdf</t>
  </si>
  <si>
    <t>insert into pendaftaran_pascasarjana (id_pendaftaran,nilai_tpa,nilai_toefl,jenjang_terakhir,asal_univ,alamat_univ,prodi_terakhir,nilai_ipk,no_ijazah,tgl_lulus,jenjang,nama_rekomender,prop_penelitian) values (1112,459,509,'S1','Universitas Gadjah Mada','Jl. Achmad Yani No. 2, By Pass, Yogyakarta','Ilmu Komputer',3.49,'SKS79156387287','8/1/2007','S2','Phillip','penelitian_124435.pdf');</t>
  </si>
  <si>
    <t>SKS79156387288</t>
  </si>
  <si>
    <t>Bell</t>
  </si>
  <si>
    <t>penelitian_124436.pdf</t>
  </si>
  <si>
    <t>insert into pendaftaran_pascasarjana (id_pendaftaran,nilai_tpa,nilai_toefl,jenjang_terakhir,asal_univ,alamat_univ,prodi_terakhir,nilai_ipk,no_ijazah,tgl_lulus,jenjang,nama_rekomender,prop_penelitian) values (1113,417,588,'S1','Institut Teknologi Bandung','Jl. Kali Pasir  No. 9, Bandung','Ilmu politik',3.42,'SKS79156387288','8/6/2007','S2','Bell','penelitian_124436.pdf');</t>
  </si>
  <si>
    <t>SKS79156387289</t>
  </si>
  <si>
    <t>penelitian_124437.pdf</t>
  </si>
  <si>
    <t>insert into pendaftaran_pascasarjana (id_pendaftaran,nilai_tpa,nilai_toefl,jenjang_terakhir,asal_univ,alamat_univ,prodi_terakhir,nilai_ipk,no_ijazah,tgl_lulus,jenjang,nama_rekomender,prop_penelitian) values (1114,483,585,'S1','Universitas Brawijaya','Jl. HOS Cokroaminoto No. 31 - 33, Surabaya','Sastra Jepang',3.55,'SKS79156387289','9/18/2007','S2','Lacey','penelitian_124437.pdf');</t>
  </si>
  <si>
    <t>SKS79156387290</t>
  </si>
  <si>
    <t>9/27/2007</t>
  </si>
  <si>
    <t>penelitian_124438.pdf</t>
  </si>
  <si>
    <t>insert into pendaftaran_pascasarjana (id_pendaftaran,nilai_tpa,nilai_toefl,jenjang_terakhir,asal_univ,alamat_univ,prodi_terakhir,nilai_ipk,no_ijazah,tgl_lulus,jenjang,nama_rekomender,prop_penelitian) values (1115,400,548,'S1','Universitas Indonesia','Jl. Cempaka Putih Tengah I / 1, Depok','Ilmu Perpustakaan',3.52,'SKS79156387290','9/27/2007','S2','Stewart','penelitian_124438.pdf');</t>
  </si>
  <si>
    <t>SKS79156387291</t>
  </si>
  <si>
    <t>10/1/2007</t>
  </si>
  <si>
    <t>penelitian_124439.pdf</t>
  </si>
  <si>
    <t>insert into pendaftaran_pascasarjana (id_pendaftaran,nilai_tpa,nilai_toefl,jenjang_terakhir,asal_univ,alamat_univ,prodi_terakhir,nilai_ipk,no_ijazah,tgl_lulus,jenjang,nama_rekomender,prop_penelitian) values (1116,459,524,'S1','Universitas Gadjah Mada','Jl. Achmad Yani No. 2, By Pass, Yogyakarta','Teknik Komputer',3.55,'SKS79156387291','10/1/2007','S2','Lionel','penelitian_124439.pdf');</t>
  </si>
  <si>
    <t>SKS79156387292</t>
  </si>
  <si>
    <t>penelitian_124440.pdf</t>
  </si>
  <si>
    <t>insert into pendaftaran_pascasarjana (id_pendaftaran,nilai_tpa,nilai_toefl,jenjang_terakhir,asal_univ,alamat_univ,prodi_terakhir,nilai_ipk,no_ijazah,tgl_lulus,jenjang,nama_rekomender,prop_penelitian) values (1117,409,594,'S1','Universitas Brawijaya','Jl. HOS Cokroaminoto No. 31 - 33, Surabaya','Sastra Arab',3.48,'SKS79156387292','8/15/2007','S2','Jane','penelitian_124440.pdf');</t>
  </si>
  <si>
    <t>SKS79156387293</t>
  </si>
  <si>
    <t>penelitian_124441.pdf</t>
  </si>
  <si>
    <t>insert into pendaftaran_pascasarjana (id_pendaftaran,nilai_tpa,nilai_toefl,jenjang_terakhir,asal_univ,alamat_univ,prodi_terakhir,nilai_ipk,no_ijazah,tgl_lulus,jenjang,nama_rekomender,prop_penelitian) values (1118,485,540,'S1','Universitas Gadjah Mada','Jl. Achmad Yani No. 2, By Pass, Yogyakarta','Teknik Elektro',3.42,'SKS79156387293','9/17/2007','S2','Kadeem','penelitian_124441.pdf');</t>
  </si>
  <si>
    <t>SKS79156387294</t>
  </si>
  <si>
    <t>penelitian_124442.pdf</t>
  </si>
  <si>
    <t>insert into pendaftaran_pascasarjana (id_pendaftaran,nilai_tpa,nilai_toefl,jenjang_terakhir,asal_univ,alamat_univ,prodi_terakhir,nilai_ipk,no_ijazah,tgl_lulus,jenjang,nama_rekomender,prop_penelitian) values (1119,463,500,'S1','Universitas Brawijaya','Jl. HOS Cokroaminoto No. 31 - 33, Surabaya','Sastra Jerman',3.57,'SKS79156387294','8/15/2007','S2','Juliet','penelitian_124442.pdf');</t>
  </si>
  <si>
    <t>SKS79156387295</t>
  </si>
  <si>
    <t>penelitian_124443.pdf</t>
  </si>
  <si>
    <t>insert into pendaftaran_pascasarjana (id_pendaftaran,nilai_tpa,nilai_toefl,jenjang_terakhir,asal_univ,alamat_univ,prodi_terakhir,nilai_ipk,no_ijazah,tgl_lulus,jenjang,nama_rekomender,prop_penelitian) values (1120,455,569,'S1','Universitas Padjadjaran','Jl. Kyai Caringin No. 7, Bandung','Teknik Mesin',3.59,'SKS79156387295','9/22/2007','S2','Hanna','penelitian_124443.pdf');</t>
  </si>
  <si>
    <t>SKS79156387296</t>
  </si>
  <si>
    <t>Jackson</t>
  </si>
  <si>
    <t>penelitian_124444.pdf</t>
  </si>
  <si>
    <t>insert into pendaftaran_pascasarjana (id_pendaftaran,nilai_tpa,nilai_toefl,jenjang_terakhir,asal_univ,alamat_univ,prodi_terakhir,nilai_ipk,no_ijazah,tgl_lulus,jenjang,nama_rekomender,prop_penelitian) values (1121,454,598,'S1','Universitas Gunadarma','Jl. Landas Pacu Timur, Depok','Teknik Industri',3.59,'SKS79156387296','9/13/2007','S2','Jackson','penelitian_124444.pdf');</t>
  </si>
  <si>
    <t>SKS79156387297</t>
  </si>
  <si>
    <t>penelitian_124445.pdf</t>
  </si>
  <si>
    <t>insert into pendaftaran_pascasarjana (id_pendaftaran,nilai_tpa,nilai_toefl,jenjang_terakhir,asal_univ,alamat_univ,prodi_terakhir,nilai_ipk,no_ijazah,tgl_lulus,jenjang,nama_rekomender,prop_penelitian) values (1122,463,502,'S1','Universitas Diponegoro','Jl. Diponegoro No. 71, Semarang','Teknik Mesin',3.44,'SKS79156387297','8/30/2007','S2','Anthony','penelitian_124445.pdf');</t>
  </si>
  <si>
    <t>SKS79156387298</t>
  </si>
  <si>
    <t>penelitian_124446.pdf</t>
  </si>
  <si>
    <t>insert into pendaftaran_pascasarjana (id_pendaftaran,nilai_tpa,nilai_toefl,jenjang_terakhir,asal_univ,alamat_univ,prodi_terakhir,nilai_ipk,no_ijazah,tgl_lulus,jenjang,nama_rekomender,prop_penelitian) values (1123,448,557,'S1','Universitas Padjadjaran','Jl. Kyai Caringin No. 7, Bandung','Fisika',3.57,'SKS79156387298','9/19/2007','S2','Steven','penelitian_124446.pdf');</t>
  </si>
  <si>
    <t>SKS79156387299</t>
  </si>
  <si>
    <t>penelitian_124447.pdf</t>
  </si>
  <si>
    <t>insert into pendaftaran_pascasarjana (id_pendaftaran,nilai_tpa,nilai_toefl,jenjang_terakhir,asal_univ,alamat_univ,prodi_terakhir,nilai_ipk,no_ijazah,tgl_lulus,jenjang,nama_rekomender,prop_penelitian) values (1124,443,580,'S1','Universitas Padjadjaran','Jl. Kyai Caringin No. 7, Bandung','Matematika',3.43,'SKS79156387299','9/9/2007','S2','Beck','penelitian_124447.pdf');</t>
  </si>
  <si>
    <t>SKS79156387300</t>
  </si>
  <si>
    <t>penelitian_124448.pdf</t>
  </si>
  <si>
    <t>insert into pendaftaran_pascasarjana (id_pendaftaran,nilai_tpa,nilai_toefl,jenjang_terakhir,asal_univ,alamat_univ,prodi_terakhir,nilai_ipk,no_ijazah,tgl_lulus,jenjang,nama_rekomender,prop_penelitian) values (1125,454,560,'S1','Universitas Mulawarman','Jl. Raden Saleh No. 40 , Samarinda','Kedokteran',3.42,'SKS79156387300','9/26/2007','S2','Walter','penelitian_124448.pdf');</t>
  </si>
  <si>
    <t>SKS79156387301</t>
  </si>
  <si>
    <t>penelitian_124449.pdf</t>
  </si>
  <si>
    <t>insert into pendaftaran_pascasarjana (id_pendaftaran,nilai_tpa,nilai_toefl,jenjang_terakhir,asal_univ,alamat_univ,prodi_terakhir,nilai_ipk,no_ijazah,tgl_lulus,jenjang,nama_rekomender,prop_penelitian) values (1126,438,593,'S1','Universitas Mulawarman','Jl. Raden Saleh No. 40 , Samarinda','Sastra Perancis',3.4,'SKS79156387301','8/20/2007','S2','Kyra','penelitian_124449.pdf');</t>
  </si>
  <si>
    <t>SKS79156387302</t>
  </si>
  <si>
    <t>penelitian_124450.pdf</t>
  </si>
  <si>
    <t>insert into pendaftaran_pascasarjana (id_pendaftaran,nilai_tpa,nilai_toefl,jenjang_terakhir,asal_univ,alamat_univ,prodi_terakhir,nilai_ipk,no_ijazah,tgl_lulus,jenjang,nama_rekomender,prop_penelitian) values (1127,498,555,'S1','Universitas Brawijaya','Jl. HOS Cokroaminoto No. 31 - 33, Surabaya','Psikologi',3.52,'SKS79156387302','9/6/2007','S2','Upton','penelitian_124450.pdf');</t>
  </si>
  <si>
    <t>SKS79156387303</t>
  </si>
  <si>
    <t>Norman</t>
  </si>
  <si>
    <t>penelitian_124451.pdf</t>
  </si>
  <si>
    <t>insert into pendaftaran_pascasarjana (id_pendaftaran,nilai_tpa,nilai_toefl,jenjang_terakhir,asal_univ,alamat_univ,prodi_terakhir,nilai_ipk,no_ijazah,tgl_lulus,jenjang,nama_rekomender,prop_penelitian) values (1128,407,553,'S1','Universitas Sriwijaya','Jl. Kramat Raya No. 17 A, Palembang','Teknik Mesin',3.43,'SKS79156387303','8/11/2007','S2','Norman','penelitian_124451.pdf');</t>
  </si>
  <si>
    <t>SKS79156387304</t>
  </si>
  <si>
    <t>penelitian_124452.pdf</t>
  </si>
  <si>
    <t>insert into pendaftaran_pascasarjana (id_pendaftaran,nilai_tpa,nilai_toefl,jenjang_terakhir,asal_univ,alamat_univ,prodi_terakhir,nilai_ipk,no_ijazah,tgl_lulus,jenjang,nama_rekomender,prop_penelitian) values (1129,477,548,'S1','Universitas Brawijaya','Jl. HOS Cokroaminoto No. 31 - 33, Surabaya','Sistem Informasi',3.42,'SKS79156387304','8/19/2007','S2','Idona','penelitian_124452.pdf');</t>
  </si>
  <si>
    <t>SKS79156387305</t>
  </si>
  <si>
    <t>penelitian_124453.pdf</t>
  </si>
  <si>
    <t>insert into pendaftaran_pascasarjana (id_pendaftaran,nilai_tpa,nilai_toefl,jenjang_terakhir,asal_univ,alamat_univ,prodi_terakhir,nilai_ipk,no_ijazah,tgl_lulus,jenjang,nama_rekomender,prop_penelitian) values (1130,420,573,'S1','Universitas Gadjah Mada','Jl. Achmad Yani No. 2, By Pass, Yogyakarta','Ilmu Hukum',3.49,'SKS79156387305','8/12/2007','S2','Hanna','penelitian_124453.pdf');</t>
  </si>
  <si>
    <t>SKS79156387306</t>
  </si>
  <si>
    <t>Ann</t>
  </si>
  <si>
    <t>penelitian_124454.pdf</t>
  </si>
  <si>
    <t>insert into pendaftaran_pascasarjana (id_pendaftaran,nilai_tpa,nilai_toefl,jenjang_terakhir,asal_univ,alamat_univ,prodi_terakhir,nilai_ipk,no_ijazah,tgl_lulus,jenjang,nama_rekomender,prop_penelitian) values (1131,489,592,'S1','Institut Teknologi Surabaya','Jl. Raya Mangga Besar Raya 137 / 139, Surabaya','Akutansi',3.5,'SKS79156387306','8/27/2007','S2','Ann','penelitian_124454.pdf');</t>
  </si>
  <si>
    <t>SKS79156387307</t>
  </si>
  <si>
    <t>penelitian_124455.pdf</t>
  </si>
  <si>
    <t>insert into pendaftaran_pascasarjana (id_pendaftaran,nilai_tpa,nilai_toefl,jenjang_terakhir,asal_univ,alamat_univ,prodi_terakhir,nilai_ipk,no_ijazah,tgl_lulus,jenjang,nama_rekomender,prop_penelitian) values (1132,431,575,'S1','Universitas Gadjah Mada','Jl. Achmad Yani No. 2, By Pass, Yogyakarta','Sastra Arab',3.53,'SKS79156387307','8/26/2007','S2','Maile','penelitian_124455.pdf');</t>
  </si>
  <si>
    <t>SKS79156387308</t>
  </si>
  <si>
    <t>9/7/2007</t>
  </si>
  <si>
    <t>Dieter</t>
  </si>
  <si>
    <t>penelitian_124456.pdf</t>
  </si>
  <si>
    <t>insert into pendaftaran_pascasarjana (id_pendaftaran,nilai_tpa,nilai_toefl,jenjang_terakhir,asal_univ,alamat_univ,prodi_terakhir,nilai_ipk,no_ijazah,tgl_lulus,jenjang,nama_rekomender,prop_penelitian) values (1133,480,502,'S1','Institut Teknologi Bandung','Jl. Kali Pasir  No. 9, Bandung','Ilmu politik',3.57,'SKS79156387308','9/7/2007','S2','Dieter','penelitian_124456.pdf');</t>
  </si>
  <si>
    <t>SKS79156387309</t>
  </si>
  <si>
    <t>8/23/2007</t>
  </si>
  <si>
    <t>penelitian_124457.pdf</t>
  </si>
  <si>
    <t>insert into pendaftaran_pascasarjana (id_pendaftaran,nilai_tpa,nilai_toefl,jenjang_terakhir,asal_univ,alamat_univ,prodi_terakhir,nilai_ipk,no_ijazah,tgl_lulus,jenjang,nama_rekomender,prop_penelitian) values (1134,429,570,'S1','Universitas Gunadarma','Jl. Landas Pacu Timur, Depok','Fisika',3.5,'SKS79156387309','8/23/2007','S2','Olivia','penelitian_124457.pdf');</t>
  </si>
  <si>
    <t>SKS79156387310</t>
  </si>
  <si>
    <t>penelitian_124458.pdf</t>
  </si>
  <si>
    <t>insert into pendaftaran_pascasarjana (id_pendaftaran,nilai_tpa,nilai_toefl,jenjang_terakhir,asal_univ,alamat_univ,prodi_terakhir,nilai_ipk,no_ijazah,tgl_lulus,jenjang,nama_rekomender,prop_penelitian) values (1135,424,576,'S1','Universitas Indonesia','Jl. Cempaka Putih Tengah I / 1, Depok','Ilmu Komputer',3.43,'SKS79156387310','8/12/2007','S2','Cheryl','penelitian_124458.pdf');</t>
  </si>
  <si>
    <t>SKS79156387311</t>
  </si>
  <si>
    <t>penelitian_124459.pdf</t>
  </si>
  <si>
    <t>insert into pendaftaran_pascasarjana (id_pendaftaran,nilai_tpa,nilai_toefl,jenjang_terakhir,asal_univ,alamat_univ,prodi_terakhir,nilai_ipk,no_ijazah,tgl_lulus,jenjang,nama_rekomender,prop_penelitian) values (1136,401,557,'S1','Universitas Sriwijaya','Jl. Kramat Raya No. 17 A, Palembang','Teknik Sipil',3.59,'SKS79156387311','10/1/2007','S2','Barclay','penelitian_124459.pdf');</t>
  </si>
  <si>
    <t>SKS79156387312</t>
  </si>
  <si>
    <t>penelitian_124460.pdf</t>
  </si>
  <si>
    <t>insert into pendaftaran_pascasarjana (id_pendaftaran,nilai_tpa,nilai_toefl,jenjang_terakhir,asal_univ,alamat_univ,prodi_terakhir,nilai_ipk,no_ijazah,tgl_lulus,jenjang,nama_rekomender,prop_penelitian) values (1137,437,558,'S1','Universitas Diponegoro','Jl. Diponegoro No. 71, Semarang','Kimia',3.44,'SKS79156387312','8/27/2007','S2','Ivan','penelitian_124460.pdf');</t>
  </si>
  <si>
    <t>SKS79156387313</t>
  </si>
  <si>
    <t>penelitian_124461.pdf</t>
  </si>
  <si>
    <t>insert into pendaftaran_pascasarjana (id_pendaftaran,nilai_tpa,nilai_toefl,jenjang_terakhir,asal_univ,alamat_univ,prodi_terakhir,nilai_ipk,no_ijazah,tgl_lulus,jenjang,nama_rekomender,prop_penelitian) values (1138,412,583,'S1','Universitas Diponegoro','Jl. Diponegoro No. 71, Semarang','Ilmu Administrasi',3.41,'SKS79156387313','9/19/2007','S2','Justin','penelitian_124461.pdf');</t>
  </si>
  <si>
    <t>SKS79156387314</t>
  </si>
  <si>
    <t>9/14/2007</t>
  </si>
  <si>
    <t>penelitian_124462.pdf</t>
  </si>
  <si>
    <t>insert into pendaftaran_pascasarjana (id_pendaftaran,nilai_tpa,nilai_toefl,jenjang_terakhir,asal_univ,alamat_univ,prodi_terakhir,nilai_ipk,no_ijazah,tgl_lulus,jenjang,nama_rekomender,prop_penelitian) values (1139,449,569,'S1','Universitas Indonesia','Jl. Cempaka Putih Tengah I / 1, Depok','Ilmu Administrasi',3.41,'SKS79156387314','9/14/2007','S2','Ann','penelitian_124462.pdf');</t>
  </si>
  <si>
    <t>SKS79156387315</t>
  </si>
  <si>
    <t>penelitian_124463.pdf</t>
  </si>
  <si>
    <t>insert into pendaftaran_pascasarjana (id_pendaftaran,nilai_tpa,nilai_toefl,jenjang_terakhir,asal_univ,alamat_univ,prodi_terakhir,nilai_ipk,no_ijazah,tgl_lulus,jenjang,nama_rekomender,prop_penelitian) values (1140,499,582,'S1','Universitas Gadjah Mada','Jl. Achmad Yani No. 2, By Pass, Yogyakarta','Teknik Kimia',3.42,'SKS79156387315','9/18/2007','S2','Harriet','penelitian_124463.pdf');</t>
  </si>
  <si>
    <t>SKS79156387316</t>
  </si>
  <si>
    <t>penelitian_124464.pdf</t>
  </si>
  <si>
    <t>insert into pendaftaran_pascasarjana (id_pendaftaran,nilai_tpa,nilai_toefl,jenjang_terakhir,asal_univ,alamat_univ,prodi_terakhir,nilai_ipk,no_ijazah,tgl_lulus,jenjang,nama_rekomender,prop_penelitian) values (1141,438,555,'S1','Institut Teknologi Bandung','Jl. Kali Pasir  No. 9, Bandung','Sastra Jerman',3.44,'SKS79156387316','8/19/2007','S2','Beck','penelitian_124464.pdf');</t>
  </si>
  <si>
    <t>SKS79156387317</t>
  </si>
  <si>
    <t>penelitian_124465.pdf</t>
  </si>
  <si>
    <t>insert into pendaftaran_pascasarjana (id_pendaftaran,nilai_tpa,nilai_toefl,jenjang_terakhir,asal_univ,alamat_univ,prodi_terakhir,nilai_ipk,no_ijazah,tgl_lulus,jenjang,nama_rekomender,prop_penelitian) values (1142,498,526,'S1','Universitas Padjadjaran','Jl. Kyai Caringin No. 7, Bandung','Kedokteran',3.49,'SKS79156387317','8/19/2007','S2','Justina','penelitian_124465.pdf');</t>
  </si>
  <si>
    <t>SKS79156387318</t>
  </si>
  <si>
    <t>9/20/2007</t>
  </si>
  <si>
    <t>penelitian_124466.pdf</t>
  </si>
  <si>
    <t>insert into pendaftaran_pascasarjana (id_pendaftaran,nilai_tpa,nilai_toefl,jenjang_terakhir,asal_univ,alamat_univ,prodi_terakhir,nilai_ipk,no_ijazah,tgl_lulus,jenjang,nama_rekomender,prop_penelitian) values (1143,414,521,'S1','Universitas Gunadarma','Jl. Landas Pacu Timur, Depok','Ilmu Administrasi',3.48,'SKS79156387318','9/20/2007','S2','Yvonne','penelitian_124466.pdf');</t>
  </si>
  <si>
    <t>SKS79156387319</t>
  </si>
  <si>
    <t>penelitian_124467.pdf</t>
  </si>
  <si>
    <t>insert into pendaftaran_pascasarjana (id_pendaftaran,nilai_tpa,nilai_toefl,jenjang_terakhir,asal_univ,alamat_univ,prodi_terakhir,nilai_ipk,no_ijazah,tgl_lulus,jenjang,nama_rekomender,prop_penelitian) values (1144,419,510,'S1','Universitas Gunadarma','Jl. Landas Pacu Timur, Depok','Psikologi',3.51,'SKS79156387319','8/1/2007','S2','Quemby','penelitian_124467.pdf');</t>
  </si>
  <si>
    <t>SKS79156387320</t>
  </si>
  <si>
    <t>Whilemina</t>
  </si>
  <si>
    <t>penelitian_124468.pdf</t>
  </si>
  <si>
    <t>insert into pendaftaran_pascasarjana (id_pendaftaran,nilai_tpa,nilai_toefl,jenjang_terakhir,asal_univ,alamat_univ,prodi_terakhir,nilai_ipk,no_ijazah,tgl_lulus,jenjang,nama_rekomender,prop_penelitian) values (1145,477,593,'S1','Universitas Indonesia','Jl. Cempaka Putih Tengah I / 1, Depok','Sastra Perancis',3.53,'SKS79156387320','8/15/2007','S2','Whilemina','penelitian_124468.pdf');</t>
  </si>
  <si>
    <t>SKS79156387321</t>
  </si>
  <si>
    <t>8/2/2007</t>
  </si>
  <si>
    <t>penelitian_124469.pdf</t>
  </si>
  <si>
    <t>insert into pendaftaran_pascasarjana (id_pendaftaran,nilai_tpa,nilai_toefl,jenjang_terakhir,asal_univ,alamat_univ,prodi_terakhir,nilai_ipk,no_ijazah,tgl_lulus,jenjang,nama_rekomender,prop_penelitian) values (1146,486,572,'S1','Universitas Padjadjaran','Jl. Kyai Caringin No. 7, Bandung','Sastra Indonesia',3.46,'SKS79156387321','8/2/2007','S2','Lacey','penelitian_124469.pdf');</t>
  </si>
  <si>
    <t>SKS79156387322</t>
  </si>
  <si>
    <t>9/29/2007</t>
  </si>
  <si>
    <t>penelitian_124470.pdf</t>
  </si>
  <si>
    <t>insert into pendaftaran_pascasarjana (id_pendaftaran,nilai_tpa,nilai_toefl,jenjang_terakhir,asal_univ,alamat_univ,prodi_terakhir,nilai_ipk,no_ijazah,tgl_lulus,jenjang,nama_rekomender,prop_penelitian) values (1147,424,529,'S1','Universitas Mulawarman','Jl. Raden Saleh No. 40 , Samarinda','Fisika',3.54,'SKS79156387322','9/29/2007','S2','Jane','penelitian_124470.pdf');</t>
  </si>
  <si>
    <t>SKS79156387323</t>
  </si>
  <si>
    <t>8/25/2007</t>
  </si>
  <si>
    <t>penelitian_124471.pdf</t>
  </si>
  <si>
    <t>insert into pendaftaran_pascasarjana (id_pendaftaran,nilai_tpa,nilai_toefl,jenjang_terakhir,asal_univ,alamat_univ,prodi_terakhir,nilai_ipk,no_ijazah,tgl_lulus,jenjang,nama_rekomender,prop_penelitian) values (1148,448,550,'S1','Universitas Gadjah Mada','Jl. Achmad Yani No. 2, By Pass, Yogyakarta','Kimia',3.59,'SKS79156387323','8/25/2007','S2','Tarik','penelitian_124471.pdf');</t>
  </si>
  <si>
    <t>SKS79156387324</t>
  </si>
  <si>
    <t>penelitian_124472.pdf</t>
  </si>
  <si>
    <t>insert into pendaftaran_pascasarjana (id_pendaftaran,nilai_tpa,nilai_toefl,jenjang_terakhir,asal_univ,alamat_univ,prodi_terakhir,nilai_ipk,no_ijazah,tgl_lulus,jenjang,nama_rekomender,prop_penelitian) values (1149,471,536,'S1','Universitas Mulawarman','Jl. Raden Saleh No. 40 , Samarinda','Teknik Elektro',3.45,'SKS79156387324','9/13/2007','S2','Kadeem','penelitian_124472.pdf');</t>
  </si>
  <si>
    <t>SKS79156387325</t>
  </si>
  <si>
    <t>penelitian_124473.pdf</t>
  </si>
  <si>
    <t>insert into pendaftaran_pascasarjana (id_pendaftaran,nilai_tpa,nilai_toefl,jenjang_terakhir,asal_univ,alamat_univ,prodi_terakhir,nilai_ipk,no_ijazah,tgl_lulus,jenjang,nama_rekomender,prop_penelitian) values (1150,431,511,'S1','Universitas Gadjah Mada','Jl. Achmad Yani No. 2, By Pass, Yogyakarta','Teknik Mesin',3.43,'SKS79156387325','9/25/2007','S2','Richard','penelitian_124473.pdf');</t>
  </si>
  <si>
    <t>SKS79156387326</t>
  </si>
  <si>
    <t>penelitian_124474.pdf</t>
  </si>
  <si>
    <t>insert into pendaftaran_pascasarjana (id_pendaftaran,nilai_tpa,nilai_toefl,jenjang_terakhir,asal_univ,alamat_univ,prodi_terakhir,nilai_ipk,no_ijazah,tgl_lulus,jenjang,nama_rekomender,prop_penelitian) values (1151,466,546,'S2','Universitas Mulawarman','Jl. Raden Saleh No. 40 , Samarinda','Sastara Belanda',3.5,'SKS79156387326','10/1/2007','S3','Jackson','penelitian_124474.pdf');</t>
  </si>
  <si>
    <t>SKS79156387327</t>
  </si>
  <si>
    <t>penelitian_124475.pdf</t>
  </si>
  <si>
    <t>insert into pendaftaran_pascasarjana (id_pendaftaran,nilai_tpa,nilai_toefl,jenjang_terakhir,asal_univ,alamat_univ,prodi_terakhir,nilai_ipk,no_ijazah,tgl_lulus,jenjang,nama_rekomender,prop_penelitian) values (1152,413,586,'S2','Universitas Padjadjaran','Jl. Kyai Caringin No. 7, Bandung','Sastra Korea',3.42,'SKS79156387327','9/6/2007','S3','Justina','penelitian_124475.pdf');</t>
  </si>
  <si>
    <t>SKS79156387328</t>
  </si>
  <si>
    <t>penelitian_124476.pdf</t>
  </si>
  <si>
    <t>insert into pendaftaran_pascasarjana (id_pendaftaran,nilai_tpa,nilai_toefl,jenjang_terakhir,asal_univ,alamat_univ,prodi_terakhir,nilai_ipk,no_ijazah,tgl_lulus,jenjang,nama_rekomender,prop_penelitian) values (1153,453,523,'S2','Universitas Diponegoro','Jl. Diponegoro No. 71, Semarang','Sastara Belanda',3.48,'SKS79156387328','8/25/2007','S3','Michelle','penelitian_124476.pdf');</t>
  </si>
  <si>
    <t>SKS79156387329</t>
  </si>
  <si>
    <t>penelitian_124477.pdf</t>
  </si>
  <si>
    <t>insert into pendaftaran_pascasarjana (id_pendaftaran,nilai_tpa,nilai_toefl,jenjang_terakhir,asal_univ,alamat_univ,prodi_terakhir,nilai_ipk,no_ijazah,tgl_lulus,jenjang,nama_rekomender,prop_penelitian) values (1154,431,574,'S2','Universitas Mulawarman','Jl. Raden Saleh No. 40 , Samarinda','Ilmu Perpustakaan',3.41,'SKS79156387329','8/29/2007','S3','Hedley','penelitian_124477.pdf');</t>
  </si>
  <si>
    <t>SKS79156387330</t>
  </si>
  <si>
    <t>penelitian_124478.pdf</t>
  </si>
  <si>
    <t>insert into pendaftaran_pascasarjana (id_pendaftaran,nilai_tpa,nilai_toefl,jenjang_terakhir,asal_univ,alamat_univ,prodi_terakhir,nilai_ipk,no_ijazah,tgl_lulus,jenjang,nama_rekomender,prop_penelitian) values (1155,475,516,'S2','Universitas Diponegoro','Jl. Diponegoro No. 71, Semarang','Fisika',3.41,'SKS79156387330','9/24/2007','S3','Idona','penelitian_124478.pdf');</t>
  </si>
  <si>
    <t>SKS79156387331</t>
  </si>
  <si>
    <t>penelitian_124479.pdf</t>
  </si>
  <si>
    <t>insert into pendaftaran_pascasarjana (id_pendaftaran,nilai_tpa,nilai_toefl,jenjang_terakhir,asal_univ,alamat_univ,prodi_terakhir,nilai_ipk,no_ijazah,tgl_lulus,jenjang,nama_rekomender,prop_penelitian) values (1156,422,512,'S2','Institut Teknologi Surabaya','Jl. Raya Mangga Besar Raya 137 / 139, Surabaya','Teknik Sipil',3.59,'SKS79156387331','9/12/2007','S3','Ivan','penelitian_124479.pdf');</t>
  </si>
  <si>
    <t>SKS79156387332</t>
  </si>
  <si>
    <t>penelitian_124480.pdf</t>
  </si>
  <si>
    <t>insert into pendaftaran_pascasarjana (id_pendaftaran,nilai_tpa,nilai_toefl,jenjang_terakhir,asal_univ,alamat_univ,prodi_terakhir,nilai_ipk,no_ijazah,tgl_lulus,jenjang,nama_rekomender,prop_penelitian) values (1157,489,545,'S2','Universitas Padjadjaran','Jl. Kyai Caringin No. 7, Bandung','Sastra Korea',3.4,'SKS79156387332','9/14/2007','S3','Anthony','penelitian_124480.pdf');</t>
  </si>
  <si>
    <t>SKS79156387333</t>
  </si>
  <si>
    <t>penelitian_124481.pdf</t>
  </si>
  <si>
    <t>insert into pendaftaran_pascasarjana (id_pendaftaran,nilai_tpa,nilai_toefl,jenjang_terakhir,asal_univ,alamat_univ,prodi_terakhir,nilai_ipk,no_ijazah,tgl_lulus,jenjang,nama_rekomender,prop_penelitian) values (1158,453,546,'S2','Institut Teknologi Surabaya','Jl. Raya Mangga Besar Raya 137 / 139, Surabaya','Teknik Sipil',3.52,'SKS79156387333','9/27/2007','S3','Addison','penelitian_124481.pdf');</t>
  </si>
  <si>
    <t>SKS79156387334</t>
  </si>
  <si>
    <t>penelitian_124482.pdf</t>
  </si>
  <si>
    <t>insert into pendaftaran_pascasarjana (id_pendaftaran,nilai_tpa,nilai_toefl,jenjang_terakhir,asal_univ,alamat_univ,prodi_terakhir,nilai_ipk,no_ijazah,tgl_lulus,jenjang,nama_rekomender,prop_penelitian) values (1159,490,578,'S2','Institut Teknologi Bandung','Jl. Kali Pasir  No. 9, Bandung','Ilmu Administrasi',3.46,'SKS79156387334','9/7/2007','S3','Caldwell','penelitian_124482.pdf');</t>
  </si>
  <si>
    <t>SKS79156387335</t>
  </si>
  <si>
    <t>penelitian_124483.pdf</t>
  </si>
  <si>
    <t>insert into pendaftaran_pascasarjana (id_pendaftaran,nilai_tpa,nilai_toefl,jenjang_terakhir,asal_univ,alamat_univ,prodi_terakhir,nilai_ipk,no_ijazah,tgl_lulus,jenjang,nama_rekomender,prop_penelitian) values (1160,466,509,'S2','Universitas Sriwijaya','Jl. Kramat Raya No. 17 A, Palembang','Kedokteran',3.56,'SKS79156387335','9/4/2007','S3','Hanna','penelitian_124483.pdf');</t>
  </si>
  <si>
    <t>SKS79156387336</t>
  </si>
  <si>
    <t>penelitian_124484.pdf</t>
  </si>
  <si>
    <t>insert into pendaftaran_pascasarjana (id_pendaftaran,nilai_tpa,nilai_toefl,jenjang_terakhir,asal_univ,alamat_univ,prodi_terakhir,nilai_ipk,no_ijazah,tgl_lulus,jenjang,nama_rekomender,prop_penelitian) values (1161,457,544,'S2','Institut Teknologi Bandung','Jl. Kali Pasir  No. 9, Bandung','Ilmu politik',3.44,'SKS79156387336','9/14/2007','S3','Kyle','penelitian_124484.pdf');</t>
  </si>
  <si>
    <t>SKS79156387337</t>
  </si>
  <si>
    <t>penelitian_124485.pdf</t>
  </si>
  <si>
    <t>insert into pendaftaran_pascasarjana (id_pendaftaran,nilai_tpa,nilai_toefl,jenjang_terakhir,asal_univ,alamat_univ,prodi_terakhir,nilai_ipk,no_ijazah,tgl_lulus,jenjang,nama_rekomender,prop_penelitian) values (1162,435,528,'S2','Institut Teknologi Bandung','Jl. Kali Pasir  No. 9, Bandung','Kimia',3.51,'SKS79156387337','8/15/2007','S3','Peter','penelitian_124485.pdf');</t>
  </si>
  <si>
    <t>SKS79156387338</t>
  </si>
  <si>
    <t>penelitian_124486.pdf</t>
  </si>
  <si>
    <t>insert into pendaftaran_pascasarjana (id_pendaftaran,nilai_tpa,nilai_toefl,jenjang_terakhir,asal_univ,alamat_univ,prodi_terakhir,nilai_ipk,no_ijazah,tgl_lulus,jenjang,nama_rekomender,prop_penelitian) values (1163,427,569,'S2','Universitas Mulawarman','Jl. Raden Saleh No. 40 , Samarinda','Ilmu Komputer',3.48,'SKS79156387338','9/7/2007','S3','Idona','penelitian_124486.pdf');</t>
  </si>
  <si>
    <t>SKS79156387339</t>
  </si>
  <si>
    <t>penelitian_124487.pdf</t>
  </si>
  <si>
    <t>insert into pendaftaran_pascasarjana (id_pendaftaran,nilai_tpa,nilai_toefl,jenjang_terakhir,asal_univ,alamat_univ,prodi_terakhir,nilai_ipk,no_ijazah,tgl_lulus,jenjang,nama_rekomender,prop_penelitian) values (1164,455,522,'S2','Universitas Diponegoro','Jl. Diponegoro No. 71, Semarang','Kimia',3.58,'SKS79156387339','8/29/2007','S3','Bruno','penelitian_124487.pdf');</t>
  </si>
  <si>
    <t>SKS79156387340</t>
  </si>
  <si>
    <t>penelitian_124488.pdf</t>
  </si>
  <si>
    <t>insert into pendaftaran_pascasarjana (id_pendaftaran,nilai_tpa,nilai_toefl,jenjang_terakhir,asal_univ,alamat_univ,prodi_terakhir,nilai_ipk,no_ijazah,tgl_lulus,jenjang,nama_rekomender,prop_penelitian) values (1165,478,509,'S2','Universitas Gunadarma','Jl. Landas Pacu Timur, Depok','Sastra Arab',3.5,'SKS79156387340','9/7/2007','S3','Dillon','penelitian_124488.pdf');</t>
  </si>
  <si>
    <t>SKS79156387341</t>
  </si>
  <si>
    <t>penelitian_124489.pdf</t>
  </si>
  <si>
    <t>insert into pendaftaran_pascasarjana (id_pendaftaran,nilai_tpa,nilai_toefl,jenjang_terakhir,asal_univ,alamat_univ,prodi_terakhir,nilai_ipk,no_ijazah,tgl_lulus,jenjang,nama_rekomender,prop_penelitian) values (1166,494,543,'S2','Institut Teknologi Bandung','Jl. Kali Pasir  No. 9, Bandung','Sastra Inggris',3.42,'SKS79156387341','8/14/2007','S3','Dillon','penelitian_124489.pdf');</t>
  </si>
  <si>
    <t>SKS79156387342</t>
  </si>
  <si>
    <t>penelitian_124490.pdf</t>
  </si>
  <si>
    <t>insert into pendaftaran_pascasarjana (id_pendaftaran,nilai_tpa,nilai_toefl,jenjang_terakhir,asal_univ,alamat_univ,prodi_terakhir,nilai_ipk,no_ijazah,tgl_lulus,jenjang,nama_rekomender,prop_penelitian) values (1167,487,575,'S2','Universitas Diponegoro','Jl. Diponegoro No. 71, Semarang','Sastara Belanda',3.52,'SKS79156387342','9/18/2007','S3','Marny','penelitian_124490.pdf');</t>
  </si>
  <si>
    <t>SKS79156387343</t>
  </si>
  <si>
    <t>penelitian_124491.pdf</t>
  </si>
  <si>
    <t>insert into pendaftaran_pascasarjana (id_pendaftaran,nilai_tpa,nilai_toefl,jenjang_terakhir,asal_univ,alamat_univ,prodi_terakhir,nilai_ipk,no_ijazah,tgl_lulus,jenjang,nama_rekomender,prop_penelitian) values (1168,461,532,'S2','Universitas Sriwijaya','Jl. Kramat Raya No. 17 A, Palembang','Sistem Informasi',3.43,'SKS79156387343','8/28/2007','S3','Marah','penelitian_124491.pdf');</t>
  </si>
  <si>
    <t>SKS79156387344</t>
  </si>
  <si>
    <t>Carly</t>
  </si>
  <si>
    <t>penelitian_124492.pdf</t>
  </si>
  <si>
    <t>insert into pendaftaran_pascasarjana (id_pendaftaran,nilai_tpa,nilai_toefl,jenjang_terakhir,asal_univ,alamat_univ,prodi_terakhir,nilai_ipk,no_ijazah,tgl_lulus,jenjang,nama_rekomender,prop_penelitian) values (1169,431,549,'S2','Universitas Gadjah Mada','Jl. Achmad Yani No. 2, By Pass, Yogyakarta','Teknik Sipil',3.58,'SKS79156387344','8/27/2007','S3','Carly','penelitian_124492.pdf');</t>
  </si>
  <si>
    <t>SKS79156387345</t>
  </si>
  <si>
    <t>penelitian_124493.pdf</t>
  </si>
  <si>
    <t>insert into pendaftaran_pascasarjana (id_pendaftaran,nilai_tpa,nilai_toefl,jenjang_terakhir,asal_univ,alamat_univ,prodi_terakhir,nilai_ipk,no_ijazah,tgl_lulus,jenjang,nama_rekomender,prop_penelitian) values (1170,400,541,'S2','Universitas Padjadjaran','Jl. Kyai Caringin No. 7, Bandung','Sastra Korea',3.44,'SKS79156387345','9/8/2007','S3','Caldwell','penelitian_124493.pdf');</t>
  </si>
  <si>
    <t>SKS79156387346</t>
  </si>
  <si>
    <t>penelitian_124494.pdf</t>
  </si>
  <si>
    <t>insert into pendaftaran_pascasarjana (id_pendaftaran,nilai_tpa,nilai_toefl,jenjang_terakhir,asal_univ,alamat_univ,prodi_terakhir,nilai_ipk,no_ijazah,tgl_lulus,jenjang,nama_rekomender,prop_penelitian) values (1171,497,547,'S2','Universitas Sriwijaya','Jl. Kramat Raya No. 17 A, Palembang','Sastra Arab',3.42,'SKS79156387346','8/29/2007','S3','Dara','penelitian_124494.pdf');</t>
  </si>
  <si>
    <t>SKS79156387347</t>
  </si>
  <si>
    <t>penelitian_124495.pdf</t>
  </si>
  <si>
    <t>insert into pendaftaran_pascasarjana (id_pendaftaran,nilai_tpa,nilai_toefl,jenjang_terakhir,asal_univ,alamat_univ,prodi_terakhir,nilai_ipk,no_ijazah,tgl_lulus,jenjang,nama_rekomender,prop_penelitian) values (1172,423,577,'S2','Universitas Gunadarma','Jl. Landas Pacu Timur, Depok','Fisika',3.45,'SKS79156387347','9/23/2007','S3','Wilma','penelitian_124495.pdf');</t>
  </si>
  <si>
    <t>SKS79156387348</t>
  </si>
  <si>
    <t>penelitian_124496.pdf</t>
  </si>
  <si>
    <t>insert into pendaftaran_pascasarjana (id_pendaftaran,nilai_tpa,nilai_toefl,jenjang_terakhir,asal_univ,alamat_univ,prodi_terakhir,nilai_ipk,no_ijazah,tgl_lulus,jenjang,nama_rekomender,prop_penelitian) values (1173,476,579,'S2','Universitas Padjadjaran','Jl. Kyai Caringin No. 7, Bandung','Sastra Indonesia',3.56,'SKS79156387348','9/8/2007','S3','Barclay','penelitian_124496.pdf');</t>
  </si>
  <si>
    <t>SKS79156387349</t>
  </si>
  <si>
    <t>Violet</t>
  </si>
  <si>
    <t>penelitian_124497.pdf</t>
  </si>
  <si>
    <t>insert into pendaftaran_pascasarjana (id_pendaftaran,nilai_tpa,nilai_toefl,jenjang_terakhir,asal_univ,alamat_univ,prodi_terakhir,nilai_ipk,no_ijazah,tgl_lulus,jenjang,nama_rekomender,prop_penelitian) values (1174,442,502,'S2','Universitas Gunadarma','Jl. Landas Pacu Timur, Depok','Ilmu politik',3.54,'SKS79156387349','9/26/2007','S3','Violet','penelitian_124497.pdf');</t>
  </si>
  <si>
    <t>SKS79156387350</t>
  </si>
  <si>
    <t>penelitian_124498.pdf</t>
  </si>
  <si>
    <t>insert into pendaftaran_pascasarjana (id_pendaftaran,nilai_tpa,nilai_toefl,jenjang_terakhir,asal_univ,alamat_univ,prodi_terakhir,nilai_ipk,no_ijazah,tgl_lulus,jenjang,nama_rekomender,prop_penelitian) values (1175,402,569,'S2','Universitas Padjadjaran','Jl. Kyai Caringin No. 7, Bandung','Teknik Industri',3.47,'SKS79156387350','9/5/2007','S3','Ruby','penelitian_124498.pdf');</t>
  </si>
  <si>
    <t>SKS79156387351</t>
  </si>
  <si>
    <t>Kai</t>
  </si>
  <si>
    <t>penelitian_124499.pdf</t>
  </si>
  <si>
    <t>insert into pendaftaran_pascasarjana (id_pendaftaran,nilai_tpa,nilai_toefl,jenjang_terakhir,asal_univ,alamat_univ,prodi_terakhir,nilai_ipk,no_ijazah,tgl_lulus,jenjang,nama_rekomender,prop_penelitian) values (1176,485,508,'S2','Institut Teknologi Bandung','Jl. Kali Pasir  No. 9, Bandung','Ilmu Administrasi',3.49,'SKS79156387351','9/30/2007','S3','Kai','penelitian_124499.pdf');</t>
  </si>
  <si>
    <t>SKS79156387352</t>
  </si>
  <si>
    <t>penelitian_124500.pdf</t>
  </si>
  <si>
    <t>insert into pendaftaran_pascasarjana (id_pendaftaran,nilai_tpa,nilai_toefl,jenjang_terakhir,asal_univ,alamat_univ,prodi_terakhir,nilai_ipk,no_ijazah,tgl_lulus,jenjang,nama_rekomender,prop_penelitian) values (1177,490,590,'S2','Universitas Brawijaya','Jl. HOS Cokroaminoto No. 31 - 33, Surabaya','Teknik Sipil',3.44,'SKS79156387352','8/9/2007','S3','Marah','penelitian_124500.pdf');</t>
  </si>
  <si>
    <t>SKS79156387353</t>
  </si>
  <si>
    <t>Seth</t>
  </si>
  <si>
    <t>penelitian_124501.pdf</t>
  </si>
  <si>
    <t>insert into pendaftaran_pascasarjana (id_pendaftaran,nilai_tpa,nilai_toefl,jenjang_terakhir,asal_univ,alamat_univ,prodi_terakhir,nilai_ipk,no_ijazah,tgl_lulus,jenjang,nama_rekomender,prop_penelitian) values (1178,497,599,'S2','Universitas Gadjah Mada','Jl. Achmad Yani No. 2, By Pass, Yogyakarta','Sastra Jepang',3.42,'SKS79156387353','9/13/2007','S3','Seth','penelitian_124501.pdf');</t>
  </si>
  <si>
    <t>SKS79156387354</t>
  </si>
  <si>
    <t>penelitian_124502.pdf</t>
  </si>
  <si>
    <t>insert into pendaftaran_pascasarjana (id_pendaftaran,nilai_tpa,nilai_toefl,jenjang_terakhir,asal_univ,alamat_univ,prodi_terakhir,nilai_ipk,no_ijazah,tgl_lulus,jenjang,nama_rekomender,prop_penelitian) values (1179,428,554,'S2','Universitas Mulawarman','Jl. Raden Saleh No. 40 , Samarinda','Teknik Kimia',3.48,'SKS79156387354','8/2/2007','S3','Porter','penelitian_124502.pdf');</t>
  </si>
  <si>
    <t>SKS79156387355</t>
  </si>
  <si>
    <t>penelitian_124503.pdf</t>
  </si>
  <si>
    <t>insert into pendaftaran_pascasarjana (id_pendaftaran,nilai_tpa,nilai_toefl,jenjang_terakhir,asal_univ,alamat_univ,prodi_terakhir,nilai_ipk,no_ijazah,tgl_lulus,jenjang,nama_rekomender,prop_penelitian) values (1180,475,524,'S2','Universitas Diponegoro','Jl. Diponegoro No. 71, Semarang','Teknik Kimia',3.51,'SKS79156387355','9/17/2007','S3','Victoria','penelitian_124503.pdf');</t>
  </si>
  <si>
    <t>SKS79156387356</t>
  </si>
  <si>
    <t>penelitian_124504.pdf</t>
  </si>
  <si>
    <t>insert into pendaftaran_pascasarjana (id_pendaftaran,nilai_tpa,nilai_toefl,jenjang_terakhir,asal_univ,alamat_univ,prodi_terakhir,nilai_ipk,no_ijazah,tgl_lulus,jenjang,nama_rekomender,prop_penelitian) values (1181,464,525,'S2','Universitas Indonesia','Jl. Cempaka Putih Tengah I / 1, Depok','Psikologi',3.55,'SKS79156387356','9/11/2007','S3','Justin','penelitian_124504.pdf');</t>
  </si>
  <si>
    <t>SKS79156387357</t>
  </si>
  <si>
    <t>penelitian_124505.pdf</t>
  </si>
  <si>
    <t>insert into pendaftaran_pascasarjana (id_pendaftaran,nilai_tpa,nilai_toefl,jenjang_terakhir,asal_univ,alamat_univ,prodi_terakhir,nilai_ipk,no_ijazah,tgl_lulus,jenjang,nama_rekomender,prop_penelitian) values (1182,449,592,'S2','Universitas Indonesia','Jl. Cempaka Putih Tengah I / 1, Depok','Sastra Arab',3.53,'SKS79156387357','9/16/2007','S3','Addison','penelitian_124505.pdf');</t>
  </si>
  <si>
    <t>SKS79156387358</t>
  </si>
  <si>
    <t>penelitian_124506.pdf</t>
  </si>
  <si>
    <t>insert into pendaftaran_pascasarjana (id_pendaftaran,nilai_tpa,nilai_toefl,jenjang_terakhir,asal_univ,alamat_univ,prodi_terakhir,nilai_ipk,no_ijazah,tgl_lulus,jenjang,nama_rekomender,prop_penelitian) values (1183,444,565,'S2','Universitas Brawijaya','Jl. HOS Cokroaminoto No. 31 - 33, Surabaya','Sastra Korea',3.55,'SKS79156387358','8/25/2007','S3','Walter','penelitian_124506.pdf');</t>
  </si>
  <si>
    <t>SKS79156387359</t>
  </si>
  <si>
    <t>penelitian_124507.pdf</t>
  </si>
  <si>
    <t>insert into pendaftaran_pascasarjana (id_pendaftaran,nilai_tpa,nilai_toefl,jenjang_terakhir,asal_univ,alamat_univ,prodi_terakhir,nilai_ipk,no_ijazah,tgl_lulus,jenjang,nama_rekomender,prop_penelitian) values (1184,443,543,'S2','Universitas Padjadjaran','Jl. Kyai Caringin No. 7, Bandung','Arsitektur',3.43,'SKS79156387359','8/13/2007','S3','Dieter','penelitian_124507.pdf');</t>
  </si>
  <si>
    <t>SKS79156387360</t>
  </si>
  <si>
    <t>penelitian_124508.pdf</t>
  </si>
  <si>
    <t>insert into pendaftaran_pascasarjana (id_pendaftaran,nilai_tpa,nilai_toefl,jenjang_terakhir,asal_univ,alamat_univ,prodi_terakhir,nilai_ipk,no_ijazah,tgl_lulus,jenjang,nama_rekomender,prop_penelitian) values (1185,495,593,'S2','Universitas Mulawarman','Jl. Raden Saleh No. 40 , Samarinda','Sastra Inggris',3.57,'SKS79156387360','8/9/2007','S3','Emma','penelitian_124508.pdf');</t>
  </si>
  <si>
    <t>SKS79156387361</t>
  </si>
  <si>
    <t>penelitian_124509.pdf</t>
  </si>
  <si>
    <t>insert into pendaftaran_pascasarjana (id_pendaftaran,nilai_tpa,nilai_toefl,jenjang_terakhir,asal_univ,alamat_univ,prodi_terakhir,nilai_ipk,no_ijazah,tgl_lulus,jenjang,nama_rekomender,prop_penelitian) values (1186,624,785,'S2','Universitas Diponegoro','Jl. Diponegoro No. 71, Semarang','Teknik Kimia',3.96,'SKS79156387361','8/23/2007','S3','Walter','penelitian_124509.pdf');</t>
  </si>
  <si>
    <t>SKS79156387362</t>
  </si>
  <si>
    <t>penelitian_124510.pdf</t>
  </si>
  <si>
    <t>insert into pendaftaran_pascasarjana (id_pendaftaran,nilai_tpa,nilai_toefl,jenjang_terakhir,asal_univ,alamat_univ,prodi_terakhir,nilai_ipk,no_ijazah,tgl_lulus,jenjang,nama_rekomender,prop_penelitian) values (1187,667,792,'S2','Institut Teknologi Surabaya','Jl. Raya Mangga Besar Raya 137 / 139, Surabaya','Fisika',3.77,'SKS79156387362','9/5/2007','S3','Caldwell','penelitian_124510.pdf');</t>
  </si>
  <si>
    <t>SKS79156387363</t>
  </si>
  <si>
    <t>penelitian_124511.pdf</t>
  </si>
  <si>
    <t>insert into pendaftaran_pascasarjana (id_pendaftaran,nilai_tpa,nilai_toefl,jenjang_terakhir,asal_univ,alamat_univ,prodi_terakhir,nilai_ipk,no_ijazah,tgl_lulus,jenjang,nama_rekomender,prop_penelitian) values (1188,644,819,'S2','Universitas Diponegoro','Jl. Diponegoro No. 71, Semarang','Ilmu Komputer',3.84,'SKS79156387363','9/18/2007','S3','Tamekah','penelitian_124511.pdf');</t>
  </si>
  <si>
    <t>SKS79156387364</t>
  </si>
  <si>
    <t>penelitian_124512.pdf</t>
  </si>
  <si>
    <t>insert into pendaftaran_pascasarjana (id_pendaftaran,nilai_tpa,nilai_toefl,jenjang_terakhir,asal_univ,alamat_univ,prodi_terakhir,nilai_ipk,no_ijazah,tgl_lulus,jenjang,nama_rekomender,prop_penelitian) values (1189,648,809,'S2','Universitas Mulawarman','Jl. Raden Saleh No. 40 , Samarinda','Ilmu Komputer',3.77,'SKS79156387364','9/2/2007','S3','Richard','penelitian_124512.pdf');</t>
  </si>
  <si>
    <t>SKS79156387365</t>
  </si>
  <si>
    <t>penelitian_124513.pdf</t>
  </si>
  <si>
    <t>insert into pendaftaran_pascasarjana (id_pendaftaran,nilai_tpa,nilai_toefl,jenjang_terakhir,asal_univ,alamat_univ,prodi_terakhir,nilai_ipk,no_ijazah,tgl_lulus,jenjang,nama_rekomender,prop_penelitian) values (1190,621,792,'S2','Universitas Gadjah Mada','Jl. Achmad Yani No. 2, By Pass, Yogyakarta','Ilmu Hukum',3.94,'SKS79156387365','9/28/2007','S3','Quemby','penelitian_124513.pdf');</t>
  </si>
  <si>
    <t>SKS79156387366</t>
  </si>
  <si>
    <t>McKenzie</t>
  </si>
  <si>
    <t>penelitian_124514.pdf</t>
  </si>
  <si>
    <t>insert into pendaftaran_pascasarjana (id_pendaftaran,nilai_tpa,nilai_toefl,jenjang_terakhir,asal_univ,alamat_univ,prodi_terakhir,nilai_ipk,no_ijazah,tgl_lulus,jenjang,nama_rekomender,prop_penelitian) values (1191,607,777,'S2','Universitas Brawijaya','Jl. HOS Cokroaminoto No. 31 - 33, Surabaya','Sastra Arab',3.79,'SKS79156387366','8/8/2007','S3','McKenzie','penelitian_124514.pdf');</t>
  </si>
  <si>
    <t>SKS79156387367</t>
  </si>
  <si>
    <t>penelitian_124515.pdf</t>
  </si>
  <si>
    <t>insert into pendaftaran_pascasarjana (id_pendaftaran,nilai_tpa,nilai_toefl,jenjang_terakhir,asal_univ,alamat_univ,prodi_terakhir,nilai_ipk,no_ijazah,tgl_lulus,jenjang,nama_rekomender,prop_penelitian) values (1192,600,832,'S2','Institut Teknologi Bandung','Jl. Kali Pasir  No. 9, Bandung','Teknik Komputer',3.79,'SKS79156387367','8/24/2007','S3','Roth','penelitian_124515.pdf');</t>
  </si>
  <si>
    <t>SKS79156387368</t>
  </si>
  <si>
    <t>Gisela</t>
  </si>
  <si>
    <t>penelitian_124516.pdf</t>
  </si>
  <si>
    <t>insert into pendaftaran_pascasarjana (id_pendaftaran,nilai_tpa,nilai_toefl,jenjang_terakhir,asal_univ,alamat_univ,prodi_terakhir,nilai_ipk,no_ijazah,tgl_lulus,jenjang,nama_rekomender,prop_penelitian) values (1193,699,819,'S2','Institut Teknologi Surabaya','Jl. Raya Mangga Besar Raya 137 / 139, Surabaya','Ilmu Administrasi',3.91,'SKS79156387368','9/9/2007','S3','Gisela','penelitian_124516.pdf');</t>
  </si>
  <si>
    <t>SKS79156387369</t>
  </si>
  <si>
    <t>penelitian_124517.pdf</t>
  </si>
  <si>
    <t>insert into pendaftaran_pascasarjana (id_pendaftaran,nilai_tpa,nilai_toefl,jenjang_terakhir,asal_univ,alamat_univ,prodi_terakhir,nilai_ipk,no_ijazah,tgl_lulus,jenjang,nama_rekomender,prop_penelitian) values (1194,644,849,'S2','Universitas Diponegoro','Jl. Diponegoro No. 71, Semarang','Fisika',3.92,'SKS79156387369','9/20/2007','S3','Quentin','penelitian_124517.pdf');</t>
  </si>
  <si>
    <t>SKS79156387370</t>
  </si>
  <si>
    <t>penelitian_124518.pdf</t>
  </si>
  <si>
    <t>insert into pendaftaran_pascasarjana (id_pendaftaran,nilai_tpa,nilai_toefl,jenjang_terakhir,asal_univ,alamat_univ,prodi_terakhir,nilai_ipk,no_ijazah,tgl_lulus,jenjang,nama_rekomender,prop_penelitian) values (1195,620,759,'S2','Universitas Gadjah Mada','Jl. Achmad Yani No. 2, By Pass, Yogyakarta','Psikologi',3.86,'SKS79156387370','9/25/2007','S3','Marny','penelitian_124518.pdf');</t>
  </si>
  <si>
    <t>SKS79156387371</t>
  </si>
  <si>
    <t>penelitian_124519.pdf</t>
  </si>
  <si>
    <t>insert into pendaftaran_pascasarjana (id_pendaftaran,nilai_tpa,nilai_toefl,jenjang_terakhir,asal_univ,alamat_univ,prodi_terakhir,nilai_ipk,no_ijazah,tgl_lulus,jenjang,nama_rekomender,prop_penelitian) values (1196,684,757,'S2','Universitas Diponegoro','Jl. Diponegoro No. 71, Semarang','Ilmu Administrasi',3.75,'SKS79156387371','8/29/2007','S3','Bruno','penelitian_124519.pdf');</t>
  </si>
  <si>
    <t>SKS79156387372</t>
  </si>
  <si>
    <t>penelitian_124520.pdf</t>
  </si>
  <si>
    <t>insert into pendaftaran_pascasarjana (id_pendaftaran,nilai_tpa,nilai_toefl,jenjang_terakhir,asal_univ,alamat_univ,prodi_terakhir,nilai_ipk,no_ijazah,tgl_lulus,jenjang,nama_rekomender,prop_penelitian) values (1197,651,835,'S2','Institut Teknologi Surabaya','Jl. Raya Mangga Besar Raya 137 / 139, Surabaya','Akutansi',3.75,'SKS79156387372','9/14/2007','S3','Ivan','penelitian_124520.pdf');</t>
  </si>
  <si>
    <t>SKS79156387373</t>
  </si>
  <si>
    <t>penelitian_124521.pdf</t>
  </si>
  <si>
    <t>insert into pendaftaran_pascasarjana (id_pendaftaran,nilai_tpa,nilai_toefl,jenjang_terakhir,asal_univ,alamat_univ,prodi_terakhir,nilai_ipk,no_ijazah,tgl_lulus,jenjang,nama_rekomender,prop_penelitian) values (1198,627,751,'S2','Institut Teknologi Bandung','Jl. Kali Pasir  No. 9, Bandung','Sastra Inggris',3.82,'SKS79156387373','8/21/2007','S3','Walter','penelitian_124521.pdf');</t>
  </si>
  <si>
    <t>SKS79156387374</t>
  </si>
  <si>
    <t>penelitian_124522.pdf</t>
  </si>
  <si>
    <t>insert into pendaftaran_pascasarjana (id_pendaftaran,nilai_tpa,nilai_toefl,jenjang_terakhir,asal_univ,alamat_univ,prodi_terakhir,nilai_ipk,no_ijazah,tgl_lulus,jenjang,nama_rekomender,prop_penelitian) values (1199,674,827,'S2','Universitas Gadjah Mada','Jl. Achmad Yani No. 2, By Pass, Yogyakarta','Sastara Belanda',3.78,'SKS79156387374','8/1/2007','S3','Peter','penelitian_124522.pdf');</t>
  </si>
  <si>
    <t>SKS79156387375</t>
  </si>
  <si>
    <t>penelitian_124523.pdf</t>
  </si>
  <si>
    <t>insert into pendaftaran_pascasarjana (id_pendaftaran,nilai_tpa,nilai_toefl,jenjang_terakhir,asal_univ,alamat_univ,prodi_terakhir,nilai_ipk,no_ijazah,tgl_lulus,jenjang,nama_rekomender,prop_penelitian) values (1200,642,850,'S2','Institut Teknologi Surabaya','Jl. Raya Mangga Besar Raya 137 / 139, Surabaya','Sastra Inggris',3.86,'SKS79156387375','8/6/2007','S3','Carly','penelitian_124523.pdf');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</si>
</sst>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/yyyy\ hh:mm"/>
    <numFmt numFmtId="165" formatCode="d/m/yyyy"/>
    <numFmt numFmtId="166" formatCode="_(* #,##0_);_(* \(#,##0\);_(* &quot;-&quot;??_);_(@_)"/>
    <numFmt numFmtId="169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0" fillId="0" borderId="0" xfId="2" applyNumberFormat="1" applyFont="1"/>
    <xf numFmtId="166" fontId="0" fillId="0" borderId="0" xfId="2" applyNumberFormat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Protection="1"/>
    <xf numFmtId="0" fontId="0" fillId="0" borderId="0" xfId="0" applyAlignment="1">
      <alignment horizontal="center"/>
    </xf>
    <xf numFmtId="166" fontId="0" fillId="0" borderId="0" xfId="0" applyNumberFormat="1"/>
    <xf numFmtId="0" fontId="0" fillId="4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0" fontId="5" fillId="5" borderId="0" xfId="0" applyFont="1" applyFill="1"/>
    <xf numFmtId="0" fontId="5" fillId="6" borderId="0" xfId="0" applyFont="1" applyFill="1"/>
    <xf numFmtId="0" fontId="5" fillId="0" borderId="0" xfId="0" applyFont="1" applyFill="1"/>
    <xf numFmtId="0" fontId="5" fillId="4" borderId="0" xfId="0" applyFont="1" applyFill="1"/>
    <xf numFmtId="0" fontId="5" fillId="2" borderId="0" xfId="0" applyFont="1" applyFill="1"/>
    <xf numFmtId="0" fontId="0" fillId="0" borderId="0" xfId="0" applyFill="1" applyAlignment="1">
      <alignment horizontal="center"/>
    </xf>
    <xf numFmtId="0" fontId="5" fillId="7" borderId="0" xfId="0" applyFont="1" applyFill="1"/>
    <xf numFmtId="0" fontId="0" fillId="7" borderId="0" xfId="0" applyFill="1"/>
    <xf numFmtId="165" fontId="0" fillId="7" borderId="0" xfId="0" applyNumberFormat="1" applyFill="1"/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5">
    <cellStyle name="Comma" xfId="2" builtinId="3"/>
    <cellStyle name="Followed Hyperlink" xfId="4" builtinId="9" hidde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4"/>
  <sheetViews>
    <sheetView workbookViewId="0">
      <selection activeCell="C1" sqref="C1:C2"/>
    </sheetView>
  </sheetViews>
  <sheetFormatPr baseColWidth="10" defaultColWidth="8.83203125" defaultRowHeight="15" x14ac:dyDescent="0.2"/>
  <sheetData>
    <row r="1" spans="1:3" x14ac:dyDescent="0.2">
      <c r="A1" s="5" t="s">
        <v>1</v>
      </c>
      <c r="C1" t="s">
        <v>1670</v>
      </c>
    </row>
    <row r="2" spans="1:3" x14ac:dyDescent="0.2">
      <c r="A2" s="6" t="s">
        <v>2</v>
      </c>
      <c r="C2" t="str">
        <f>CONCATENATE($C$1,"'",A2,"'",")",";")</f>
        <v>insert into jenjang (nama) values ('S1');</v>
      </c>
    </row>
    <row r="3" spans="1:3" x14ac:dyDescent="0.2">
      <c r="A3" s="6" t="s">
        <v>3</v>
      </c>
      <c r="C3" t="str">
        <f t="shared" ref="C3:C4" si="0">CONCATENATE($C$1,"'",A3,"'",")",";")</f>
        <v>insert into jenjang (nama) values ('S2');</v>
      </c>
    </row>
    <row r="4" spans="1:3" x14ac:dyDescent="0.2">
      <c r="A4" s="6" t="s">
        <v>4</v>
      </c>
      <c r="C4" t="str">
        <f t="shared" si="0"/>
        <v>insert into jenjang (nama) values ('S3');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203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15.83203125" customWidth="1"/>
    <col min="2" max="2" width="17.5" customWidth="1"/>
    <col min="3" max="3" width="27.6640625" customWidth="1"/>
    <col min="4" max="4" width="21.33203125" customWidth="1"/>
    <col min="5" max="5" width="13.83203125" bestFit="1" customWidth="1"/>
    <col min="6" max="6" width="28.83203125" customWidth="1"/>
    <col min="7" max="7" width="13.5" style="28" customWidth="1"/>
    <col min="8" max="8" width="11.5" style="50" customWidth="1"/>
    <col min="9" max="10" width="8.83203125" style="28"/>
    <col min="15" max="15" width="23.83203125" bestFit="1" customWidth="1"/>
    <col min="19" max="19" width="52.6640625" bestFit="1" customWidth="1"/>
    <col min="20" max="20" width="59.83203125" bestFit="1" customWidth="1"/>
    <col min="24" max="24" width="23.83203125" bestFit="1" customWidth="1"/>
    <col min="25" max="25" width="64.6640625" bestFit="1" customWidth="1"/>
    <col min="28" max="28" width="23.83203125" bestFit="1" customWidth="1"/>
    <col min="29" max="29" width="58.1640625" bestFit="1" customWidth="1"/>
  </cols>
  <sheetData>
    <row r="1" spans="1:11" x14ac:dyDescent="0.2">
      <c r="A1" t="s">
        <v>46</v>
      </c>
    </row>
    <row r="3" spans="1:11" x14ac:dyDescent="0.2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2" t="s">
        <v>92</v>
      </c>
      <c r="H3" s="51" t="s">
        <v>93</v>
      </c>
      <c r="I3" s="2" t="s">
        <v>94</v>
      </c>
      <c r="J3" s="2"/>
      <c r="K3" t="str">
        <f>"insert into pendaftaran_uui ("&amp;A3&amp;","&amp;B3&amp;","&amp;C3&amp;","&amp;D3&amp;","&amp;E3&amp;","&amp;F3&amp;","&amp;G3&amp;","&amp;H3&amp;","&amp;I3&amp;") values ("</f>
        <v>insert into pendaftaran_uui (id_pendaftaran,rapot,surat_rekomendasi,asal_sekolah,jenis_sma,alamat_sekolah,nisn,tgl_lulus,nilai_uan) values (</v>
      </c>
    </row>
    <row r="4" spans="1:11" x14ac:dyDescent="0.2">
      <c r="A4" s="14">
        <v>1</v>
      </c>
      <c r="B4" s="13" t="s">
        <v>3389</v>
      </c>
      <c r="C4" s="13" t="s">
        <v>3589</v>
      </c>
      <c r="D4" t="s">
        <v>3915</v>
      </c>
      <c r="E4" t="s">
        <v>3895</v>
      </c>
      <c r="F4" t="s">
        <v>4157</v>
      </c>
      <c r="G4" s="28">
        <v>9945675345</v>
      </c>
      <c r="H4" s="7" t="s">
        <v>4509</v>
      </c>
      <c r="I4" s="28" t="s">
        <v>4373</v>
      </c>
      <c r="K4" t="str">
        <f>CONCATENATE($K$3,A4,",","'",B4,"'",",","'",C4,"'",",","'",D4,"'",",","'",E4,"'",",","'",F4,"'",",","'",G4,"'",",","'",H4,"'",",",I4,")",";")</f>
        <v>insert into pendaftaran_uui (id_pendaftaran,rapot,surat_rekomendasi,asal_sekolah,jenis_sma,alamat_sekolah,nisn,tgl_lulus,nilai_uan) values (1,'rapot_32567.pdf','rekomendasi_45321.pdf','SMA Negeri 06 Bogor','IPS','Jl. Cempaka Putih Tengah I / 1, Bogor','9945675345','6/15/2007',37.08);</v>
      </c>
    </row>
    <row r="5" spans="1:11" x14ac:dyDescent="0.2">
      <c r="A5" s="14">
        <v>2</v>
      </c>
      <c r="B5" s="13" t="s">
        <v>3390</v>
      </c>
      <c r="C5" s="13" t="s">
        <v>3590</v>
      </c>
      <c r="D5" t="s">
        <v>3829</v>
      </c>
      <c r="E5" t="s">
        <v>95</v>
      </c>
      <c r="F5" t="s">
        <v>4158</v>
      </c>
      <c r="G5" s="28">
        <v>9945675346</v>
      </c>
      <c r="H5" s="7" t="s">
        <v>4510</v>
      </c>
      <c r="I5" s="28" t="s">
        <v>4374</v>
      </c>
      <c r="K5" t="str">
        <f t="shared" ref="K5:K68" si="0">CONCATENATE($K$3,A5,",","'",B5,"'",",","'",C5,"'",",","'",D5,"'",",","'",E5,"'",",","'",F5,"'",",","'",G5,"'",",","'",H5,"'",",",I5,")",";")</f>
        <v>insert into pendaftaran_uui (id_pendaftaran,rapot,surat_rekomendasi,asal_sekolah,jenis_sma,alamat_sekolah,nisn,tgl_lulus,nilai_uan) values (2,'rapot_32568.pdf','rekomendasi_45322.pdf','SMA Negeri 07 Bontang','IPA','Jl. Achmad Yani No. 2, By Pass, Bontang','9945675346','6/19/2007',38.29);</v>
      </c>
    </row>
    <row r="6" spans="1:11" x14ac:dyDescent="0.2">
      <c r="A6" s="14">
        <v>3</v>
      </c>
      <c r="B6" s="13" t="s">
        <v>3391</v>
      </c>
      <c r="C6" s="13" t="s">
        <v>3591</v>
      </c>
      <c r="D6" t="s">
        <v>4088</v>
      </c>
      <c r="E6" t="s">
        <v>95</v>
      </c>
      <c r="F6" t="s">
        <v>3942</v>
      </c>
      <c r="G6" s="28">
        <v>9945675347</v>
      </c>
      <c r="H6" s="7" t="s">
        <v>4511</v>
      </c>
      <c r="I6" s="28" t="s">
        <v>4375</v>
      </c>
      <c r="K6" t="str">
        <f t="shared" si="0"/>
        <v>insert into pendaftaran_uui (id_pendaftaran,rapot,surat_rekomendasi,asal_sekolah,jenis_sma,alamat_sekolah,nisn,tgl_lulus,nilai_uan) values (3,'rapot_32569.pdf','rekomendasi_45323.pdf','SMA Negeri 06 Papua','IPA','Jl. Kyai Caringin No. 7, Papua','9945675347','7/1/2007',37.48);</v>
      </c>
    </row>
    <row r="7" spans="1:11" x14ac:dyDescent="0.2">
      <c r="A7" s="14">
        <v>4</v>
      </c>
      <c r="B7" s="13" t="s">
        <v>3392</v>
      </c>
      <c r="C7" s="13" t="s">
        <v>3592</v>
      </c>
      <c r="D7" t="s">
        <v>3913</v>
      </c>
      <c r="E7" t="s">
        <v>95</v>
      </c>
      <c r="F7" t="s">
        <v>3868</v>
      </c>
      <c r="G7" s="28">
        <v>9945675348</v>
      </c>
      <c r="H7" s="7" t="s">
        <v>4512</v>
      </c>
      <c r="I7" s="28" t="s">
        <v>4376</v>
      </c>
      <c r="K7" t="str">
        <f t="shared" si="0"/>
        <v>insert into pendaftaran_uui (id_pendaftaran,rapot,surat_rekomendasi,asal_sekolah,jenis_sma,alamat_sekolah,nisn,tgl_lulus,nilai_uan) values (4,'rapot_32570.pdf','rekomendasi_45324.pdf','SMA Negeri 15 Banten','IPA','Jl. Landas Pacu Timur, Banten','9945675348','6/30/2007',38.16);</v>
      </c>
    </row>
    <row r="8" spans="1:11" x14ac:dyDescent="0.2">
      <c r="A8" s="14">
        <v>5</v>
      </c>
      <c r="B8" s="13" t="s">
        <v>3393</v>
      </c>
      <c r="C8" s="13" t="s">
        <v>3593</v>
      </c>
      <c r="D8" t="s">
        <v>4049</v>
      </c>
      <c r="E8" t="s">
        <v>3892</v>
      </c>
      <c r="F8" t="s">
        <v>4159</v>
      </c>
      <c r="G8" s="28">
        <v>9945675349</v>
      </c>
      <c r="H8" s="7" t="s">
        <v>4513</v>
      </c>
      <c r="I8" s="28" t="s">
        <v>4377</v>
      </c>
      <c r="K8" t="str">
        <f t="shared" si="0"/>
        <v>insert into pendaftaran_uui (id_pendaftaran,rapot,surat_rekomendasi,asal_sekolah,jenis_sma,alamat_sekolah,nisn,tgl_lulus,nilai_uan) values (5,'rapot_32571.pdf','rekomendasi_45325.pdf','SMK Negeri 05 Surabaya','Analisa Kimia','Jl. Raden Saleh No. 40 , Surabaya','9945675349','7/11/2007',37.60);</v>
      </c>
    </row>
    <row r="9" spans="1:11" x14ac:dyDescent="0.2">
      <c r="A9" s="14">
        <v>6</v>
      </c>
      <c r="B9" s="13" t="s">
        <v>3394</v>
      </c>
      <c r="C9" s="13" t="s">
        <v>3594</v>
      </c>
      <c r="D9" t="s">
        <v>4089</v>
      </c>
      <c r="E9" t="s">
        <v>3895</v>
      </c>
      <c r="F9" t="s">
        <v>4160</v>
      </c>
      <c r="G9" s="28">
        <v>9945675350</v>
      </c>
      <c r="H9" s="7" t="s">
        <v>4514</v>
      </c>
      <c r="I9" s="28" t="s">
        <v>4378</v>
      </c>
      <c r="K9" t="str">
        <f t="shared" si="0"/>
        <v>insert into pendaftaran_uui (id_pendaftaran,rapot,surat_rekomendasi,asal_sekolah,jenis_sma,alamat_sekolah,nisn,tgl_lulus,nilai_uan) values (6,'rapot_32572.pdf','rekomendasi_45326.pdf','SMA Negeri 12 Aceh','IPS','Jl. HOS Cokroaminoto No. 31 - 33, Aceh','9945675350','7/31/2007',38.67);</v>
      </c>
    </row>
    <row r="10" spans="1:11" x14ac:dyDescent="0.2">
      <c r="A10" s="14">
        <v>7</v>
      </c>
      <c r="B10" s="13" t="s">
        <v>3395</v>
      </c>
      <c r="C10" s="13" t="s">
        <v>3595</v>
      </c>
      <c r="D10" t="s">
        <v>4090</v>
      </c>
      <c r="E10" t="s">
        <v>115</v>
      </c>
      <c r="F10" t="s">
        <v>4161</v>
      </c>
      <c r="G10" s="28">
        <v>9945675351</v>
      </c>
      <c r="H10" s="7" t="s">
        <v>4515</v>
      </c>
      <c r="I10" s="28" t="s">
        <v>4379</v>
      </c>
      <c r="K10" t="str">
        <f t="shared" si="0"/>
        <v>insert into pendaftaran_uui (id_pendaftaran,rapot,surat_rekomendasi,asal_sekolah,jenis_sma,alamat_sekolah,nisn,tgl_lulus,nilai_uan) values (7,'rapot_32573.pdf','rekomendasi_45327.pdf','SMK Negeri 16 Bandung','Teknik Komputer','Jl. Kali Pasir  No. 9, Bandung','9945675351','7/27/2007',37.64);</v>
      </c>
    </row>
    <row r="11" spans="1:11" x14ac:dyDescent="0.2">
      <c r="A11" s="14">
        <v>8</v>
      </c>
      <c r="B11" s="13" t="s">
        <v>3396</v>
      </c>
      <c r="C11" s="13" t="s">
        <v>3596</v>
      </c>
      <c r="D11" t="s">
        <v>3805</v>
      </c>
      <c r="E11" t="s">
        <v>3895</v>
      </c>
      <c r="F11" t="s">
        <v>4058</v>
      </c>
      <c r="G11" s="28">
        <v>9945675352</v>
      </c>
      <c r="H11" s="7" t="s">
        <v>4513</v>
      </c>
      <c r="I11" s="28" t="s">
        <v>4380</v>
      </c>
      <c r="K11" t="str">
        <f t="shared" si="0"/>
        <v>insert into pendaftaran_uui (id_pendaftaran,rapot,surat_rekomendasi,asal_sekolah,jenis_sma,alamat_sekolah,nisn,tgl_lulus,nilai_uan) values (8,'rapot_32574.pdf','rekomendasi_45328.pdf','SMA Negeri 18 Bandung','IPS','Jl. Raya Mangga Besar Raya 137 / 139, Bandung','9945675352','7/11/2007',38.66);</v>
      </c>
    </row>
    <row r="12" spans="1:11" x14ac:dyDescent="0.2">
      <c r="A12" s="14">
        <v>9</v>
      </c>
      <c r="B12" s="13" t="s">
        <v>3397</v>
      </c>
      <c r="C12" s="13" t="s">
        <v>3597</v>
      </c>
      <c r="D12" t="s">
        <v>3897</v>
      </c>
      <c r="E12" t="s">
        <v>95</v>
      </c>
      <c r="F12" t="s">
        <v>4162</v>
      </c>
      <c r="G12" s="28">
        <v>9945675353</v>
      </c>
      <c r="H12" s="7" t="s">
        <v>4516</v>
      </c>
      <c r="I12" s="28" t="s">
        <v>4381</v>
      </c>
      <c r="K12" t="str">
        <f t="shared" si="0"/>
        <v>insert into pendaftaran_uui (id_pendaftaran,rapot,surat_rekomendasi,asal_sekolah,jenis_sma,alamat_sekolah,nisn,tgl_lulus,nilai_uan) values (9,'rapot_32575.pdf','rekomendasi_45329.pdf','SMA Negeri 17 Bogor','IPA','Jl. Diponegoro No. 71, Bogor','9945675353','7/22/2007',37.66);</v>
      </c>
    </row>
    <row r="13" spans="1:11" x14ac:dyDescent="0.2">
      <c r="A13" s="14">
        <v>10</v>
      </c>
      <c r="B13" s="13" t="s">
        <v>3398</v>
      </c>
      <c r="C13" s="13" t="s">
        <v>3598</v>
      </c>
      <c r="D13" t="s">
        <v>3864</v>
      </c>
      <c r="E13" t="s">
        <v>3894</v>
      </c>
      <c r="F13" t="s">
        <v>4017</v>
      </c>
      <c r="G13" s="28">
        <v>9945675354</v>
      </c>
      <c r="H13" s="7" t="s">
        <v>4517</v>
      </c>
      <c r="I13" s="28" t="s">
        <v>4382</v>
      </c>
      <c r="K13" t="str">
        <f t="shared" si="0"/>
        <v>insert into pendaftaran_uui (id_pendaftaran,rapot,surat_rekomendasi,asal_sekolah,jenis_sma,alamat_sekolah,nisn,tgl_lulus,nilai_uan) values (10,'rapot_32576.pdf','rekomendasi_45330.pdf','SMK Negeri 18 Medan','Multimedia','Jl. Kramat Raya No. 17 A, Medan','9945675354','7/30/2007',37.52);</v>
      </c>
    </row>
    <row r="14" spans="1:11" x14ac:dyDescent="0.2">
      <c r="A14" s="14">
        <v>11</v>
      </c>
      <c r="B14" s="13" t="s">
        <v>3399</v>
      </c>
      <c r="C14" s="13" t="s">
        <v>3599</v>
      </c>
      <c r="D14" t="s">
        <v>3896</v>
      </c>
      <c r="E14" t="s">
        <v>3894</v>
      </c>
      <c r="F14" t="s">
        <v>3886</v>
      </c>
      <c r="G14" s="28">
        <v>9945675355</v>
      </c>
      <c r="H14" s="7" t="s">
        <v>4518</v>
      </c>
      <c r="I14" s="28" t="s">
        <v>4383</v>
      </c>
      <c r="K14" t="str">
        <f t="shared" si="0"/>
        <v>insert into pendaftaran_uui (id_pendaftaran,rapot,surat_rekomendasi,asal_sekolah,jenis_sma,alamat_sekolah,nisn,tgl_lulus,nilai_uan) values (11,'rapot_32577.pdf','rekomendasi_45331.pdf','SMK Negeri 06 Jakarta Selatan','Multimedia','Jl. Kramat Raya No. 128, Jakarta Selatan','9945675355','7/5/2007',37.39);</v>
      </c>
    </row>
    <row r="15" spans="1:11" x14ac:dyDescent="0.2">
      <c r="A15" s="14">
        <v>12</v>
      </c>
      <c r="B15" s="13" t="s">
        <v>3400</v>
      </c>
      <c r="C15" s="13" t="s">
        <v>3600</v>
      </c>
      <c r="D15" t="s">
        <v>3904</v>
      </c>
      <c r="E15" t="s">
        <v>115</v>
      </c>
      <c r="F15" t="s">
        <v>4163</v>
      </c>
      <c r="G15" s="28">
        <v>9945675356</v>
      </c>
      <c r="H15" s="7" t="s">
        <v>4519</v>
      </c>
      <c r="I15" s="28" t="s">
        <v>4384</v>
      </c>
      <c r="K15" t="str">
        <f t="shared" si="0"/>
        <v>insert into pendaftaran_uui (id_pendaftaran,rapot,surat_rekomendasi,asal_sekolah,jenis_sma,alamat_sekolah,nisn,tgl_lulus,nilai_uan) values (12,'rapot_32578.pdf','rekomendasi_45332.pdf','SMK Negeri 01 Bogor','Teknik Komputer','Jl. Salemba Raya No. 41, Bogor','9945675356','7/24/2007',37.82);</v>
      </c>
    </row>
    <row r="16" spans="1:11" x14ac:dyDescent="0.2">
      <c r="A16" s="14">
        <v>13</v>
      </c>
      <c r="B16" s="13" t="s">
        <v>3401</v>
      </c>
      <c r="C16" s="13" t="s">
        <v>3601</v>
      </c>
      <c r="D16" t="s">
        <v>3841</v>
      </c>
      <c r="E16" t="s">
        <v>3895</v>
      </c>
      <c r="F16" t="s">
        <v>4078</v>
      </c>
      <c r="G16" s="28">
        <v>9945675357</v>
      </c>
      <c r="H16" s="7" t="s">
        <v>4517</v>
      </c>
      <c r="I16" s="28" t="s">
        <v>4385</v>
      </c>
      <c r="K16" t="str">
        <f t="shared" si="0"/>
        <v>insert into pendaftaran_uui (id_pendaftaran,rapot,surat_rekomendasi,asal_sekolah,jenis_sma,alamat_sekolah,nisn,tgl_lulus,nilai_uan) values (13,'rapot_32579.pdf','rekomendasi_45333.pdf','SMA Negeri 14 Makasar','IPS','Jl. Salemba Tengah 26 - 28, Makasar','9945675357','7/30/2007',38.08);</v>
      </c>
    </row>
    <row r="17" spans="1:11" x14ac:dyDescent="0.2">
      <c r="A17" s="14">
        <v>14</v>
      </c>
      <c r="B17" s="13" t="s">
        <v>3402</v>
      </c>
      <c r="C17" s="13" t="s">
        <v>3602</v>
      </c>
      <c r="D17" t="s">
        <v>3918</v>
      </c>
      <c r="E17" t="s">
        <v>95</v>
      </c>
      <c r="F17" t="s">
        <v>4018</v>
      </c>
      <c r="G17" s="28">
        <v>9945675358</v>
      </c>
      <c r="H17" s="7" t="s">
        <v>4520</v>
      </c>
      <c r="I17" s="28" t="s">
        <v>4386</v>
      </c>
      <c r="K17" t="str">
        <f t="shared" si="0"/>
        <v>insert into pendaftaran_uui (id_pendaftaran,rapot,surat_rekomendasi,asal_sekolah,jenis_sma,alamat_sekolah,nisn,tgl_lulus,nilai_uan) values (14,'rapot_32580.pdf','rekomendasi_45334.pdf','SMA Negeri 09 Garut','IPA','Jl. Dr. Abdul Rachman Saleh 24, Garut','9945675358','7/13/2007',37.98);</v>
      </c>
    </row>
    <row r="18" spans="1:11" x14ac:dyDescent="0.2">
      <c r="A18" s="14">
        <v>15</v>
      </c>
      <c r="B18" s="13" t="s">
        <v>3403</v>
      </c>
      <c r="C18" s="13" t="s">
        <v>3603</v>
      </c>
      <c r="D18" t="s">
        <v>3924</v>
      </c>
      <c r="E18" t="s">
        <v>115</v>
      </c>
      <c r="F18" t="s">
        <v>3944</v>
      </c>
      <c r="G18" s="28">
        <v>9945675359</v>
      </c>
      <c r="H18" s="7" t="s">
        <v>4521</v>
      </c>
      <c r="I18" s="28" t="s">
        <v>4387</v>
      </c>
      <c r="K18" t="str">
        <f t="shared" si="0"/>
        <v>insert into pendaftaran_uui (id_pendaftaran,rapot,surat_rekomendasi,asal_sekolah,jenis_sma,alamat_sekolah,nisn,tgl_lulus,nilai_uan) values (15,'rapot_32581.pdf','rekomendasi_45335.pdf','SMK Negeri 15 Bali ','Teknik Komputer','Jl. Bendungan Hilir No. 17, Bali ','9945675359','6/13/2007',38.10);</v>
      </c>
    </row>
    <row r="19" spans="1:11" x14ac:dyDescent="0.2">
      <c r="A19" s="14">
        <v>16</v>
      </c>
      <c r="B19" s="13" t="s">
        <v>3404</v>
      </c>
      <c r="C19" s="13" t="s">
        <v>3604</v>
      </c>
      <c r="D19" t="s">
        <v>4091</v>
      </c>
      <c r="E19" t="s">
        <v>3892</v>
      </c>
      <c r="F19" t="s">
        <v>4164</v>
      </c>
      <c r="G19" s="28">
        <v>9945675360</v>
      </c>
      <c r="H19" s="7" t="s">
        <v>4512</v>
      </c>
      <c r="I19" s="28" t="s">
        <v>4388</v>
      </c>
      <c r="K19" t="str">
        <f t="shared" si="0"/>
        <v>insert into pendaftaran_uui (id_pendaftaran,rapot,surat_rekomendasi,asal_sekolah,jenis_sma,alamat_sekolah,nisn,tgl_lulus,nilai_uan) values (16,'rapot_32582.pdf','rekomendasi_45336.pdf','SMK Negeri 11 Bali ','Analisa Kimia','Jl. Rawamangun No. 47, Bali ','9945675360','6/30/2007',37.95);</v>
      </c>
    </row>
    <row r="20" spans="1:11" x14ac:dyDescent="0.2">
      <c r="A20" s="14">
        <v>17</v>
      </c>
      <c r="B20" s="13" t="s">
        <v>3405</v>
      </c>
      <c r="C20" s="13" t="s">
        <v>3605</v>
      </c>
      <c r="D20" t="s">
        <v>3837</v>
      </c>
      <c r="E20" t="s">
        <v>3895</v>
      </c>
      <c r="F20" t="s">
        <v>4165</v>
      </c>
      <c r="G20" s="28">
        <v>9945675361</v>
      </c>
      <c r="H20" s="7" t="s">
        <v>4522</v>
      </c>
      <c r="I20" s="28" t="s">
        <v>4389</v>
      </c>
      <c r="K20" t="str">
        <f t="shared" si="0"/>
        <v>insert into pendaftaran_uui (id_pendaftaran,rapot,surat_rekomendasi,asal_sekolah,jenis_sma,alamat_sekolah,nisn,tgl_lulus,nilai_uan) values (17,'rapot_32583.pdf','rekomendasi_45337.pdf','SMA Negeri 17 Balikpapan','IPS','Jl. Budi Kemuliaan No. 25 , Balikpapan','9945675361','7/2/2007',38.51);</v>
      </c>
    </row>
    <row r="21" spans="1:11" x14ac:dyDescent="0.2">
      <c r="A21" s="14">
        <v>18</v>
      </c>
      <c r="B21" s="13" t="s">
        <v>3406</v>
      </c>
      <c r="C21" s="13" t="s">
        <v>3606</v>
      </c>
      <c r="D21" t="s">
        <v>4092</v>
      </c>
      <c r="E21" t="s">
        <v>3894</v>
      </c>
      <c r="F21" t="s">
        <v>4068</v>
      </c>
      <c r="G21" s="28">
        <v>9945675362</v>
      </c>
      <c r="H21" s="7" t="s">
        <v>4523</v>
      </c>
      <c r="I21" s="28" t="s">
        <v>4390</v>
      </c>
      <c r="K21" t="str">
        <f t="shared" si="0"/>
        <v>insert into pendaftaran_uui (id_pendaftaran,rapot,surat_rekomendasi,asal_sekolah,jenis_sma,alamat_sekolah,nisn,tgl_lulus,nilai_uan) values (18,'rapot_32584.pdf','rekomendasi_45338.pdf','SMK Negeri 16 Papua','Multimedia','Jl. Kesehatan No. 9, Papua','9945675362','7/8/2007',38.72);</v>
      </c>
    </row>
    <row r="22" spans="1:11" x14ac:dyDescent="0.2">
      <c r="A22" s="14">
        <v>19</v>
      </c>
      <c r="B22" s="13" t="s">
        <v>3407</v>
      </c>
      <c r="C22" s="13" t="s">
        <v>3607</v>
      </c>
      <c r="D22" t="s">
        <v>4089</v>
      </c>
      <c r="E22" t="s">
        <v>3895</v>
      </c>
      <c r="F22" t="s">
        <v>4166</v>
      </c>
      <c r="G22" s="28">
        <v>9945675363</v>
      </c>
      <c r="H22" s="7" t="s">
        <v>4524</v>
      </c>
      <c r="I22" s="28" t="s">
        <v>4391</v>
      </c>
      <c r="K22" t="str">
        <f t="shared" si="0"/>
        <v>insert into pendaftaran_uui (id_pendaftaran,rapot,surat_rekomendasi,asal_sekolah,jenis_sma,alamat_sekolah,nisn,tgl_lulus,nilai_uan) values (19,'rapot_32585.pdf','rekomendasi_45339.pdf','SMA Negeri 12 Aceh','IPS','Jl. Kaji No. 40, Aceh','9945675363','7/14/2007',37.85);</v>
      </c>
    </row>
    <row r="23" spans="1:11" x14ac:dyDescent="0.2">
      <c r="A23" s="14">
        <v>20</v>
      </c>
      <c r="B23" s="13" t="s">
        <v>3408</v>
      </c>
      <c r="C23" s="13" t="s">
        <v>3608</v>
      </c>
      <c r="D23" t="s">
        <v>3935</v>
      </c>
      <c r="E23" t="s">
        <v>3894</v>
      </c>
      <c r="F23" t="s">
        <v>4167</v>
      </c>
      <c r="G23" s="28">
        <v>9945675364</v>
      </c>
      <c r="H23" s="7" t="s">
        <v>4517</v>
      </c>
      <c r="I23" s="28" t="s">
        <v>4392</v>
      </c>
      <c r="K23" t="str">
        <f t="shared" si="0"/>
        <v>insert into pendaftaran_uui (id_pendaftaran,rapot,surat_rekomendasi,asal_sekolah,jenis_sma,alamat_sekolah,nisn,tgl_lulus,nilai_uan) values (20,'rapot_32586.pdf','rekomendasi_45340.pdf','SMK Negeri 08 Bali ','Multimedia','Jl. Sawo No. 58 - 60, Bali ','9945675364','7/30/2007',38.49);</v>
      </c>
    </row>
    <row r="24" spans="1:11" x14ac:dyDescent="0.2">
      <c r="A24" s="14">
        <v>21</v>
      </c>
      <c r="B24" s="13" t="s">
        <v>3409</v>
      </c>
      <c r="C24" s="13" t="s">
        <v>3609</v>
      </c>
      <c r="D24" t="s">
        <v>3898</v>
      </c>
      <c r="E24" t="s">
        <v>95</v>
      </c>
      <c r="F24" t="s">
        <v>4168</v>
      </c>
      <c r="G24" s="28">
        <v>9945675365</v>
      </c>
      <c r="H24" s="7" t="s">
        <v>4525</v>
      </c>
      <c r="I24" s="28" t="s">
        <v>4393</v>
      </c>
      <c r="K24" t="str">
        <f t="shared" si="0"/>
        <v>insert into pendaftaran_uui (id_pendaftaran,rapot,surat_rekomendasi,asal_sekolah,jenis_sma,alamat_sekolah,nisn,tgl_lulus,nilai_uan) values (21,'rapot_32587.pdf','rekomendasi_45341.pdf','SMA Negeri 14 Semarang','IPA','Jl. Sumur Batu Raya Blok A3 No. 13, Semarang','9945675365','6/26/2007',37.45);</v>
      </c>
    </row>
    <row r="25" spans="1:11" x14ac:dyDescent="0.2">
      <c r="A25" s="14">
        <v>22</v>
      </c>
      <c r="B25" s="13" t="s">
        <v>3410</v>
      </c>
      <c r="C25" s="13" t="s">
        <v>3610</v>
      </c>
      <c r="D25" t="s">
        <v>3857</v>
      </c>
      <c r="E25" t="s">
        <v>115</v>
      </c>
      <c r="F25" t="s">
        <v>4010</v>
      </c>
      <c r="G25" s="28">
        <v>9945675366</v>
      </c>
      <c r="H25" s="7" t="s">
        <v>4526</v>
      </c>
      <c r="I25" s="28" t="s">
        <v>4394</v>
      </c>
      <c r="K25" t="str">
        <f t="shared" si="0"/>
        <v>insert into pendaftaran_uui (id_pendaftaran,rapot,surat_rekomendasi,asal_sekolah,jenis_sma,alamat_sekolah,nisn,tgl_lulus,nilai_uan) values (22,'rapot_32588.pdf','rekomendasi_45342.pdf','SMK Negeri 01 Aceh','Teknik Komputer','Jl. Gereja Theresia No. 22, Aceh','9945675366','6/6/2007',35.83);</v>
      </c>
    </row>
    <row r="26" spans="1:11" x14ac:dyDescent="0.2">
      <c r="A26" s="14">
        <v>23</v>
      </c>
      <c r="B26" s="13" t="s">
        <v>3411</v>
      </c>
      <c r="C26" s="13" t="s">
        <v>3611</v>
      </c>
      <c r="D26" t="s">
        <v>3940</v>
      </c>
      <c r="E26" t="s">
        <v>95</v>
      </c>
      <c r="F26" t="s">
        <v>4169</v>
      </c>
      <c r="G26" s="28">
        <v>9945675367</v>
      </c>
      <c r="H26" s="7" t="s">
        <v>4526</v>
      </c>
      <c r="I26" s="28" t="s">
        <v>4395</v>
      </c>
      <c r="K26" t="str">
        <f t="shared" si="0"/>
        <v>insert into pendaftaran_uui (id_pendaftaran,rapot,surat_rekomendasi,asal_sekolah,jenis_sma,alamat_sekolah,nisn,tgl_lulus,nilai_uan) values (23,'rapot_32589.pdf','rekomendasi_45343.pdf','SMA Negeri 12 Makasar','IPA','Jl. Teuku Cik Ditiro No. 28, Makasar','9945675367','6/6/2007',35.54);</v>
      </c>
    </row>
    <row r="27" spans="1:11" x14ac:dyDescent="0.2">
      <c r="A27" s="14">
        <v>24</v>
      </c>
      <c r="B27" s="13" t="s">
        <v>3412</v>
      </c>
      <c r="C27" s="13" t="s">
        <v>3612</v>
      </c>
      <c r="D27" t="s">
        <v>3973</v>
      </c>
      <c r="E27" t="s">
        <v>95</v>
      </c>
      <c r="F27" t="s">
        <v>4170</v>
      </c>
      <c r="G27" s="28">
        <v>9945675368</v>
      </c>
      <c r="H27" s="7" t="s">
        <v>4527</v>
      </c>
      <c r="I27" s="28" t="s">
        <v>4396</v>
      </c>
      <c r="K27" t="str">
        <f t="shared" si="0"/>
        <v>insert into pendaftaran_uui (id_pendaftaran,rapot,surat_rekomendasi,asal_sekolah,jenis_sma,alamat_sekolah,nisn,tgl_lulus,nilai_uan) values (24,'rapot_32590.pdf','rekomendasi_45344.pdf','SMA Negeri 15 Medan','IPA','Jl. Teuku Cik Ditiro No. 41, Medan','9945675368','6/17/2007',35.14);</v>
      </c>
    </row>
    <row r="28" spans="1:11" x14ac:dyDescent="0.2">
      <c r="A28" s="14">
        <v>25</v>
      </c>
      <c r="B28" s="13" t="s">
        <v>3413</v>
      </c>
      <c r="C28" s="13" t="s">
        <v>3613</v>
      </c>
      <c r="D28" t="s">
        <v>3910</v>
      </c>
      <c r="E28" t="s">
        <v>3895</v>
      </c>
      <c r="F28" t="s">
        <v>4171</v>
      </c>
      <c r="G28" s="28">
        <v>9945675369</v>
      </c>
      <c r="H28" s="7" t="s">
        <v>4528</v>
      </c>
      <c r="I28" s="28" t="s">
        <v>4397</v>
      </c>
      <c r="K28" t="str">
        <f t="shared" si="0"/>
        <v>insert into pendaftaran_uui (id_pendaftaran,rapot,surat_rekomendasi,asal_sekolah,jenis_sma,alamat_sekolah,nisn,tgl_lulus,nilai_uan) values (25,'rapot_32591.pdf','rekomendasi_45345.pdf','SMA Negeri 03 Palembang','IPS','Jl. Teuku Cik Ditiro No. 46  M, Palembang','9945675369','6/4/2007',34.93);</v>
      </c>
    </row>
    <row r="29" spans="1:11" x14ac:dyDescent="0.2">
      <c r="A29" s="14">
        <v>26</v>
      </c>
      <c r="B29" s="13" t="s">
        <v>3414</v>
      </c>
      <c r="C29" s="13" t="s">
        <v>3614</v>
      </c>
      <c r="D29" t="s">
        <v>4034</v>
      </c>
      <c r="E29" t="s">
        <v>3892</v>
      </c>
      <c r="F29" t="s">
        <v>3872</v>
      </c>
      <c r="G29" s="28">
        <v>9945675370</v>
      </c>
      <c r="H29" s="7" t="s">
        <v>4511</v>
      </c>
      <c r="I29" s="28" t="s">
        <v>4398</v>
      </c>
      <c r="K29" t="str">
        <f t="shared" si="0"/>
        <v>insert into pendaftaran_uui (id_pendaftaran,rapot,surat_rekomendasi,asal_sekolah,jenis_sma,alamat_sekolah,nisn,tgl_lulus,nilai_uan) values (26,'rapot_32592.pdf','rekomendasi_45346.pdf','SMK Negeri 19 Maluku','Analisa Kimia','Jl. Proklamasi  No. 43 , Maluku','9945675370','7/1/2007',34.69);</v>
      </c>
    </row>
    <row r="30" spans="1:11" x14ac:dyDescent="0.2">
      <c r="A30" s="14">
        <v>27</v>
      </c>
      <c r="B30" s="13" t="s">
        <v>3415</v>
      </c>
      <c r="C30" s="13" t="s">
        <v>3615</v>
      </c>
      <c r="D30" t="s">
        <v>4002</v>
      </c>
      <c r="E30" t="s">
        <v>115</v>
      </c>
      <c r="F30" t="s">
        <v>4172</v>
      </c>
      <c r="G30" s="28">
        <v>9945675371</v>
      </c>
      <c r="H30" s="7" t="s">
        <v>4526</v>
      </c>
      <c r="I30" s="28" t="s">
        <v>4399</v>
      </c>
      <c r="K30" t="str">
        <f t="shared" si="0"/>
        <v>insert into pendaftaran_uui (id_pendaftaran,rapot,surat_rekomendasi,asal_sekolah,jenis_sma,alamat_sekolah,nisn,tgl_lulus,nilai_uan) values (27,'rapot_32593.pdf','rekomendasi_45347.pdf','SMK Negeri 06 Balikpapan','Teknik Komputer','Jl. Tambak No. 18, Balikpapan','9945675371','6/6/2007',34.66);</v>
      </c>
    </row>
    <row r="31" spans="1:11" x14ac:dyDescent="0.2">
      <c r="A31" s="14">
        <v>28</v>
      </c>
      <c r="B31" s="13" t="s">
        <v>3416</v>
      </c>
      <c r="C31" s="13" t="s">
        <v>3616</v>
      </c>
      <c r="D31" t="s">
        <v>3996</v>
      </c>
      <c r="E31" t="s">
        <v>3893</v>
      </c>
      <c r="F31" t="s">
        <v>3873</v>
      </c>
      <c r="G31" s="28">
        <v>9945675372</v>
      </c>
      <c r="H31" s="7" t="s">
        <v>4529</v>
      </c>
      <c r="I31" s="28" t="s">
        <v>4400</v>
      </c>
      <c r="K31" t="str">
        <f t="shared" si="0"/>
        <v>insert into pendaftaran_uui (id_pendaftaran,rapot,surat_rekomendasi,asal_sekolah,jenis_sma,alamat_sekolah,nisn,tgl_lulus,nilai_uan) values (28,'rapot_32594.pdf','rekomendasi_45348.pdf','SMK Negeri 13 Papua','Teknik Otomasi','Jl. Salemba Raya, Papua','9945675372','7/29/2007',35.89);</v>
      </c>
    </row>
    <row r="32" spans="1:11" x14ac:dyDescent="0.2">
      <c r="A32" s="14">
        <v>29</v>
      </c>
      <c r="B32" s="13" t="s">
        <v>3417</v>
      </c>
      <c r="C32" s="13" t="s">
        <v>3617</v>
      </c>
      <c r="D32" t="s">
        <v>3897</v>
      </c>
      <c r="E32" t="s">
        <v>95</v>
      </c>
      <c r="F32" t="s">
        <v>4021</v>
      </c>
      <c r="G32" s="28">
        <v>9945675373</v>
      </c>
      <c r="H32" s="7" t="s">
        <v>4527</v>
      </c>
      <c r="I32" s="28" t="s">
        <v>4401</v>
      </c>
      <c r="K32" t="str">
        <f t="shared" si="0"/>
        <v>insert into pendaftaran_uui (id_pendaftaran,rapot,surat_rekomendasi,asal_sekolah,jenis_sma,alamat_sekolah,nisn,tgl_lulus,nilai_uan) values (29,'rapot_32595.pdf','rekomendasi_45349.pdf','SMA Negeri 17 Bogor','IPA','Jl. Salemba I  No. 13, Bogor','9945675373','6/17/2007',34.78);</v>
      </c>
    </row>
    <row r="33" spans="1:11" x14ac:dyDescent="0.2">
      <c r="A33" s="14">
        <v>30</v>
      </c>
      <c r="B33" s="13" t="s">
        <v>3418</v>
      </c>
      <c r="C33" s="13" t="s">
        <v>3618</v>
      </c>
      <c r="D33" t="s">
        <v>4005</v>
      </c>
      <c r="E33" t="s">
        <v>115</v>
      </c>
      <c r="F33" t="s">
        <v>4173</v>
      </c>
      <c r="G33" s="28">
        <v>9945675374</v>
      </c>
      <c r="H33" s="7" t="s">
        <v>4530</v>
      </c>
      <c r="I33" s="28" t="s">
        <v>4402</v>
      </c>
      <c r="K33" t="str">
        <f t="shared" si="0"/>
        <v>insert into pendaftaran_uui (id_pendaftaran,rapot,surat_rekomendasi,asal_sekolah,jenis_sma,alamat_sekolah,nisn,tgl_lulus,nilai_uan) values (30,'rapot_32596.pdf','rekomendasi_45350.pdf','SMK Negeri 11 Depok','Teknik Komputer','Jl. Jenderal Sudirman Kavling 86, Depok','9945675374','7/16/2007',36.29);</v>
      </c>
    </row>
    <row r="34" spans="1:11" x14ac:dyDescent="0.2">
      <c r="A34" s="14">
        <v>31</v>
      </c>
      <c r="B34" s="13" t="s">
        <v>3419</v>
      </c>
      <c r="C34" s="13" t="s">
        <v>3619</v>
      </c>
      <c r="D34" t="s">
        <v>4033</v>
      </c>
      <c r="E34" t="s">
        <v>3894</v>
      </c>
      <c r="F34" t="s">
        <v>3966</v>
      </c>
      <c r="G34" s="28">
        <v>9945675375</v>
      </c>
      <c r="H34" s="7" t="s">
        <v>4525</v>
      </c>
      <c r="I34" s="28" t="s">
        <v>4403</v>
      </c>
      <c r="K34" t="str">
        <f t="shared" si="0"/>
        <v>insert into pendaftaran_uui (id_pendaftaran,rapot,surat_rekomendasi,asal_sekolah,jenis_sma,alamat_sekolah,nisn,tgl_lulus,nilai_uan) values (31,'rapot_32597.pdf','rekomendasi_45351.pdf','SMK Negeri 07 Banten','Multimedia','Jl. Tipar Cakung No. 5, Banten','9945675375','6/26/2007',34.97);</v>
      </c>
    </row>
    <row r="35" spans="1:11" x14ac:dyDescent="0.2">
      <c r="A35" s="14">
        <v>32</v>
      </c>
      <c r="B35" s="13" t="s">
        <v>3420</v>
      </c>
      <c r="C35" s="13" t="s">
        <v>3620</v>
      </c>
      <c r="D35" t="s">
        <v>4029</v>
      </c>
      <c r="E35" t="s">
        <v>3895</v>
      </c>
      <c r="F35" t="s">
        <v>3874</v>
      </c>
      <c r="G35" s="28">
        <v>9945675376</v>
      </c>
      <c r="H35" s="7" t="s">
        <v>4531</v>
      </c>
      <c r="I35" s="28" t="s">
        <v>4404</v>
      </c>
      <c r="K35" t="str">
        <f t="shared" si="0"/>
        <v>insert into pendaftaran_uui (id_pendaftaran,rapot,surat_rekomendasi,asal_sekolah,jenis_sma,alamat_sekolah,nisn,tgl_lulus,nilai_uan) values (32,'rapot_32598.pdf','rekomendasi_45352.pdf','SMA Negeri 19 Maluku','IPS','Jl. Boulevard Timur Raya RT. 006 / 02, Maluku','9945675376','6/29/2007',36.42);</v>
      </c>
    </row>
    <row r="36" spans="1:11" x14ac:dyDescent="0.2">
      <c r="A36" s="14">
        <v>33</v>
      </c>
      <c r="B36" s="13" t="s">
        <v>3421</v>
      </c>
      <c r="C36" s="13" t="s">
        <v>3621</v>
      </c>
      <c r="D36" t="s">
        <v>4055</v>
      </c>
      <c r="E36" t="s">
        <v>122</v>
      </c>
      <c r="F36" t="s">
        <v>3889</v>
      </c>
      <c r="G36" s="28">
        <v>9945675377</v>
      </c>
      <c r="H36" s="7" t="s">
        <v>4532</v>
      </c>
      <c r="I36" s="28" t="s">
        <v>4405</v>
      </c>
      <c r="K36" t="str">
        <f t="shared" si="0"/>
        <v>insert into pendaftaran_uui (id_pendaftaran,rapot,surat_rekomendasi,asal_sekolah,jenis_sma,alamat_sekolah,nisn,tgl_lulus,nilai_uan) values (33,'rapot_32599.pdf','rekomendasi_45353.pdf','SMK Negeri 08 Palembang','Teknik Mesin','Jl. Bukit Gading Raya Kav. II, Palembang','9945675377','6/27/2007',36.11);</v>
      </c>
    </row>
    <row r="37" spans="1:11" x14ac:dyDescent="0.2">
      <c r="A37" s="14">
        <v>34</v>
      </c>
      <c r="B37" s="13" t="s">
        <v>3422</v>
      </c>
      <c r="C37" s="13" t="s">
        <v>3622</v>
      </c>
      <c r="D37" t="s">
        <v>4093</v>
      </c>
      <c r="E37" t="s">
        <v>95</v>
      </c>
      <c r="F37" t="s">
        <v>3968</v>
      </c>
      <c r="G37" s="28">
        <v>9945675378</v>
      </c>
      <c r="H37" s="7" t="s">
        <v>4530</v>
      </c>
      <c r="I37" s="28" t="s">
        <v>4406</v>
      </c>
      <c r="K37" t="str">
        <f t="shared" si="0"/>
        <v>insert into pendaftaran_uui (id_pendaftaran,rapot,surat_rekomendasi,asal_sekolah,jenis_sma,alamat_sekolah,nisn,tgl_lulus,nilai_uan) values (34,'rapot_32600.pdf','rekomendasi_45354.pdf','SMA Negeri 04 Aceh','IPA','Jl. Deli No. 4  Tanjung Priok, Aceh','9945675378','7/16/2007',35.80);</v>
      </c>
    </row>
    <row r="38" spans="1:11" x14ac:dyDescent="0.2">
      <c r="A38" s="14">
        <v>35</v>
      </c>
      <c r="B38" s="13" t="s">
        <v>3423</v>
      </c>
      <c r="C38" s="13" t="s">
        <v>3623</v>
      </c>
      <c r="D38" t="s">
        <v>3920</v>
      </c>
      <c r="E38" t="s">
        <v>3895</v>
      </c>
      <c r="F38" t="s">
        <v>4059</v>
      </c>
      <c r="G38" s="28">
        <v>9945675379</v>
      </c>
      <c r="H38" s="7" t="s">
        <v>4512</v>
      </c>
      <c r="I38" s="28" t="s">
        <v>4407</v>
      </c>
      <c r="K38" t="str">
        <f t="shared" si="0"/>
        <v>insert into pendaftaran_uui (id_pendaftaran,rapot,surat_rekomendasi,asal_sekolah,jenis_sma,alamat_sekolah,nisn,tgl_lulus,nilai_uan) values (35,'rapot_32601.pdf','rekomendasi_45355.pdf','SMA Negeri 12 Banten','IPS','Jl. Kramat Jaya, Tanjung Priok, Banten','9945675379','6/30/2007',35.92);</v>
      </c>
    </row>
    <row r="39" spans="1:11" x14ac:dyDescent="0.2">
      <c r="A39" s="14">
        <v>36</v>
      </c>
      <c r="B39" s="13" t="s">
        <v>3424</v>
      </c>
      <c r="C39" s="13" t="s">
        <v>3624</v>
      </c>
      <c r="D39" t="s">
        <v>4094</v>
      </c>
      <c r="E39" t="s">
        <v>3893</v>
      </c>
      <c r="F39" t="s">
        <v>4174</v>
      </c>
      <c r="G39" s="28">
        <v>9945675380</v>
      </c>
      <c r="H39" s="7" t="s">
        <v>4517</v>
      </c>
      <c r="I39" s="28" t="s">
        <v>4408</v>
      </c>
      <c r="K39" t="str">
        <f t="shared" si="0"/>
        <v>insert into pendaftaran_uui (id_pendaftaran,rapot,surat_rekomendasi,asal_sekolah,jenis_sma,alamat_sekolah,nisn,tgl_lulus,nilai_uan) values (36,'rapot_32602.pdf','rekomendasi_45356.pdf','SMK Negeri 13 Depok','Teknik Otomasi','Jl. Raya Plumpang Semper No. 19  RT.006 / RW.015, Depok','9945675380','7/30/2007',34.09);</v>
      </c>
    </row>
    <row r="40" spans="1:11" x14ac:dyDescent="0.2">
      <c r="A40" s="14">
        <v>37</v>
      </c>
      <c r="B40" s="13" t="s">
        <v>3425</v>
      </c>
      <c r="C40" s="13" t="s">
        <v>3625</v>
      </c>
      <c r="D40" t="s">
        <v>3848</v>
      </c>
      <c r="E40" t="s">
        <v>95</v>
      </c>
      <c r="F40" t="s">
        <v>3875</v>
      </c>
      <c r="G40" s="28">
        <v>9945675381</v>
      </c>
      <c r="H40" s="7" t="s">
        <v>4530</v>
      </c>
      <c r="I40" s="28" t="s">
        <v>4409</v>
      </c>
      <c r="K40" t="str">
        <f t="shared" si="0"/>
        <v>insert into pendaftaran_uui (id_pendaftaran,rapot,surat_rekomendasi,asal_sekolah,jenis_sma,alamat_sekolah,nisn,tgl_lulus,nilai_uan) values (37,'rapot_32603.pdf','rekomendasi_45357.pdf','SMA Negeri 15 Lombok','IPA','Jl. Pantai Indah Utara 3 Sek. Utr. Tmr Blok T, Lombok','9945675381','7/16/2007',36.09);</v>
      </c>
    </row>
    <row r="41" spans="1:11" x14ac:dyDescent="0.2">
      <c r="A41" s="14">
        <v>38</v>
      </c>
      <c r="B41" s="13" t="s">
        <v>3426</v>
      </c>
      <c r="C41" s="13" t="s">
        <v>3626</v>
      </c>
      <c r="D41" t="s">
        <v>3985</v>
      </c>
      <c r="E41" t="s">
        <v>3892</v>
      </c>
      <c r="F41" t="s">
        <v>4175</v>
      </c>
      <c r="G41" s="28">
        <v>9945675382</v>
      </c>
      <c r="H41" s="7" t="s">
        <v>4529</v>
      </c>
      <c r="I41" s="28" t="s">
        <v>4410</v>
      </c>
      <c r="K41" t="str">
        <f t="shared" si="0"/>
        <v>insert into pendaftaran_uui (id_pendaftaran,rapot,surat_rekomendasi,asal_sekolah,jenis_sma,alamat_sekolah,nisn,tgl_lulus,nilai_uan) values (38,'rapot_32604.pdf','rekomendasi_45358.pdf','SMK Negeri 04 Depok','Analisa Kimia','Jl. Pluit Raya No. 2, Depok','9945675382','7/29/2007',35.41);</v>
      </c>
    </row>
    <row r="42" spans="1:11" x14ac:dyDescent="0.2">
      <c r="A42" s="14">
        <v>39</v>
      </c>
      <c r="B42" s="13" t="s">
        <v>3427</v>
      </c>
      <c r="C42" s="13" t="s">
        <v>3627</v>
      </c>
      <c r="D42" t="s">
        <v>3976</v>
      </c>
      <c r="E42" t="s">
        <v>95</v>
      </c>
      <c r="F42" t="s">
        <v>3891</v>
      </c>
      <c r="G42" s="28">
        <v>9945675383</v>
      </c>
      <c r="H42" s="7" t="s">
        <v>4519</v>
      </c>
      <c r="I42" s="28" t="s">
        <v>4411</v>
      </c>
      <c r="K42" t="str">
        <f t="shared" si="0"/>
        <v>insert into pendaftaran_uui (id_pendaftaran,rapot,surat_rekomendasi,asal_sekolah,jenis_sma,alamat_sekolah,nisn,tgl_lulus,nilai_uan) values (39,'rapot_32605.pdf','rekomendasi_45359.pdf','SMA Negeri 09 Depok','IPA','Jl. Raya Pluit Selatan No. 2, Depok','9945675383','7/24/2007',35.61);</v>
      </c>
    </row>
    <row r="43" spans="1:11" x14ac:dyDescent="0.2">
      <c r="A43" s="14">
        <v>40</v>
      </c>
      <c r="B43" s="13" t="s">
        <v>3428</v>
      </c>
      <c r="C43" s="13" t="s">
        <v>3628</v>
      </c>
      <c r="D43" t="s">
        <v>3986</v>
      </c>
      <c r="E43" t="s">
        <v>95</v>
      </c>
      <c r="F43" t="s">
        <v>4176</v>
      </c>
      <c r="G43" s="28">
        <v>9945675384</v>
      </c>
      <c r="H43" s="7" t="s">
        <v>4533</v>
      </c>
      <c r="I43" s="28" t="s">
        <v>4412</v>
      </c>
      <c r="K43" t="str">
        <f t="shared" si="0"/>
        <v>insert into pendaftaran_uui (id_pendaftaran,rapot,surat_rekomendasi,asal_sekolah,jenis_sma,alamat_sekolah,nisn,tgl_lulus,nilai_uan) values (40,'rapot_32606.pdf','rekomendasi_45360.pdf','SMA Negeri 17 Jakarta Utara','IPA','Jl Sungai Bambu  No. 5, Jakarta Utara','9945675384','6/5/2007',34.50);</v>
      </c>
    </row>
    <row r="44" spans="1:11" x14ac:dyDescent="0.2">
      <c r="A44" s="14">
        <v>41</v>
      </c>
      <c r="B44" s="13" t="s">
        <v>3429</v>
      </c>
      <c r="C44" s="13" t="s">
        <v>3629</v>
      </c>
      <c r="D44" t="s">
        <v>4095</v>
      </c>
      <c r="E44" t="s">
        <v>122</v>
      </c>
      <c r="F44" t="s">
        <v>4011</v>
      </c>
      <c r="G44" s="28">
        <v>9945675385</v>
      </c>
      <c r="H44" s="7" t="s">
        <v>4525</v>
      </c>
      <c r="I44" s="28" t="s">
        <v>4413</v>
      </c>
      <c r="K44" t="str">
        <f t="shared" si="0"/>
        <v>insert into pendaftaran_uui (id_pendaftaran,rapot,surat_rekomendasi,asal_sekolah,jenis_sma,alamat_sekolah,nisn,tgl_lulus,nilai_uan) values (41,'rapot_32607.pdf','rekomendasi_45361.pdf','SMK Negeri 03 Garut','Teknik Mesin','Jl. Agung Utara Raya Blok A No. 1, Garut','9945675385','6/26/2007',35.62);</v>
      </c>
    </row>
    <row r="45" spans="1:11" x14ac:dyDescent="0.2">
      <c r="A45" s="14">
        <v>42</v>
      </c>
      <c r="B45" s="13" t="s">
        <v>3430</v>
      </c>
      <c r="C45" s="13" t="s">
        <v>3630</v>
      </c>
      <c r="D45" t="s">
        <v>4096</v>
      </c>
      <c r="E45" t="s">
        <v>3895</v>
      </c>
      <c r="F45" t="s">
        <v>4177</v>
      </c>
      <c r="G45" s="28">
        <v>9945675386</v>
      </c>
      <c r="H45" s="7" t="s">
        <v>4520</v>
      </c>
      <c r="I45" s="28" t="s">
        <v>4414</v>
      </c>
      <c r="K45" t="str">
        <f t="shared" si="0"/>
        <v>insert into pendaftaran_uui (id_pendaftaran,rapot,surat_rekomendasi,asal_sekolah,jenis_sma,alamat_sekolah,nisn,tgl_lulus,nilai_uan) values (42,'rapot_32608.pdf','rekomendasi_45362.pdf','SMA Negeri 01 Bali ','IPS','Jl. Danau Sunter Utara Raya No. 1, Bali ','9945675386','7/13/2007',35.38);</v>
      </c>
    </row>
    <row r="46" spans="1:11" x14ac:dyDescent="0.2">
      <c r="A46" s="14">
        <v>43</v>
      </c>
      <c r="B46" s="13" t="s">
        <v>3431</v>
      </c>
      <c r="C46" s="13" t="s">
        <v>3631</v>
      </c>
      <c r="D46" t="s">
        <v>3844</v>
      </c>
      <c r="E46" t="s">
        <v>122</v>
      </c>
      <c r="F46" t="s">
        <v>4178</v>
      </c>
      <c r="G46" s="28">
        <v>9945675387</v>
      </c>
      <c r="H46" s="7" t="s">
        <v>4534</v>
      </c>
      <c r="I46" s="28" t="s">
        <v>4415</v>
      </c>
      <c r="K46" t="str">
        <f t="shared" si="0"/>
        <v>insert into pendaftaran_uui (id_pendaftaran,rapot,surat_rekomendasi,asal_sekolah,jenis_sma,alamat_sekolah,nisn,tgl_lulus,nilai_uan) values (43,'rapot_32609.pdf','rekomendasi_45363.pdf','SMK Negeri 16 Depok','Teknik Mesin','Jl. Enggano No. 10, Depok','9945675387','6/16/2007',34.62);</v>
      </c>
    </row>
    <row r="47" spans="1:11" x14ac:dyDescent="0.2">
      <c r="A47" s="14">
        <v>44</v>
      </c>
      <c r="B47" s="13" t="s">
        <v>3432</v>
      </c>
      <c r="C47" s="13" t="s">
        <v>3632</v>
      </c>
      <c r="D47" t="s">
        <v>4038</v>
      </c>
      <c r="E47" t="s">
        <v>122</v>
      </c>
      <c r="F47" t="s">
        <v>4179</v>
      </c>
      <c r="G47" s="28">
        <v>9945675388</v>
      </c>
      <c r="H47" s="7" t="s">
        <v>4535</v>
      </c>
      <c r="I47" s="28" t="s">
        <v>4408</v>
      </c>
      <c r="K47" t="str">
        <f t="shared" si="0"/>
        <v>insert into pendaftaran_uui (id_pendaftaran,rapot,surat_rekomendasi,asal_sekolah,jenis_sma,alamat_sekolah,nisn,tgl_lulus,nilai_uan) values (44,'rapot_32610.pdf','rekomendasi_45364.pdf','SMK Negeri 19 Papua','Teknik Mesin','Jl. Tawes No. 18-20 , Papua','9945675388','7/19/2007',34.09);</v>
      </c>
    </row>
    <row r="48" spans="1:11" x14ac:dyDescent="0.2">
      <c r="A48" s="14">
        <v>45</v>
      </c>
      <c r="B48" s="13" t="s">
        <v>3433</v>
      </c>
      <c r="C48" s="13" t="s">
        <v>3633</v>
      </c>
      <c r="D48" t="s">
        <v>3808</v>
      </c>
      <c r="E48" t="s">
        <v>3895</v>
      </c>
      <c r="F48" t="s">
        <v>4180</v>
      </c>
      <c r="G48" s="28">
        <v>9945675389</v>
      </c>
      <c r="H48" s="7" t="s">
        <v>4536</v>
      </c>
      <c r="I48" s="28" t="s">
        <v>4416</v>
      </c>
      <c r="K48" t="str">
        <f t="shared" si="0"/>
        <v>insert into pendaftaran_uui (id_pendaftaran,rapot,surat_rekomendasi,asal_sekolah,jenis_sma,alamat_sekolah,nisn,tgl_lulus,nilai_uan) values (45,'rapot_32611.pdf','rekomendasi_45365.pdf','SMA Negeri 18 Bogor','IPS','Pluit Mas I Blok A No. 2A - 5A, Bogor','9945675389','6/28/2007',36.25);</v>
      </c>
    </row>
    <row r="49" spans="1:11" x14ac:dyDescent="0.2">
      <c r="A49" s="14">
        <v>46</v>
      </c>
      <c r="B49" s="13" t="s">
        <v>3434</v>
      </c>
      <c r="C49" s="13" t="s">
        <v>3634</v>
      </c>
      <c r="D49" t="s">
        <v>4097</v>
      </c>
      <c r="E49" t="s">
        <v>3895</v>
      </c>
      <c r="F49" t="s">
        <v>4181</v>
      </c>
      <c r="G49" s="28">
        <v>9945675390</v>
      </c>
      <c r="H49" s="7" t="s">
        <v>4533</v>
      </c>
      <c r="I49" s="28" t="s">
        <v>4417</v>
      </c>
      <c r="K49" t="str">
        <f t="shared" si="0"/>
        <v>insert into pendaftaran_uui (id_pendaftaran,rapot,surat_rekomendasi,asal_sekolah,jenis_sma,alamat_sekolah,nisn,tgl_lulus,nilai_uan) values (46,'rapot_32612.pdf','rekomendasi_45366.pdf','SMA Negeri 16 Maluku','IPS','Mutiara Mediterania C/8 A, Jl. Raya Pluit Samudra I-A RT.0011 RW.05, Maluku','9945675390','6/5/2007',34.55);</v>
      </c>
    </row>
    <row r="50" spans="1:11" x14ac:dyDescent="0.2">
      <c r="A50" s="14">
        <v>47</v>
      </c>
      <c r="B50" s="13" t="s">
        <v>3435</v>
      </c>
      <c r="C50" s="13" t="s">
        <v>3635</v>
      </c>
      <c r="D50" t="s">
        <v>3992</v>
      </c>
      <c r="E50" t="s">
        <v>3893</v>
      </c>
      <c r="F50" t="s">
        <v>4182</v>
      </c>
      <c r="G50" s="28">
        <v>9945675391</v>
      </c>
      <c r="H50" s="7" t="s">
        <v>4532</v>
      </c>
      <c r="I50" s="28" t="s">
        <v>4418</v>
      </c>
      <c r="K50" t="str">
        <f t="shared" si="0"/>
        <v>insert into pendaftaran_uui (id_pendaftaran,rapot,surat_rekomendasi,asal_sekolah,jenis_sma,alamat_sekolah,nisn,tgl_lulus,nilai_uan) values (47,'rapot_32613.pdf','rekomendasi_45367.pdf','SMK Negeri 02 Balikpapan','Teknik Otomasi','Jl. Baru Sunter Permai Raya, Balikpapan','9945675391','6/27/2007',35.67);</v>
      </c>
    </row>
    <row r="51" spans="1:11" x14ac:dyDescent="0.2">
      <c r="A51" s="14">
        <v>48</v>
      </c>
      <c r="B51" s="13" t="s">
        <v>3436</v>
      </c>
      <c r="C51" s="13" t="s">
        <v>3636</v>
      </c>
      <c r="D51" t="s">
        <v>4098</v>
      </c>
      <c r="E51" t="s">
        <v>3895</v>
      </c>
      <c r="F51" t="s">
        <v>4183</v>
      </c>
      <c r="G51" s="28">
        <v>9945675392</v>
      </c>
      <c r="H51" s="7" t="s">
        <v>4514</v>
      </c>
      <c r="I51" s="28" t="s">
        <v>4419</v>
      </c>
      <c r="K51" t="str">
        <f t="shared" si="0"/>
        <v>insert into pendaftaran_uui (id_pendaftaran,rapot,surat_rekomendasi,asal_sekolah,jenis_sma,alamat_sekolah,nisn,tgl_lulus,nilai_uan) values (48,'rapot_32614.pdf','rekomendasi_45368.pdf','SMA Negeri 06 Palembang','IPS','Jl. Ganggeng Raya No.9, Palembang','9945675392','7/31/2007',35.93);</v>
      </c>
    </row>
    <row r="52" spans="1:11" x14ac:dyDescent="0.2">
      <c r="A52" s="14">
        <v>49</v>
      </c>
      <c r="B52" s="13" t="s">
        <v>3437</v>
      </c>
      <c r="C52" s="13" t="s">
        <v>3637</v>
      </c>
      <c r="D52" t="s">
        <v>3858</v>
      </c>
      <c r="E52" t="s">
        <v>95</v>
      </c>
      <c r="F52" t="s">
        <v>4184</v>
      </c>
      <c r="G52" s="28">
        <v>9945675393</v>
      </c>
      <c r="H52" s="7" t="s">
        <v>4537</v>
      </c>
      <c r="I52" s="28" t="s">
        <v>4420</v>
      </c>
      <c r="K52" t="str">
        <f t="shared" si="0"/>
        <v>insert into pendaftaran_uui (id_pendaftaran,rapot,surat_rekomendasi,asal_sekolah,jenis_sma,alamat_sekolah,nisn,tgl_lulus,nilai_uan) values (49,'rapot_32615.pdf','rekomendasi_45369.pdf','SMA Negeri 11 Palembang','IPA','Jl. Siak J-5 No. 14, Palembang','9945675393','7/7/2007',34.06);</v>
      </c>
    </row>
    <row r="53" spans="1:11" x14ac:dyDescent="0.2">
      <c r="A53" s="14">
        <v>50</v>
      </c>
      <c r="B53" s="13" t="s">
        <v>3438</v>
      </c>
      <c r="C53" s="13" t="s">
        <v>3638</v>
      </c>
      <c r="D53" t="s">
        <v>3817</v>
      </c>
      <c r="E53" t="s">
        <v>95</v>
      </c>
      <c r="F53" t="s">
        <v>4185</v>
      </c>
      <c r="G53" s="28">
        <v>9945675394</v>
      </c>
      <c r="H53" s="7" t="s">
        <v>4524</v>
      </c>
      <c r="I53" s="28" t="s">
        <v>4421</v>
      </c>
      <c r="K53" t="str">
        <f t="shared" si="0"/>
        <v>insert into pendaftaran_uui (id_pendaftaran,rapot,surat_rekomendasi,asal_sekolah,jenis_sma,alamat_sekolah,nisn,tgl_lulus,nilai_uan) values (50,'rapot_32616.pdf','rekomendasi_45370.pdf','SMA Negeri 17 Papua','IPA','Jl. Danau Agung 2 Blok E 3 No. 28-30, Papua','9945675394','7/14/2007',34.03);</v>
      </c>
    </row>
    <row r="54" spans="1:11" x14ac:dyDescent="0.2">
      <c r="A54" s="14">
        <v>51</v>
      </c>
      <c r="B54" s="13" t="s">
        <v>3439</v>
      </c>
      <c r="C54" s="13" t="s">
        <v>3639</v>
      </c>
      <c r="D54" t="s">
        <v>4032</v>
      </c>
      <c r="E54" t="s">
        <v>3895</v>
      </c>
      <c r="F54" t="s">
        <v>4186</v>
      </c>
      <c r="G54" s="28">
        <v>9945675395</v>
      </c>
      <c r="H54" s="7" t="s">
        <v>4538</v>
      </c>
      <c r="I54" s="28" t="s">
        <v>4402</v>
      </c>
      <c r="K54" t="str">
        <f t="shared" si="0"/>
        <v>insert into pendaftaran_uui (id_pendaftaran,rapot,surat_rekomendasi,asal_sekolah,jenis_sma,alamat_sekolah,nisn,tgl_lulus,nilai_uan) values (51,'rapot_32617.pdf','rekomendasi_45371.pdf','SMA Negeri 07 Balikpapan','IPS','Jl. Kamal Raya, Bumi Cengkareng Indah, Balikpapan','9945675395','7/23/2007',36.29);</v>
      </c>
    </row>
    <row r="55" spans="1:11" x14ac:dyDescent="0.2">
      <c r="A55" s="14">
        <v>52</v>
      </c>
      <c r="B55" s="13" t="s">
        <v>3440</v>
      </c>
      <c r="C55" s="13" t="s">
        <v>3640</v>
      </c>
      <c r="D55" t="s">
        <v>3830</v>
      </c>
      <c r="E55" t="s">
        <v>3893</v>
      </c>
      <c r="F55" t="s">
        <v>4187</v>
      </c>
      <c r="G55" s="28">
        <v>9945675396</v>
      </c>
      <c r="H55" s="7" t="s">
        <v>4532</v>
      </c>
      <c r="I55" s="28" t="s">
        <v>4422</v>
      </c>
      <c r="K55" t="str">
        <f t="shared" si="0"/>
        <v>insert into pendaftaran_uui (id_pendaftaran,rapot,surat_rekomendasi,asal_sekolah,jenis_sma,alamat_sekolah,nisn,tgl_lulus,nilai_uan) values (52,'rapot_32618.pdf','rekomendasi_45372.pdf','SMK Negeri 02 Jakarta Selatan','Teknik Otomasi','Jl. Cendrawasih No.1 Komp. Dep. Han, Mabes TNI  Slipi, Jakarta Selatan','9945675396','6/27/2007',36.05);</v>
      </c>
    </row>
    <row r="56" spans="1:11" x14ac:dyDescent="0.2">
      <c r="A56" s="14">
        <v>53</v>
      </c>
      <c r="B56" s="13" t="s">
        <v>3441</v>
      </c>
      <c r="C56" s="13" t="s">
        <v>3641</v>
      </c>
      <c r="D56" t="s">
        <v>4001</v>
      </c>
      <c r="E56" t="s">
        <v>95</v>
      </c>
      <c r="F56" t="s">
        <v>4188</v>
      </c>
      <c r="G56" s="28">
        <v>9945675397</v>
      </c>
      <c r="H56" s="7" t="s">
        <v>4539</v>
      </c>
      <c r="I56" s="28" t="s">
        <v>4423</v>
      </c>
      <c r="K56" t="str">
        <f t="shared" si="0"/>
        <v>insert into pendaftaran_uui (id_pendaftaran,rapot,surat_rekomendasi,asal_sekolah,jenis_sma,alamat_sekolah,nisn,tgl_lulus,nilai_uan) values (53,'rapot_32619.pdf','rekomendasi_45373.pdf','SMA Negeri 11 Garut','IPA','Jl. Daan Mogot No. 34, Garut','9945675397','6/23/2007',35.81);</v>
      </c>
    </row>
    <row r="57" spans="1:11" x14ac:dyDescent="0.2">
      <c r="A57" s="14">
        <v>54</v>
      </c>
      <c r="B57" s="13" t="s">
        <v>3442</v>
      </c>
      <c r="C57" s="13" t="s">
        <v>3642</v>
      </c>
      <c r="D57" t="s">
        <v>4099</v>
      </c>
      <c r="E57" t="s">
        <v>3893</v>
      </c>
      <c r="F57" t="s">
        <v>4189</v>
      </c>
      <c r="G57" s="28">
        <v>9945675398</v>
      </c>
      <c r="H57" s="7" t="s">
        <v>4540</v>
      </c>
      <c r="I57" s="28" t="s">
        <v>4404</v>
      </c>
      <c r="K57" t="str">
        <f t="shared" si="0"/>
        <v>insert into pendaftaran_uui (id_pendaftaran,rapot,surat_rekomendasi,asal_sekolah,jenis_sma,alamat_sekolah,nisn,tgl_lulus,nilai_uan) values (54,'rapot_32620.pdf','rekomendasi_45374.pdf','SMK Negeri 02 Bontang','Teknik Otomasi','Jl. Kyai Tapa No. 1, Bontang','9945675398','7/10/2007',36.42);</v>
      </c>
    </row>
    <row r="58" spans="1:11" x14ac:dyDescent="0.2">
      <c r="A58" s="14">
        <v>55</v>
      </c>
      <c r="B58" s="13" t="s">
        <v>3443</v>
      </c>
      <c r="C58" s="13" t="s">
        <v>3643</v>
      </c>
      <c r="D58" t="s">
        <v>3834</v>
      </c>
      <c r="E58" t="s">
        <v>3895</v>
      </c>
      <c r="F58" t="s">
        <v>4190</v>
      </c>
      <c r="G58" s="28">
        <v>9945675399</v>
      </c>
      <c r="H58" s="7" t="s">
        <v>4516</v>
      </c>
      <c r="I58" s="28" t="s">
        <v>4424</v>
      </c>
      <c r="K58" t="str">
        <f t="shared" si="0"/>
        <v>insert into pendaftaran_uui (id_pendaftaran,rapot,surat_rekomendasi,asal_sekolah,jenis_sma,alamat_sekolah,nisn,tgl_lulus,nilai_uan) values (55,'rapot_32621.pdf','rekomendasi_45375.pdf','SMA Negeri 19 Jakarta Selatan','IPS','Jl. Kintamani Raya No. 2, Kawasan Daan Mogot Baru, Jakarta Selatan','9945675399','7/22/2007',35.19);</v>
      </c>
    </row>
    <row r="59" spans="1:11" x14ac:dyDescent="0.2">
      <c r="A59" s="14">
        <v>56</v>
      </c>
      <c r="B59" s="13" t="s">
        <v>3444</v>
      </c>
      <c r="C59" s="13" t="s">
        <v>3644</v>
      </c>
      <c r="D59" t="s">
        <v>4100</v>
      </c>
      <c r="E59" t="s">
        <v>3895</v>
      </c>
      <c r="F59" t="s">
        <v>4191</v>
      </c>
      <c r="G59" s="28">
        <v>9945675400</v>
      </c>
      <c r="H59" s="7" t="s">
        <v>4526</v>
      </c>
      <c r="I59" s="28" t="s">
        <v>4425</v>
      </c>
      <c r="K59" t="str">
        <f t="shared" si="0"/>
        <v>insert into pendaftaran_uui (id_pendaftaran,rapot,surat_rekomendasi,asal_sekolah,jenis_sma,alamat_sekolah,nisn,tgl_lulus,nilai_uan) values (56,'rapot_32622.pdf','rekomendasi_45376.pdf','SMA Negeri 17 Makasar','IPS','Jl. Raya Pejuangan Kav. 8, Makasar','9945675400','6/6/2007',35.11);</v>
      </c>
    </row>
    <row r="60" spans="1:11" x14ac:dyDescent="0.2">
      <c r="A60" s="14">
        <v>57</v>
      </c>
      <c r="B60" s="13" t="s">
        <v>3445</v>
      </c>
      <c r="C60" s="13" t="s">
        <v>3645</v>
      </c>
      <c r="D60" t="s">
        <v>4101</v>
      </c>
      <c r="E60" t="s">
        <v>3894</v>
      </c>
      <c r="F60" t="s">
        <v>4081</v>
      </c>
      <c r="G60" s="28">
        <v>9945675401</v>
      </c>
      <c r="H60" s="7" t="s">
        <v>4516</v>
      </c>
      <c r="I60" s="28" t="s">
        <v>4426</v>
      </c>
      <c r="K60" t="str">
        <f t="shared" si="0"/>
        <v>insert into pendaftaran_uui (id_pendaftaran,rapot,surat_rekomendasi,asal_sekolah,jenis_sma,alamat_sekolah,nisn,tgl_lulus,nilai_uan) values (57,'rapot_32623.pdf','rekomendasi_45377.pdf','SMK Negeri 19 Medan','Multimedia','Jl. Kedoya Raya / Al-Kamal No. 2, Medan','9945675401','7/22/2007',34.16);</v>
      </c>
    </row>
    <row r="61" spans="1:11" x14ac:dyDescent="0.2">
      <c r="A61" s="14">
        <v>58</v>
      </c>
      <c r="B61" s="13" t="s">
        <v>3446</v>
      </c>
      <c r="C61" s="13" t="s">
        <v>3646</v>
      </c>
      <c r="D61" t="s">
        <v>4102</v>
      </c>
      <c r="E61" t="s">
        <v>95</v>
      </c>
      <c r="F61" t="s">
        <v>3877</v>
      </c>
      <c r="G61" s="28">
        <v>9945675402</v>
      </c>
      <c r="H61" s="7" t="s">
        <v>4541</v>
      </c>
      <c r="I61" s="28" t="s">
        <v>4427</v>
      </c>
      <c r="K61" t="str">
        <f t="shared" si="0"/>
        <v>insert into pendaftaran_uui (id_pendaftaran,rapot,surat_rekomendasi,asal_sekolah,jenis_sma,alamat_sekolah,nisn,tgl_lulus,nilai_uan) values (58,'rapot_32624.pdf','rekomendasi_45378.pdf','SMA Negeri 05 Surabaya','IPA','Jl. Panjang Arteri 26, Surabaya','9945675402','6/12/2007',36.03);</v>
      </c>
    </row>
    <row r="62" spans="1:11" x14ac:dyDescent="0.2">
      <c r="A62" s="14">
        <v>59</v>
      </c>
      <c r="B62" s="13" t="s">
        <v>3447</v>
      </c>
      <c r="C62" s="13" t="s">
        <v>3647</v>
      </c>
      <c r="D62" t="s">
        <v>4103</v>
      </c>
      <c r="E62" t="s">
        <v>3894</v>
      </c>
      <c r="F62" t="s">
        <v>3950</v>
      </c>
      <c r="G62" s="28">
        <v>9945675403</v>
      </c>
      <c r="H62" s="7" t="s">
        <v>4514</v>
      </c>
      <c r="I62" s="28" t="s">
        <v>4428</v>
      </c>
      <c r="K62" t="str">
        <f t="shared" si="0"/>
        <v>insert into pendaftaran_uui (id_pendaftaran,rapot,surat_rekomendasi,asal_sekolah,jenis_sma,alamat_sekolah,nisn,tgl_lulus,nilai_uan) values (59,'rapot_32625.pdf','rekomendasi_45379.pdf','SMK Negeri 18 Makasar','Multimedia','Jl. Raya Kebayoran Lama No. 64 , Makasar','9945675403','7/31/2007',35.50);</v>
      </c>
    </row>
    <row r="63" spans="1:11" x14ac:dyDescent="0.2">
      <c r="A63" s="14">
        <v>60</v>
      </c>
      <c r="B63" s="13" t="s">
        <v>3448</v>
      </c>
      <c r="C63" s="13" t="s">
        <v>3648</v>
      </c>
      <c r="D63" t="s">
        <v>4035</v>
      </c>
      <c r="E63" t="s">
        <v>3892</v>
      </c>
      <c r="F63" t="s">
        <v>4192</v>
      </c>
      <c r="G63" s="28">
        <v>9945675404</v>
      </c>
      <c r="H63" s="7" t="s">
        <v>4538</v>
      </c>
      <c r="I63" s="28" t="s">
        <v>4429</v>
      </c>
      <c r="K63" t="str">
        <f t="shared" si="0"/>
        <v>insert into pendaftaran_uui (id_pendaftaran,rapot,surat_rekomendasi,asal_sekolah,jenis_sma,alamat_sekolah,nisn,tgl_lulus,nilai_uan) values (60,'rapot_32626.pdf','rekomendasi_45380.pdf','SMK Negeri 04 Balikpapan','Analisa Kimia','Jl. Puri Indah Raya  Blok S-2, Balikpapan','9945675404','7/23/2007',34.05);</v>
      </c>
    </row>
    <row r="64" spans="1:11" x14ac:dyDescent="0.2">
      <c r="A64" s="14">
        <v>61</v>
      </c>
      <c r="B64" s="13" t="s">
        <v>3449</v>
      </c>
      <c r="C64" s="13" t="s">
        <v>3649</v>
      </c>
      <c r="D64" t="s">
        <v>4041</v>
      </c>
      <c r="E64" t="s">
        <v>95</v>
      </c>
      <c r="F64" t="s">
        <v>4193</v>
      </c>
      <c r="G64" s="28">
        <v>9945675405</v>
      </c>
      <c r="H64" s="7" t="s">
        <v>4542</v>
      </c>
      <c r="I64" s="28" t="s">
        <v>4430</v>
      </c>
      <c r="K64" t="str">
        <f t="shared" si="0"/>
        <v>insert into pendaftaran_uui (id_pendaftaran,rapot,surat_rekomendasi,asal_sekolah,jenis_sma,alamat_sekolah,nisn,tgl_lulus,nilai_uan) values (61,'rapot_32627.pdf','rekomendasi_45381.pdf','SMA Negeri 14 Bontang','IPA','Jl. Aip II K. S. Tubun No. 92-94, Bontang','9945675405','6/20/2007',34.64);</v>
      </c>
    </row>
    <row r="65" spans="1:11" x14ac:dyDescent="0.2">
      <c r="A65" s="14">
        <v>62</v>
      </c>
      <c r="B65" s="13" t="s">
        <v>3450</v>
      </c>
      <c r="C65" s="13" t="s">
        <v>3650</v>
      </c>
      <c r="D65" t="s">
        <v>3836</v>
      </c>
      <c r="E65" t="s">
        <v>3893</v>
      </c>
      <c r="F65" t="s">
        <v>4194</v>
      </c>
      <c r="G65" s="28">
        <v>9945675406</v>
      </c>
      <c r="H65" s="7" t="s">
        <v>4514</v>
      </c>
      <c r="I65" s="28" t="s">
        <v>4431</v>
      </c>
      <c r="K65" t="str">
        <f t="shared" si="0"/>
        <v>insert into pendaftaran_uui (id_pendaftaran,rapot,surat_rekomendasi,asal_sekolah,jenis_sma,alamat_sekolah,nisn,tgl_lulus,nilai_uan) values (62,'rapot_32628.pdf','rekomendasi_45382.pdf','SMK Negeri 15 Makasar','Teknik Otomasi','Jl. Aipda K. S. Tubun No. 79, Makasar','9945675406','7/31/2007',35.49);</v>
      </c>
    </row>
    <row r="66" spans="1:11" x14ac:dyDescent="0.2">
      <c r="A66" s="14">
        <v>63</v>
      </c>
      <c r="B66" s="13" t="s">
        <v>3451</v>
      </c>
      <c r="C66" s="13" t="s">
        <v>3651</v>
      </c>
      <c r="D66" t="s">
        <v>3933</v>
      </c>
      <c r="E66" t="s">
        <v>3895</v>
      </c>
      <c r="F66" t="s">
        <v>4195</v>
      </c>
      <c r="G66" s="28">
        <v>9945675407</v>
      </c>
      <c r="H66" s="7" t="s">
        <v>4533</v>
      </c>
      <c r="I66" s="28" t="s">
        <v>4432</v>
      </c>
      <c r="K66" t="str">
        <f t="shared" si="0"/>
        <v>insert into pendaftaran_uui (id_pendaftaran,rapot,surat_rekomendasi,asal_sekolah,jenis_sma,alamat_sekolah,nisn,tgl_lulus,nilai_uan) values (63,'rapot_32629.pdf','rekomendasi_45383.pdf','SMA Negeri 18 Bali ','IPS','Jl. Raya kamal Outer Ring Road, Bali ','9945675407','6/5/2007',34.53);</v>
      </c>
    </row>
    <row r="67" spans="1:11" x14ac:dyDescent="0.2">
      <c r="A67" s="14">
        <v>64</v>
      </c>
      <c r="B67" s="13" t="s">
        <v>3452</v>
      </c>
      <c r="C67" s="13" t="s">
        <v>3652</v>
      </c>
      <c r="D67" t="s">
        <v>3941</v>
      </c>
      <c r="E67" t="s">
        <v>95</v>
      </c>
      <c r="F67" t="s">
        <v>4196</v>
      </c>
      <c r="G67" s="28">
        <v>9945675408</v>
      </c>
      <c r="H67" s="7" t="s">
        <v>4543</v>
      </c>
      <c r="I67" s="28" t="s">
        <v>4433</v>
      </c>
      <c r="K67" t="str">
        <f t="shared" si="0"/>
        <v>insert into pendaftaran_uui (id_pendaftaran,rapot,surat_rekomendasi,asal_sekolah,jenis_sma,alamat_sekolah,nisn,tgl_lulus,nilai_uan) values (64,'rapot_32630.pdf','rekomendasi_45384.pdf','SMA Negeri 15 Semarang','IPA','Jl. Prof. Dr. Latumeten No. 1, Semarang','9945675408','7/9/2007',34.19);</v>
      </c>
    </row>
    <row r="68" spans="1:11" x14ac:dyDescent="0.2">
      <c r="A68" s="14">
        <v>65</v>
      </c>
      <c r="B68" s="13" t="s">
        <v>3453</v>
      </c>
      <c r="C68" s="13" t="s">
        <v>3653</v>
      </c>
      <c r="D68" t="s">
        <v>3862</v>
      </c>
      <c r="E68" t="s">
        <v>3895</v>
      </c>
      <c r="F68" t="s">
        <v>3951</v>
      </c>
      <c r="G68" s="28">
        <v>9945675409</v>
      </c>
      <c r="H68" s="7" t="s">
        <v>4524</v>
      </c>
      <c r="I68" s="28" t="s">
        <v>4434</v>
      </c>
      <c r="K68" t="str">
        <f t="shared" si="0"/>
        <v>insert into pendaftaran_uui (id_pendaftaran,rapot,surat_rekomendasi,asal_sekolah,jenis_sma,alamat_sekolah,nisn,tgl_lulus,nilai_uan) values (65,'rapot_32631.pdf','rekomendasi_45385.pdf','SMA Negeri 12 Jakarta Utara','IPS','Jl. Duri Raya No. 22, Jakarta Utara','9945675409','7/14/2007',34.54);</v>
      </c>
    </row>
    <row r="69" spans="1:11" x14ac:dyDescent="0.2">
      <c r="A69" s="14">
        <v>66</v>
      </c>
      <c r="B69" s="13" t="s">
        <v>3454</v>
      </c>
      <c r="C69" s="13" t="s">
        <v>3654</v>
      </c>
      <c r="D69" t="s">
        <v>4104</v>
      </c>
      <c r="E69" t="s">
        <v>3892</v>
      </c>
      <c r="F69" t="s">
        <v>4197</v>
      </c>
      <c r="G69" s="28">
        <v>9945675410</v>
      </c>
      <c r="H69" s="7" t="s">
        <v>4532</v>
      </c>
      <c r="I69" s="28" t="s">
        <v>4435</v>
      </c>
      <c r="K69" t="str">
        <f t="shared" ref="K69:K132" si="1">CONCATENATE($K$3,A69,",","'",B69,"'",",","'",C69,"'",",","'",D69,"'",",","'",E69,"'",",","'",F69,"'",",","'",G69,"'",",","'",H69,"'",",",I69,")",";")</f>
        <v>insert into pendaftaran_uui (id_pendaftaran,rapot,surat_rekomendasi,asal_sekolah,jenis_sma,alamat_sekolah,nisn,tgl_lulus,nilai_uan) values (66,'rapot_32632.pdf','rekomendasi_45386.pdf','SMK Negeri 14 Balikpapan','Analisa Kimia','Jl. Letjen S. Parman Kav. 84-86, Balikpapan','9945675410','6/27/2007',35.78);</v>
      </c>
    </row>
    <row r="70" spans="1:11" x14ac:dyDescent="0.2">
      <c r="A70" s="14">
        <v>67</v>
      </c>
      <c r="B70" s="13" t="s">
        <v>3455</v>
      </c>
      <c r="C70" s="13" t="s">
        <v>3655</v>
      </c>
      <c r="D70" t="s">
        <v>3900</v>
      </c>
      <c r="E70" t="s">
        <v>122</v>
      </c>
      <c r="F70" t="s">
        <v>4060</v>
      </c>
      <c r="G70" s="28">
        <v>9945675411</v>
      </c>
      <c r="H70" s="7" t="s">
        <v>4526</v>
      </c>
      <c r="I70" s="28" t="s">
        <v>4436</v>
      </c>
      <c r="K70" t="str">
        <f t="shared" si="1"/>
        <v>insert into pendaftaran_uui (id_pendaftaran,rapot,surat_rekomendasi,asal_sekolah,jenis_sma,alamat_sekolah,nisn,tgl_lulus,nilai_uan) values (67,'rapot_32633.pdf','rekomendasi_45387.pdf','SMK Negeri 02 Makasar','Teknik Mesin','Jl. LetJen S. Parman Kav. 87, Slipi, Makasar','9945675411','6/6/2007',34.39);</v>
      </c>
    </row>
    <row r="71" spans="1:11" x14ac:dyDescent="0.2">
      <c r="A71" s="14">
        <v>68</v>
      </c>
      <c r="B71" s="13" t="s">
        <v>3456</v>
      </c>
      <c r="C71" s="13" t="s">
        <v>3656</v>
      </c>
      <c r="D71" t="s">
        <v>4105</v>
      </c>
      <c r="E71" t="s">
        <v>3895</v>
      </c>
      <c r="F71" t="s">
        <v>4198</v>
      </c>
      <c r="G71" s="28">
        <v>9945675412</v>
      </c>
      <c r="H71" s="7" t="s">
        <v>4542</v>
      </c>
      <c r="I71" s="28" t="s">
        <v>4437</v>
      </c>
      <c r="K71" t="str">
        <f t="shared" si="1"/>
        <v>insert into pendaftaran_uui (id_pendaftaran,rapot,surat_rekomendasi,asal_sekolah,jenis_sma,alamat_sekolah,nisn,tgl_lulus,nilai_uan) values (68,'rapot_32634.pdf','rekomendasi_45388.pdf','SMA Negeri 07 Jakarta Utara','IPS','Jl. LetJen S. Parman Kav. 87, Jakarta Utara','9945675412','6/20/2007',35.42);</v>
      </c>
    </row>
    <row r="72" spans="1:11" x14ac:dyDescent="0.2">
      <c r="A72" s="14">
        <v>69</v>
      </c>
      <c r="B72" s="13" t="s">
        <v>3457</v>
      </c>
      <c r="C72" s="13" t="s">
        <v>3657</v>
      </c>
      <c r="D72" t="s">
        <v>3821</v>
      </c>
      <c r="E72" t="s">
        <v>95</v>
      </c>
      <c r="F72" t="s">
        <v>4199</v>
      </c>
      <c r="G72" s="28">
        <v>9945675413</v>
      </c>
      <c r="H72" s="7" t="s">
        <v>4544</v>
      </c>
      <c r="I72" s="28" t="s">
        <v>4396</v>
      </c>
      <c r="K72" t="str">
        <f t="shared" si="1"/>
        <v>insert into pendaftaran_uui (id_pendaftaran,rapot,surat_rekomendasi,asal_sekolah,jenis_sma,alamat_sekolah,nisn,tgl_lulus,nilai_uan) values (69,'rapot_32635.pdf','rekomendasi_45389.pdf','SMA Negeri 14 Jakarta Utara','IPA','Jl. Tanah Sereal VII / 9, Jakarta Utara','9945675413','7/21/2007',35.14);</v>
      </c>
    </row>
    <row r="73" spans="1:11" x14ac:dyDescent="0.2">
      <c r="A73" s="14">
        <v>70</v>
      </c>
      <c r="B73" s="13" t="s">
        <v>3458</v>
      </c>
      <c r="C73" s="13" t="s">
        <v>3658</v>
      </c>
      <c r="D73" t="s">
        <v>3919</v>
      </c>
      <c r="E73" t="s">
        <v>3895</v>
      </c>
      <c r="F73" t="s">
        <v>4200</v>
      </c>
      <c r="G73" s="28">
        <v>9945675414</v>
      </c>
      <c r="H73" s="7" t="s">
        <v>4529</v>
      </c>
      <c r="I73" s="28" t="s">
        <v>4438</v>
      </c>
      <c r="K73" t="str">
        <f t="shared" si="1"/>
        <v>insert into pendaftaran_uui (id_pendaftaran,rapot,surat_rekomendasi,asal_sekolah,jenis_sma,alamat_sekolah,nisn,tgl_lulus,nilai_uan) values (70,'rapot_32636.pdf','rekomendasi_45390.pdf','SMA Negeri 01 Balikpapan','IPS','Jl. Kyai Tapa No. , Balikpapan','9945675414','7/29/2007',36.44);</v>
      </c>
    </row>
    <row r="74" spans="1:11" x14ac:dyDescent="0.2">
      <c r="A74" s="14">
        <v>71</v>
      </c>
      <c r="B74" s="13" t="s">
        <v>3459</v>
      </c>
      <c r="C74" s="13" t="s">
        <v>3659</v>
      </c>
      <c r="D74" t="s">
        <v>4001</v>
      </c>
      <c r="E74" t="s">
        <v>3895</v>
      </c>
      <c r="F74" t="s">
        <v>4201</v>
      </c>
      <c r="G74" s="28">
        <v>9945675415</v>
      </c>
      <c r="H74" s="7" t="s">
        <v>4517</v>
      </c>
      <c r="I74" s="28" t="s">
        <v>4439</v>
      </c>
      <c r="K74" t="str">
        <f t="shared" si="1"/>
        <v>insert into pendaftaran_uui (id_pendaftaran,rapot,surat_rekomendasi,asal_sekolah,jenis_sma,alamat_sekolah,nisn,tgl_lulus,nilai_uan) values (71,'rapot_32637.pdf','rekomendasi_45391.pdf','SMA Negeri 11 Garut','IPS','Jl. Anggrek No. 2 B, Garut','9945675415','7/30/2007',36.12);</v>
      </c>
    </row>
    <row r="75" spans="1:11" x14ac:dyDescent="0.2">
      <c r="A75" s="14">
        <v>72</v>
      </c>
      <c r="B75" s="13" t="s">
        <v>3460</v>
      </c>
      <c r="C75" s="13" t="s">
        <v>3660</v>
      </c>
      <c r="D75" t="s">
        <v>4106</v>
      </c>
      <c r="E75" t="s">
        <v>3895</v>
      </c>
      <c r="F75" t="s">
        <v>4202</v>
      </c>
      <c r="G75" s="28">
        <v>9945675416</v>
      </c>
      <c r="H75" s="7" t="s">
        <v>4545</v>
      </c>
      <c r="I75" s="28" t="s">
        <v>4440</v>
      </c>
      <c r="K75" t="str">
        <f t="shared" si="1"/>
        <v>insert into pendaftaran_uui (id_pendaftaran,rapot,surat_rekomendasi,asal_sekolah,jenis_sma,alamat_sekolah,nisn,tgl_lulus,nilai_uan) values (72,'rapot_32638.pdf','rekomendasi_45392.pdf','SMA Negeri 14 Bandung','IPS','Jl. Pesanggrahan No. 1, Bandung','9945675416','6/9/2007',36.31);</v>
      </c>
    </row>
    <row r="76" spans="1:11" x14ac:dyDescent="0.2">
      <c r="A76" s="14">
        <v>73</v>
      </c>
      <c r="B76" s="13" t="s">
        <v>3461</v>
      </c>
      <c r="C76" s="13" t="s">
        <v>3661</v>
      </c>
      <c r="D76" t="s">
        <v>4107</v>
      </c>
      <c r="E76" t="s">
        <v>95</v>
      </c>
      <c r="F76" t="s">
        <v>4084</v>
      </c>
      <c r="G76" s="28">
        <v>9945675417</v>
      </c>
      <c r="H76" s="7" t="s">
        <v>4509</v>
      </c>
      <c r="I76" s="28" t="s">
        <v>4441</v>
      </c>
      <c r="K76" t="str">
        <f t="shared" si="1"/>
        <v>insert into pendaftaran_uui (id_pendaftaran,rapot,surat_rekomendasi,asal_sekolah,jenis_sma,alamat_sekolah,nisn,tgl_lulus,nilai_uan) values (73,'rapot_32639.pdf','rekomendasi_45393.pdf','SMA Negeri 18 Papua','IPA','Jl. RS Fatmawati No. 80 - 82, Papua','9945675417','6/15/2007',35.76);</v>
      </c>
    </row>
    <row r="77" spans="1:11" x14ac:dyDescent="0.2">
      <c r="A77" s="14">
        <v>74</v>
      </c>
      <c r="B77" s="13" t="s">
        <v>3462</v>
      </c>
      <c r="C77" s="13" t="s">
        <v>3662</v>
      </c>
      <c r="D77" t="s">
        <v>4090</v>
      </c>
      <c r="E77" t="s">
        <v>115</v>
      </c>
      <c r="F77" t="s">
        <v>4161</v>
      </c>
      <c r="G77" s="28">
        <v>9945675351</v>
      </c>
      <c r="H77" s="7" t="s">
        <v>4515</v>
      </c>
      <c r="I77" s="28" t="s">
        <v>4379</v>
      </c>
      <c r="K77" t="str">
        <f t="shared" si="1"/>
        <v>insert into pendaftaran_uui (id_pendaftaran,rapot,surat_rekomendasi,asal_sekolah,jenis_sma,alamat_sekolah,nisn,tgl_lulus,nilai_uan) values (74,'rapot_32640.pdf','rekomendasi_45394.pdf','SMK Negeri 16 Bandung','Teknik Komputer','Jl. Kali Pasir  No. 9, Bandung','9945675351','7/27/2007',37.64);</v>
      </c>
    </row>
    <row r="78" spans="1:11" x14ac:dyDescent="0.2">
      <c r="A78" s="14">
        <v>75</v>
      </c>
      <c r="B78" s="13" t="s">
        <v>3463</v>
      </c>
      <c r="C78" s="13" t="s">
        <v>3663</v>
      </c>
      <c r="D78" t="s">
        <v>3805</v>
      </c>
      <c r="E78" t="s">
        <v>3895</v>
      </c>
      <c r="F78" t="s">
        <v>4058</v>
      </c>
      <c r="G78" s="28">
        <v>9945675352</v>
      </c>
      <c r="H78" s="7" t="s">
        <v>4513</v>
      </c>
      <c r="I78" s="28" t="s">
        <v>4380</v>
      </c>
      <c r="K78" t="str">
        <f t="shared" si="1"/>
        <v>insert into pendaftaran_uui (id_pendaftaran,rapot,surat_rekomendasi,asal_sekolah,jenis_sma,alamat_sekolah,nisn,tgl_lulus,nilai_uan) values (75,'rapot_32641.pdf','rekomendasi_45395.pdf','SMA Negeri 18 Bandung','IPS','Jl. Raya Mangga Besar Raya 137 / 139, Bandung','9945675352','7/11/2007',38.66);</v>
      </c>
    </row>
    <row r="79" spans="1:11" x14ac:dyDescent="0.2">
      <c r="A79" s="14">
        <v>76</v>
      </c>
      <c r="B79" s="13" t="s">
        <v>3464</v>
      </c>
      <c r="C79" s="13" t="s">
        <v>3664</v>
      </c>
      <c r="D79" t="s">
        <v>3897</v>
      </c>
      <c r="E79" t="s">
        <v>95</v>
      </c>
      <c r="F79" t="s">
        <v>4162</v>
      </c>
      <c r="G79" s="28">
        <v>9945675353</v>
      </c>
      <c r="H79" s="7" t="s">
        <v>4516</v>
      </c>
      <c r="I79" s="28" t="s">
        <v>4381</v>
      </c>
      <c r="K79" t="str">
        <f t="shared" si="1"/>
        <v>insert into pendaftaran_uui (id_pendaftaran,rapot,surat_rekomendasi,asal_sekolah,jenis_sma,alamat_sekolah,nisn,tgl_lulus,nilai_uan) values (76,'rapot_32642.pdf','rekomendasi_45396.pdf','SMA Negeri 17 Bogor','IPA','Jl. Diponegoro No. 71, Bogor','9945675353','7/22/2007',37.66);</v>
      </c>
    </row>
    <row r="80" spans="1:11" x14ac:dyDescent="0.2">
      <c r="A80" s="14">
        <v>77</v>
      </c>
      <c r="B80" s="13" t="s">
        <v>3465</v>
      </c>
      <c r="C80" s="13" t="s">
        <v>3665</v>
      </c>
      <c r="D80" t="s">
        <v>3864</v>
      </c>
      <c r="E80" t="s">
        <v>3894</v>
      </c>
      <c r="F80" t="s">
        <v>4017</v>
      </c>
      <c r="G80" s="28">
        <v>9945675354</v>
      </c>
      <c r="H80" s="7" t="s">
        <v>4517</v>
      </c>
      <c r="I80" s="28" t="s">
        <v>4382</v>
      </c>
      <c r="K80" t="str">
        <f t="shared" si="1"/>
        <v>insert into pendaftaran_uui (id_pendaftaran,rapot,surat_rekomendasi,asal_sekolah,jenis_sma,alamat_sekolah,nisn,tgl_lulus,nilai_uan) values (77,'rapot_32643.pdf','rekomendasi_45397.pdf','SMK Negeri 18 Medan','Multimedia','Jl. Kramat Raya No. 17 A, Medan','9945675354','7/30/2007',37.52);</v>
      </c>
    </row>
    <row r="81" spans="1:11" x14ac:dyDescent="0.2">
      <c r="A81" s="14">
        <v>78</v>
      </c>
      <c r="B81" s="13" t="s">
        <v>3466</v>
      </c>
      <c r="C81" s="13" t="s">
        <v>3666</v>
      </c>
      <c r="D81" t="s">
        <v>3896</v>
      </c>
      <c r="E81" t="s">
        <v>3894</v>
      </c>
      <c r="F81" t="s">
        <v>3886</v>
      </c>
      <c r="G81" s="28">
        <v>9945675355</v>
      </c>
      <c r="H81" s="7" t="s">
        <v>4518</v>
      </c>
      <c r="I81" s="28" t="s">
        <v>4383</v>
      </c>
      <c r="K81" t="str">
        <f t="shared" si="1"/>
        <v>insert into pendaftaran_uui (id_pendaftaran,rapot,surat_rekomendasi,asal_sekolah,jenis_sma,alamat_sekolah,nisn,tgl_lulus,nilai_uan) values (78,'rapot_32644.pdf','rekomendasi_45398.pdf','SMK Negeri 06 Jakarta Selatan','Multimedia','Jl. Kramat Raya No. 128, Jakarta Selatan','9945675355','7/5/2007',37.39);</v>
      </c>
    </row>
    <row r="82" spans="1:11" x14ac:dyDescent="0.2">
      <c r="A82" s="14">
        <v>79</v>
      </c>
      <c r="B82" s="13" t="s">
        <v>3467</v>
      </c>
      <c r="C82" s="13" t="s">
        <v>3667</v>
      </c>
      <c r="D82" t="s">
        <v>3904</v>
      </c>
      <c r="E82" t="s">
        <v>115</v>
      </c>
      <c r="F82" t="s">
        <v>4163</v>
      </c>
      <c r="G82" s="28">
        <v>9945675356</v>
      </c>
      <c r="H82" s="7" t="s">
        <v>4519</v>
      </c>
      <c r="I82" s="28" t="s">
        <v>4384</v>
      </c>
      <c r="K82" t="str">
        <f t="shared" si="1"/>
        <v>insert into pendaftaran_uui (id_pendaftaran,rapot,surat_rekomendasi,asal_sekolah,jenis_sma,alamat_sekolah,nisn,tgl_lulus,nilai_uan) values (79,'rapot_32645.pdf','rekomendasi_45399.pdf','SMK Negeri 01 Bogor','Teknik Komputer','Jl. Salemba Raya No. 41, Bogor','9945675356','7/24/2007',37.82);</v>
      </c>
    </row>
    <row r="83" spans="1:11" x14ac:dyDescent="0.2">
      <c r="A83" s="14">
        <v>80</v>
      </c>
      <c r="B83" s="13" t="s">
        <v>3468</v>
      </c>
      <c r="C83" s="13" t="s">
        <v>3668</v>
      </c>
      <c r="D83" t="s">
        <v>3841</v>
      </c>
      <c r="E83" t="s">
        <v>3895</v>
      </c>
      <c r="F83" t="s">
        <v>4078</v>
      </c>
      <c r="G83" s="28">
        <v>9945675357</v>
      </c>
      <c r="H83" s="7" t="s">
        <v>4517</v>
      </c>
      <c r="I83" s="28" t="s">
        <v>4385</v>
      </c>
      <c r="K83" t="str">
        <f t="shared" si="1"/>
        <v>insert into pendaftaran_uui (id_pendaftaran,rapot,surat_rekomendasi,asal_sekolah,jenis_sma,alamat_sekolah,nisn,tgl_lulus,nilai_uan) values (80,'rapot_32646.pdf','rekomendasi_45400.pdf','SMA Negeri 14 Makasar','IPS','Jl. Salemba Tengah 26 - 28, Makasar','9945675357','7/30/2007',38.08);</v>
      </c>
    </row>
    <row r="84" spans="1:11" x14ac:dyDescent="0.2">
      <c r="A84" s="14">
        <v>81</v>
      </c>
      <c r="B84" s="13" t="s">
        <v>3469</v>
      </c>
      <c r="C84" s="13" t="s">
        <v>3669</v>
      </c>
      <c r="D84" t="s">
        <v>3918</v>
      </c>
      <c r="E84" t="s">
        <v>95</v>
      </c>
      <c r="F84" t="s">
        <v>4018</v>
      </c>
      <c r="G84" s="28">
        <v>9945675358</v>
      </c>
      <c r="H84" s="7" t="s">
        <v>4520</v>
      </c>
      <c r="I84" s="28" t="s">
        <v>4386</v>
      </c>
      <c r="K84" t="str">
        <f t="shared" si="1"/>
        <v>insert into pendaftaran_uui (id_pendaftaran,rapot,surat_rekomendasi,asal_sekolah,jenis_sma,alamat_sekolah,nisn,tgl_lulus,nilai_uan) values (81,'rapot_32647.pdf','rekomendasi_45401.pdf','SMA Negeri 09 Garut','IPA','Jl. Dr. Abdul Rachman Saleh 24, Garut','9945675358','7/13/2007',37.98);</v>
      </c>
    </row>
    <row r="85" spans="1:11" x14ac:dyDescent="0.2">
      <c r="A85" s="14">
        <v>82</v>
      </c>
      <c r="B85" s="13" t="s">
        <v>3470</v>
      </c>
      <c r="C85" s="13" t="s">
        <v>3670</v>
      </c>
      <c r="D85" t="s">
        <v>3924</v>
      </c>
      <c r="E85" t="s">
        <v>115</v>
      </c>
      <c r="F85" t="s">
        <v>3944</v>
      </c>
      <c r="G85" s="28">
        <v>9945675359</v>
      </c>
      <c r="H85" s="7" t="s">
        <v>4521</v>
      </c>
      <c r="I85" s="28" t="s">
        <v>4387</v>
      </c>
      <c r="K85" t="str">
        <f t="shared" si="1"/>
        <v>insert into pendaftaran_uui (id_pendaftaran,rapot,surat_rekomendasi,asal_sekolah,jenis_sma,alamat_sekolah,nisn,tgl_lulus,nilai_uan) values (82,'rapot_32648.pdf','rekomendasi_45402.pdf','SMK Negeri 15 Bali ','Teknik Komputer','Jl. Bendungan Hilir No. 17, Bali ','9945675359','6/13/2007',38.10);</v>
      </c>
    </row>
    <row r="86" spans="1:11" x14ac:dyDescent="0.2">
      <c r="A86" s="14">
        <v>83</v>
      </c>
      <c r="B86" s="13" t="s">
        <v>3471</v>
      </c>
      <c r="C86" s="13" t="s">
        <v>3671</v>
      </c>
      <c r="D86" t="s">
        <v>4091</v>
      </c>
      <c r="E86" t="s">
        <v>3892</v>
      </c>
      <c r="F86" t="s">
        <v>4164</v>
      </c>
      <c r="G86" s="28">
        <v>9945675360</v>
      </c>
      <c r="H86" s="7" t="s">
        <v>4512</v>
      </c>
      <c r="I86" s="28" t="s">
        <v>4388</v>
      </c>
      <c r="K86" t="str">
        <f t="shared" si="1"/>
        <v>insert into pendaftaran_uui (id_pendaftaran,rapot,surat_rekomendasi,asal_sekolah,jenis_sma,alamat_sekolah,nisn,tgl_lulus,nilai_uan) values (83,'rapot_32649.pdf','rekomendasi_45403.pdf','SMK Negeri 11 Bali ','Analisa Kimia','Jl. Rawamangun No. 47, Bali ','9945675360','6/30/2007',37.95);</v>
      </c>
    </row>
    <row r="87" spans="1:11" x14ac:dyDescent="0.2">
      <c r="A87" s="14">
        <v>84</v>
      </c>
      <c r="B87" s="13" t="s">
        <v>3472</v>
      </c>
      <c r="C87" s="13" t="s">
        <v>3672</v>
      </c>
      <c r="D87" t="s">
        <v>3837</v>
      </c>
      <c r="E87" t="s">
        <v>3895</v>
      </c>
      <c r="F87" t="s">
        <v>4165</v>
      </c>
      <c r="G87" s="28">
        <v>9945675361</v>
      </c>
      <c r="H87" s="7" t="s">
        <v>4522</v>
      </c>
      <c r="I87" s="28" t="s">
        <v>4389</v>
      </c>
      <c r="K87" t="str">
        <f t="shared" si="1"/>
        <v>insert into pendaftaran_uui (id_pendaftaran,rapot,surat_rekomendasi,asal_sekolah,jenis_sma,alamat_sekolah,nisn,tgl_lulus,nilai_uan) values (84,'rapot_32650.pdf','rekomendasi_45404.pdf','SMA Negeri 17 Balikpapan','IPS','Jl. Budi Kemuliaan No. 25 , Balikpapan','9945675361','7/2/2007',38.51);</v>
      </c>
    </row>
    <row r="88" spans="1:11" x14ac:dyDescent="0.2">
      <c r="A88" s="14">
        <v>85</v>
      </c>
      <c r="B88" s="13" t="s">
        <v>3473</v>
      </c>
      <c r="C88" s="13" t="s">
        <v>3673</v>
      </c>
      <c r="D88" t="s">
        <v>4092</v>
      </c>
      <c r="E88" t="s">
        <v>3894</v>
      </c>
      <c r="F88" t="s">
        <v>4068</v>
      </c>
      <c r="G88" s="28">
        <v>9945675362</v>
      </c>
      <c r="H88" s="7" t="s">
        <v>4523</v>
      </c>
      <c r="I88" s="28" t="s">
        <v>4390</v>
      </c>
      <c r="K88" t="str">
        <f t="shared" si="1"/>
        <v>insert into pendaftaran_uui (id_pendaftaran,rapot,surat_rekomendasi,asal_sekolah,jenis_sma,alamat_sekolah,nisn,tgl_lulus,nilai_uan) values (85,'rapot_32651.pdf','rekomendasi_45405.pdf','SMK Negeri 16 Papua','Multimedia','Jl. Kesehatan No. 9, Papua','9945675362','7/8/2007',38.72);</v>
      </c>
    </row>
    <row r="89" spans="1:11" x14ac:dyDescent="0.2">
      <c r="A89" s="14">
        <v>86</v>
      </c>
      <c r="B89" s="13" t="s">
        <v>3474</v>
      </c>
      <c r="C89" s="13" t="s">
        <v>3674</v>
      </c>
      <c r="D89" t="s">
        <v>4089</v>
      </c>
      <c r="E89" t="s">
        <v>3895</v>
      </c>
      <c r="F89" t="s">
        <v>4166</v>
      </c>
      <c r="G89" s="28">
        <v>9945675363</v>
      </c>
      <c r="H89" s="7" t="s">
        <v>4524</v>
      </c>
      <c r="I89" s="28" t="s">
        <v>4391</v>
      </c>
      <c r="K89" t="str">
        <f t="shared" si="1"/>
        <v>insert into pendaftaran_uui (id_pendaftaran,rapot,surat_rekomendasi,asal_sekolah,jenis_sma,alamat_sekolah,nisn,tgl_lulus,nilai_uan) values (86,'rapot_32652.pdf','rekomendasi_45406.pdf','SMA Negeri 12 Aceh','IPS','Jl. Kaji No. 40, Aceh','9945675363','7/14/2007',37.85);</v>
      </c>
    </row>
    <row r="90" spans="1:11" x14ac:dyDescent="0.2">
      <c r="A90" s="14">
        <v>87</v>
      </c>
      <c r="B90" s="13" t="s">
        <v>3475</v>
      </c>
      <c r="C90" s="13" t="s">
        <v>3675</v>
      </c>
      <c r="D90" t="s">
        <v>3935</v>
      </c>
      <c r="E90" t="s">
        <v>3894</v>
      </c>
      <c r="F90" t="s">
        <v>4167</v>
      </c>
      <c r="G90" s="28">
        <v>9945675364</v>
      </c>
      <c r="H90" s="7" t="s">
        <v>4517</v>
      </c>
      <c r="I90" s="28" t="s">
        <v>4392</v>
      </c>
      <c r="K90" t="str">
        <f t="shared" si="1"/>
        <v>insert into pendaftaran_uui (id_pendaftaran,rapot,surat_rekomendasi,asal_sekolah,jenis_sma,alamat_sekolah,nisn,tgl_lulus,nilai_uan) values (87,'rapot_32653.pdf','rekomendasi_45407.pdf','SMK Negeri 08 Bali ','Multimedia','Jl. Sawo No. 58 - 60, Bali ','9945675364','7/30/2007',38.49);</v>
      </c>
    </row>
    <row r="91" spans="1:11" x14ac:dyDescent="0.2">
      <c r="A91" s="14">
        <v>88</v>
      </c>
      <c r="B91" s="13" t="s">
        <v>3476</v>
      </c>
      <c r="C91" s="13" t="s">
        <v>3676</v>
      </c>
      <c r="D91" t="s">
        <v>3898</v>
      </c>
      <c r="E91" t="s">
        <v>95</v>
      </c>
      <c r="F91" t="s">
        <v>4168</v>
      </c>
      <c r="G91" s="28">
        <v>9945675365</v>
      </c>
      <c r="H91" s="7" t="s">
        <v>4525</v>
      </c>
      <c r="I91" s="28" t="s">
        <v>4393</v>
      </c>
      <c r="K91" t="str">
        <f t="shared" si="1"/>
        <v>insert into pendaftaran_uui (id_pendaftaran,rapot,surat_rekomendasi,asal_sekolah,jenis_sma,alamat_sekolah,nisn,tgl_lulus,nilai_uan) values (88,'rapot_32654.pdf','rekomendasi_45408.pdf','SMA Negeri 14 Semarang','IPA','Jl. Sumur Batu Raya Blok A3 No. 13, Semarang','9945675365','6/26/2007',37.45);</v>
      </c>
    </row>
    <row r="92" spans="1:11" x14ac:dyDescent="0.2">
      <c r="A92" s="14">
        <v>89</v>
      </c>
      <c r="B92" s="13" t="s">
        <v>3477</v>
      </c>
      <c r="C92" s="13" t="s">
        <v>3677</v>
      </c>
      <c r="D92" t="s">
        <v>3857</v>
      </c>
      <c r="E92" t="s">
        <v>115</v>
      </c>
      <c r="F92" t="s">
        <v>4010</v>
      </c>
      <c r="G92" s="28">
        <v>9945675366</v>
      </c>
      <c r="H92" s="7" t="s">
        <v>4526</v>
      </c>
      <c r="I92" s="28" t="s">
        <v>4394</v>
      </c>
      <c r="K92" t="str">
        <f t="shared" si="1"/>
        <v>insert into pendaftaran_uui (id_pendaftaran,rapot,surat_rekomendasi,asal_sekolah,jenis_sma,alamat_sekolah,nisn,tgl_lulus,nilai_uan) values (89,'rapot_32655.pdf','rekomendasi_45409.pdf','SMK Negeri 01 Aceh','Teknik Komputer','Jl. Gereja Theresia No. 22, Aceh','9945675366','6/6/2007',35.83);</v>
      </c>
    </row>
    <row r="93" spans="1:11" x14ac:dyDescent="0.2">
      <c r="A93" s="14">
        <v>90</v>
      </c>
      <c r="B93" s="13" t="s">
        <v>3478</v>
      </c>
      <c r="C93" s="13" t="s">
        <v>3678</v>
      </c>
      <c r="D93" t="s">
        <v>3940</v>
      </c>
      <c r="E93" t="s">
        <v>95</v>
      </c>
      <c r="F93" t="s">
        <v>4169</v>
      </c>
      <c r="G93" s="28">
        <v>9945675367</v>
      </c>
      <c r="H93" s="7" t="s">
        <v>4526</v>
      </c>
      <c r="I93" s="28" t="s">
        <v>4395</v>
      </c>
      <c r="K93" t="str">
        <f t="shared" si="1"/>
        <v>insert into pendaftaran_uui (id_pendaftaran,rapot,surat_rekomendasi,asal_sekolah,jenis_sma,alamat_sekolah,nisn,tgl_lulus,nilai_uan) values (90,'rapot_32656.pdf','rekomendasi_45410.pdf','SMA Negeri 12 Makasar','IPA','Jl. Teuku Cik Ditiro No. 28, Makasar','9945675367','6/6/2007',35.54);</v>
      </c>
    </row>
    <row r="94" spans="1:11" x14ac:dyDescent="0.2">
      <c r="A94" s="14">
        <v>91</v>
      </c>
      <c r="B94" s="13" t="s">
        <v>3479</v>
      </c>
      <c r="C94" s="13" t="s">
        <v>3679</v>
      </c>
      <c r="D94" t="s">
        <v>3973</v>
      </c>
      <c r="E94" t="s">
        <v>95</v>
      </c>
      <c r="F94" t="s">
        <v>4170</v>
      </c>
      <c r="G94" s="28">
        <v>9945675368</v>
      </c>
      <c r="H94" s="7" t="s">
        <v>4527</v>
      </c>
      <c r="I94" s="28" t="s">
        <v>4396</v>
      </c>
      <c r="K94" t="str">
        <f t="shared" si="1"/>
        <v>insert into pendaftaran_uui (id_pendaftaran,rapot,surat_rekomendasi,asal_sekolah,jenis_sma,alamat_sekolah,nisn,tgl_lulus,nilai_uan) values (91,'rapot_32657.pdf','rekomendasi_45411.pdf','SMA Negeri 15 Medan','IPA','Jl. Teuku Cik Ditiro No. 41, Medan','9945675368','6/17/2007',35.14);</v>
      </c>
    </row>
    <row r="95" spans="1:11" x14ac:dyDescent="0.2">
      <c r="A95" s="14">
        <v>92</v>
      </c>
      <c r="B95" s="13" t="s">
        <v>3480</v>
      </c>
      <c r="C95" s="13" t="s">
        <v>3680</v>
      </c>
      <c r="D95" t="s">
        <v>3910</v>
      </c>
      <c r="E95" t="s">
        <v>3895</v>
      </c>
      <c r="F95" t="s">
        <v>4171</v>
      </c>
      <c r="G95" s="28">
        <v>9945675369</v>
      </c>
      <c r="H95" s="7" t="s">
        <v>4528</v>
      </c>
      <c r="I95" s="28" t="s">
        <v>4397</v>
      </c>
      <c r="K95" t="str">
        <f t="shared" si="1"/>
        <v>insert into pendaftaran_uui (id_pendaftaran,rapot,surat_rekomendasi,asal_sekolah,jenis_sma,alamat_sekolah,nisn,tgl_lulus,nilai_uan) values (92,'rapot_32658.pdf','rekomendasi_45412.pdf','SMA Negeri 03 Palembang','IPS','Jl. Teuku Cik Ditiro No. 46  M, Palembang','9945675369','6/4/2007',34.93);</v>
      </c>
    </row>
    <row r="96" spans="1:11" x14ac:dyDescent="0.2">
      <c r="A96" s="14">
        <v>93</v>
      </c>
      <c r="B96" s="13" t="s">
        <v>3481</v>
      </c>
      <c r="C96" s="13" t="s">
        <v>3681</v>
      </c>
      <c r="D96" t="s">
        <v>4034</v>
      </c>
      <c r="E96" t="s">
        <v>3892</v>
      </c>
      <c r="F96" t="s">
        <v>3872</v>
      </c>
      <c r="G96" s="28">
        <v>9945675370</v>
      </c>
      <c r="H96" s="7" t="s">
        <v>4511</v>
      </c>
      <c r="I96" s="28" t="s">
        <v>4398</v>
      </c>
      <c r="K96" t="str">
        <f t="shared" si="1"/>
        <v>insert into pendaftaran_uui (id_pendaftaran,rapot,surat_rekomendasi,asal_sekolah,jenis_sma,alamat_sekolah,nisn,tgl_lulus,nilai_uan) values (93,'rapot_32659.pdf','rekomendasi_45413.pdf','SMK Negeri 19 Maluku','Analisa Kimia','Jl. Proklamasi  No. 43 , Maluku','9945675370','7/1/2007',34.69);</v>
      </c>
    </row>
    <row r="97" spans="1:11" x14ac:dyDescent="0.2">
      <c r="A97" s="14">
        <v>94</v>
      </c>
      <c r="B97" s="13" t="s">
        <v>3482</v>
      </c>
      <c r="C97" s="13" t="s">
        <v>3682</v>
      </c>
      <c r="D97" t="s">
        <v>4002</v>
      </c>
      <c r="E97" t="s">
        <v>115</v>
      </c>
      <c r="F97" t="s">
        <v>4172</v>
      </c>
      <c r="G97" s="28">
        <v>9945675371</v>
      </c>
      <c r="H97" s="7" t="s">
        <v>4526</v>
      </c>
      <c r="I97" s="28" t="s">
        <v>4399</v>
      </c>
      <c r="K97" t="str">
        <f t="shared" si="1"/>
        <v>insert into pendaftaran_uui (id_pendaftaran,rapot,surat_rekomendasi,asal_sekolah,jenis_sma,alamat_sekolah,nisn,tgl_lulus,nilai_uan) values (94,'rapot_32660.pdf','rekomendasi_45414.pdf','SMK Negeri 06 Balikpapan','Teknik Komputer','Jl. Tambak No. 18, Balikpapan','9945675371','6/6/2007',34.66);</v>
      </c>
    </row>
    <row r="98" spans="1:11" x14ac:dyDescent="0.2">
      <c r="A98" s="14">
        <v>95</v>
      </c>
      <c r="B98" s="13" t="s">
        <v>3483</v>
      </c>
      <c r="C98" s="13" t="s">
        <v>3683</v>
      </c>
      <c r="D98" t="s">
        <v>3996</v>
      </c>
      <c r="E98" t="s">
        <v>3893</v>
      </c>
      <c r="F98" t="s">
        <v>3873</v>
      </c>
      <c r="G98" s="28">
        <v>9945675372</v>
      </c>
      <c r="H98" s="7" t="s">
        <v>4529</v>
      </c>
      <c r="I98" s="28" t="s">
        <v>4400</v>
      </c>
      <c r="K98" t="str">
        <f t="shared" si="1"/>
        <v>insert into pendaftaran_uui (id_pendaftaran,rapot,surat_rekomendasi,asal_sekolah,jenis_sma,alamat_sekolah,nisn,tgl_lulus,nilai_uan) values (95,'rapot_32661.pdf','rekomendasi_45415.pdf','SMK Negeri 13 Papua','Teknik Otomasi','Jl. Salemba Raya, Papua','9945675372','7/29/2007',35.89);</v>
      </c>
    </row>
    <row r="99" spans="1:11" x14ac:dyDescent="0.2">
      <c r="A99" s="14">
        <v>96</v>
      </c>
      <c r="B99" s="13" t="s">
        <v>3484</v>
      </c>
      <c r="C99" s="13" t="s">
        <v>3684</v>
      </c>
      <c r="D99" t="s">
        <v>3897</v>
      </c>
      <c r="E99" t="s">
        <v>95</v>
      </c>
      <c r="F99" t="s">
        <v>4021</v>
      </c>
      <c r="G99" s="28">
        <v>9945675373</v>
      </c>
      <c r="H99" s="7" t="s">
        <v>4527</v>
      </c>
      <c r="I99" s="28" t="s">
        <v>4401</v>
      </c>
      <c r="K99" t="str">
        <f t="shared" si="1"/>
        <v>insert into pendaftaran_uui (id_pendaftaran,rapot,surat_rekomendasi,asal_sekolah,jenis_sma,alamat_sekolah,nisn,tgl_lulus,nilai_uan) values (96,'rapot_32662.pdf','rekomendasi_45416.pdf','SMA Negeri 17 Bogor','IPA','Jl. Salemba I  No. 13, Bogor','9945675373','6/17/2007',34.78);</v>
      </c>
    </row>
    <row r="100" spans="1:11" x14ac:dyDescent="0.2">
      <c r="A100" s="14">
        <v>97</v>
      </c>
      <c r="B100" s="13" t="s">
        <v>3485</v>
      </c>
      <c r="C100" s="13" t="s">
        <v>3685</v>
      </c>
      <c r="D100" t="s">
        <v>4005</v>
      </c>
      <c r="E100" t="s">
        <v>115</v>
      </c>
      <c r="F100" t="s">
        <v>4173</v>
      </c>
      <c r="G100" s="28">
        <v>9945675374</v>
      </c>
      <c r="H100" s="7" t="s">
        <v>4530</v>
      </c>
      <c r="I100" s="28" t="s">
        <v>4402</v>
      </c>
      <c r="K100" t="str">
        <f t="shared" si="1"/>
        <v>insert into pendaftaran_uui (id_pendaftaran,rapot,surat_rekomendasi,asal_sekolah,jenis_sma,alamat_sekolah,nisn,tgl_lulus,nilai_uan) values (97,'rapot_32663.pdf','rekomendasi_45417.pdf','SMK Negeri 11 Depok','Teknik Komputer','Jl. Jenderal Sudirman Kavling 86, Depok','9945675374','7/16/2007',36.29);</v>
      </c>
    </row>
    <row r="101" spans="1:11" x14ac:dyDescent="0.2">
      <c r="A101" s="14">
        <v>98</v>
      </c>
      <c r="B101" s="13" t="s">
        <v>3486</v>
      </c>
      <c r="C101" s="13" t="s">
        <v>3686</v>
      </c>
      <c r="D101" t="s">
        <v>4033</v>
      </c>
      <c r="E101" t="s">
        <v>3894</v>
      </c>
      <c r="F101" t="s">
        <v>3966</v>
      </c>
      <c r="G101" s="28">
        <v>9945675375</v>
      </c>
      <c r="H101" s="7" t="s">
        <v>4525</v>
      </c>
      <c r="I101" s="28" t="s">
        <v>4403</v>
      </c>
      <c r="K101" t="str">
        <f t="shared" si="1"/>
        <v>insert into pendaftaran_uui (id_pendaftaran,rapot,surat_rekomendasi,asal_sekolah,jenis_sma,alamat_sekolah,nisn,tgl_lulus,nilai_uan) values (98,'rapot_32664.pdf','rekomendasi_45418.pdf','SMK Negeri 07 Banten','Multimedia','Jl. Tipar Cakung No. 5, Banten','9945675375','6/26/2007',34.97);</v>
      </c>
    </row>
    <row r="102" spans="1:11" x14ac:dyDescent="0.2">
      <c r="A102" s="14">
        <v>99</v>
      </c>
      <c r="B102" s="13" t="s">
        <v>3487</v>
      </c>
      <c r="C102" s="13" t="s">
        <v>3687</v>
      </c>
      <c r="D102" t="s">
        <v>4029</v>
      </c>
      <c r="E102" t="s">
        <v>3895</v>
      </c>
      <c r="F102" t="s">
        <v>3874</v>
      </c>
      <c r="G102" s="28">
        <v>9945675376</v>
      </c>
      <c r="H102" s="7" t="s">
        <v>4531</v>
      </c>
      <c r="I102" s="28" t="s">
        <v>4404</v>
      </c>
      <c r="K102" t="str">
        <f t="shared" si="1"/>
        <v>insert into pendaftaran_uui (id_pendaftaran,rapot,surat_rekomendasi,asal_sekolah,jenis_sma,alamat_sekolah,nisn,tgl_lulus,nilai_uan) values (99,'rapot_32665.pdf','rekomendasi_45419.pdf','SMA Negeri 19 Maluku','IPS','Jl. Boulevard Timur Raya RT. 006 / 02, Maluku','9945675376','6/29/2007',36.42);</v>
      </c>
    </row>
    <row r="103" spans="1:11" x14ac:dyDescent="0.2">
      <c r="A103" s="14">
        <v>100</v>
      </c>
      <c r="B103" s="13" t="s">
        <v>3488</v>
      </c>
      <c r="C103" s="13" t="s">
        <v>3688</v>
      </c>
      <c r="D103" t="s">
        <v>4055</v>
      </c>
      <c r="E103" t="s">
        <v>122</v>
      </c>
      <c r="F103" t="s">
        <v>3889</v>
      </c>
      <c r="G103" s="28">
        <v>9945675377</v>
      </c>
      <c r="H103" s="7" t="s">
        <v>4532</v>
      </c>
      <c r="I103" s="28" t="s">
        <v>4405</v>
      </c>
      <c r="K103" t="str">
        <f t="shared" si="1"/>
        <v>insert into pendaftaran_uui (id_pendaftaran,rapot,surat_rekomendasi,asal_sekolah,jenis_sma,alamat_sekolah,nisn,tgl_lulus,nilai_uan) values (100,'rapot_32666.pdf','rekomendasi_45420.pdf','SMK Negeri 08 Palembang','Teknik Mesin','Jl. Bukit Gading Raya Kav. II, Palembang','9945675377','6/27/2007',36.11);</v>
      </c>
    </row>
    <row r="104" spans="1:11" x14ac:dyDescent="0.2">
      <c r="A104" s="14">
        <v>101</v>
      </c>
      <c r="B104" s="13" t="s">
        <v>3489</v>
      </c>
      <c r="C104" s="13" t="s">
        <v>3689</v>
      </c>
      <c r="D104" t="s">
        <v>4093</v>
      </c>
      <c r="E104" t="s">
        <v>95</v>
      </c>
      <c r="F104" t="s">
        <v>3968</v>
      </c>
      <c r="G104" s="28">
        <v>9945675378</v>
      </c>
      <c r="H104" s="7" t="s">
        <v>4530</v>
      </c>
      <c r="I104" s="28" t="s">
        <v>4406</v>
      </c>
      <c r="K104" t="str">
        <f t="shared" si="1"/>
        <v>insert into pendaftaran_uui (id_pendaftaran,rapot,surat_rekomendasi,asal_sekolah,jenis_sma,alamat_sekolah,nisn,tgl_lulus,nilai_uan) values (101,'rapot_32667.pdf','rekomendasi_45421.pdf','SMA Negeri 04 Aceh','IPA','Jl. Deli No. 4  Tanjung Priok, Aceh','9945675378','7/16/2007',35.80);</v>
      </c>
    </row>
    <row r="105" spans="1:11" x14ac:dyDescent="0.2">
      <c r="A105" s="14">
        <v>102</v>
      </c>
      <c r="B105" s="13" t="s">
        <v>3490</v>
      </c>
      <c r="C105" s="13" t="s">
        <v>3690</v>
      </c>
      <c r="D105" t="s">
        <v>3920</v>
      </c>
      <c r="E105" t="s">
        <v>3895</v>
      </c>
      <c r="F105" t="s">
        <v>4059</v>
      </c>
      <c r="G105" s="28">
        <v>9945675379</v>
      </c>
      <c r="H105" s="7" t="s">
        <v>4512</v>
      </c>
      <c r="I105" s="28" t="s">
        <v>4407</v>
      </c>
      <c r="K105" t="str">
        <f t="shared" si="1"/>
        <v>insert into pendaftaran_uui (id_pendaftaran,rapot,surat_rekomendasi,asal_sekolah,jenis_sma,alamat_sekolah,nisn,tgl_lulus,nilai_uan) values (102,'rapot_32668.pdf','rekomendasi_45422.pdf','SMA Negeri 12 Banten','IPS','Jl. Kramat Jaya, Tanjung Priok, Banten','9945675379','6/30/2007',35.92);</v>
      </c>
    </row>
    <row r="106" spans="1:11" x14ac:dyDescent="0.2">
      <c r="A106" s="14">
        <v>103</v>
      </c>
      <c r="B106" s="13" t="s">
        <v>3491</v>
      </c>
      <c r="C106" s="13" t="s">
        <v>3691</v>
      </c>
      <c r="D106" t="s">
        <v>4094</v>
      </c>
      <c r="E106" t="s">
        <v>3893</v>
      </c>
      <c r="F106" t="s">
        <v>4174</v>
      </c>
      <c r="G106" s="28">
        <v>9945675380</v>
      </c>
      <c r="H106" s="7" t="s">
        <v>4517</v>
      </c>
      <c r="I106" s="28" t="s">
        <v>4408</v>
      </c>
      <c r="K106" t="str">
        <f t="shared" si="1"/>
        <v>insert into pendaftaran_uui (id_pendaftaran,rapot,surat_rekomendasi,asal_sekolah,jenis_sma,alamat_sekolah,nisn,tgl_lulus,nilai_uan) values (103,'rapot_32669.pdf','rekomendasi_45423.pdf','SMK Negeri 13 Depok','Teknik Otomasi','Jl. Raya Plumpang Semper No. 19  RT.006 / RW.015, Depok','9945675380','7/30/2007',34.09);</v>
      </c>
    </row>
    <row r="107" spans="1:11" x14ac:dyDescent="0.2">
      <c r="A107" s="14">
        <v>104</v>
      </c>
      <c r="B107" s="13" t="s">
        <v>3492</v>
      </c>
      <c r="C107" s="13" t="s">
        <v>3692</v>
      </c>
      <c r="D107" t="s">
        <v>3848</v>
      </c>
      <c r="E107" t="s">
        <v>95</v>
      </c>
      <c r="F107" t="s">
        <v>3875</v>
      </c>
      <c r="G107" s="28">
        <v>9945675381</v>
      </c>
      <c r="H107" s="7" t="s">
        <v>4530</v>
      </c>
      <c r="I107" s="28" t="s">
        <v>4409</v>
      </c>
      <c r="K107" t="str">
        <f t="shared" si="1"/>
        <v>insert into pendaftaran_uui (id_pendaftaran,rapot,surat_rekomendasi,asal_sekolah,jenis_sma,alamat_sekolah,nisn,tgl_lulus,nilai_uan) values (104,'rapot_32670.pdf','rekomendasi_45424.pdf','SMA Negeri 15 Lombok','IPA','Jl. Pantai Indah Utara 3 Sek. Utr. Tmr Blok T, Lombok','9945675381','7/16/2007',36.09);</v>
      </c>
    </row>
    <row r="108" spans="1:11" x14ac:dyDescent="0.2">
      <c r="A108" s="14">
        <v>105</v>
      </c>
      <c r="B108" s="13" t="s">
        <v>3493</v>
      </c>
      <c r="C108" s="13" t="s">
        <v>3693</v>
      </c>
      <c r="D108" t="s">
        <v>3985</v>
      </c>
      <c r="E108" t="s">
        <v>3892</v>
      </c>
      <c r="F108" t="s">
        <v>4175</v>
      </c>
      <c r="G108" s="28">
        <v>9945675382</v>
      </c>
      <c r="H108" s="7" t="s">
        <v>4529</v>
      </c>
      <c r="I108" s="28" t="s">
        <v>4410</v>
      </c>
      <c r="K108" t="str">
        <f t="shared" si="1"/>
        <v>insert into pendaftaran_uui (id_pendaftaran,rapot,surat_rekomendasi,asal_sekolah,jenis_sma,alamat_sekolah,nisn,tgl_lulus,nilai_uan) values (105,'rapot_32671.pdf','rekomendasi_45425.pdf','SMK Negeri 04 Depok','Analisa Kimia','Jl. Pluit Raya No. 2, Depok','9945675382','7/29/2007',35.41);</v>
      </c>
    </row>
    <row r="109" spans="1:11" x14ac:dyDescent="0.2">
      <c r="A109" s="14">
        <v>106</v>
      </c>
      <c r="B109" s="13" t="s">
        <v>3494</v>
      </c>
      <c r="C109" s="13" t="s">
        <v>3694</v>
      </c>
      <c r="D109" t="s">
        <v>3976</v>
      </c>
      <c r="E109" t="s">
        <v>95</v>
      </c>
      <c r="F109" t="s">
        <v>3891</v>
      </c>
      <c r="G109" s="28">
        <v>9945675383</v>
      </c>
      <c r="H109" s="7" t="s">
        <v>4519</v>
      </c>
      <c r="I109" s="28" t="s">
        <v>4411</v>
      </c>
      <c r="K109" t="str">
        <f t="shared" si="1"/>
        <v>insert into pendaftaran_uui (id_pendaftaran,rapot,surat_rekomendasi,asal_sekolah,jenis_sma,alamat_sekolah,nisn,tgl_lulus,nilai_uan) values (106,'rapot_32672.pdf','rekomendasi_45426.pdf','SMA Negeri 09 Depok','IPA','Jl. Raya Pluit Selatan No. 2, Depok','9945675383','7/24/2007',35.61);</v>
      </c>
    </row>
    <row r="110" spans="1:11" x14ac:dyDescent="0.2">
      <c r="A110" s="14">
        <v>107</v>
      </c>
      <c r="B110" s="13" t="s">
        <v>3495</v>
      </c>
      <c r="C110" s="13" t="s">
        <v>3695</v>
      </c>
      <c r="D110" t="s">
        <v>3986</v>
      </c>
      <c r="E110" t="s">
        <v>95</v>
      </c>
      <c r="F110" t="s">
        <v>4176</v>
      </c>
      <c r="G110" s="28">
        <v>9945675384</v>
      </c>
      <c r="H110" s="7" t="s">
        <v>4533</v>
      </c>
      <c r="I110" s="28" t="s">
        <v>4412</v>
      </c>
      <c r="K110" t="str">
        <f t="shared" si="1"/>
        <v>insert into pendaftaran_uui (id_pendaftaran,rapot,surat_rekomendasi,asal_sekolah,jenis_sma,alamat_sekolah,nisn,tgl_lulus,nilai_uan) values (107,'rapot_32673.pdf','rekomendasi_45427.pdf','SMA Negeri 17 Jakarta Utara','IPA','Jl Sungai Bambu  No. 5, Jakarta Utara','9945675384','6/5/2007',34.50);</v>
      </c>
    </row>
    <row r="111" spans="1:11" x14ac:dyDescent="0.2">
      <c r="A111" s="14">
        <v>108</v>
      </c>
      <c r="B111" s="13" t="s">
        <v>3496</v>
      </c>
      <c r="C111" s="13" t="s">
        <v>3696</v>
      </c>
      <c r="D111" t="s">
        <v>4095</v>
      </c>
      <c r="E111" t="s">
        <v>122</v>
      </c>
      <c r="F111" t="s">
        <v>4011</v>
      </c>
      <c r="G111" s="28">
        <v>9945675385</v>
      </c>
      <c r="H111" s="7" t="s">
        <v>4525</v>
      </c>
      <c r="I111" s="28" t="s">
        <v>4413</v>
      </c>
      <c r="K111" t="str">
        <f t="shared" si="1"/>
        <v>insert into pendaftaran_uui (id_pendaftaran,rapot,surat_rekomendasi,asal_sekolah,jenis_sma,alamat_sekolah,nisn,tgl_lulus,nilai_uan) values (108,'rapot_32674.pdf','rekomendasi_45428.pdf','SMK Negeri 03 Garut','Teknik Mesin','Jl. Agung Utara Raya Blok A No. 1, Garut','9945675385','6/26/2007',35.62);</v>
      </c>
    </row>
    <row r="112" spans="1:11" x14ac:dyDescent="0.2">
      <c r="A112" s="14">
        <v>109</v>
      </c>
      <c r="B112" s="13" t="s">
        <v>3497</v>
      </c>
      <c r="C112" s="13" t="s">
        <v>3697</v>
      </c>
      <c r="D112" t="s">
        <v>4096</v>
      </c>
      <c r="E112" t="s">
        <v>3895</v>
      </c>
      <c r="F112" t="s">
        <v>4177</v>
      </c>
      <c r="G112" s="28">
        <v>9945675386</v>
      </c>
      <c r="H112" s="7" t="s">
        <v>4520</v>
      </c>
      <c r="I112" s="28" t="s">
        <v>4414</v>
      </c>
      <c r="K112" t="str">
        <f t="shared" si="1"/>
        <v>insert into pendaftaran_uui (id_pendaftaran,rapot,surat_rekomendasi,asal_sekolah,jenis_sma,alamat_sekolah,nisn,tgl_lulus,nilai_uan) values (109,'rapot_32675.pdf','rekomendasi_45429.pdf','SMA Negeri 01 Bali ','IPS','Jl. Danau Sunter Utara Raya No. 1, Bali ','9945675386','7/13/2007',35.38);</v>
      </c>
    </row>
    <row r="113" spans="1:11" x14ac:dyDescent="0.2">
      <c r="A113" s="14">
        <v>110</v>
      </c>
      <c r="B113" s="13" t="s">
        <v>3498</v>
      </c>
      <c r="C113" s="13" t="s">
        <v>3698</v>
      </c>
      <c r="D113" t="s">
        <v>3844</v>
      </c>
      <c r="E113" t="s">
        <v>122</v>
      </c>
      <c r="F113" t="s">
        <v>4178</v>
      </c>
      <c r="G113" s="28">
        <v>9945675387</v>
      </c>
      <c r="H113" s="7" t="s">
        <v>4534</v>
      </c>
      <c r="I113" s="28" t="s">
        <v>4415</v>
      </c>
      <c r="K113" t="str">
        <f t="shared" si="1"/>
        <v>insert into pendaftaran_uui (id_pendaftaran,rapot,surat_rekomendasi,asal_sekolah,jenis_sma,alamat_sekolah,nisn,tgl_lulus,nilai_uan) values (110,'rapot_32676.pdf','rekomendasi_45430.pdf','SMK Negeri 16 Depok','Teknik Mesin','Jl. Enggano No. 10, Depok','9945675387','6/16/2007',34.62);</v>
      </c>
    </row>
    <row r="114" spans="1:11" x14ac:dyDescent="0.2">
      <c r="A114" s="14">
        <v>111</v>
      </c>
      <c r="B114" s="13" t="s">
        <v>3499</v>
      </c>
      <c r="C114" s="13" t="s">
        <v>3699</v>
      </c>
      <c r="D114" t="s">
        <v>4038</v>
      </c>
      <c r="E114" t="s">
        <v>122</v>
      </c>
      <c r="F114" t="s">
        <v>4179</v>
      </c>
      <c r="G114" s="28">
        <v>9945675388</v>
      </c>
      <c r="H114" s="7" t="s">
        <v>4535</v>
      </c>
      <c r="I114" s="28" t="s">
        <v>4408</v>
      </c>
      <c r="K114" t="str">
        <f t="shared" si="1"/>
        <v>insert into pendaftaran_uui (id_pendaftaran,rapot,surat_rekomendasi,asal_sekolah,jenis_sma,alamat_sekolah,nisn,tgl_lulus,nilai_uan) values (111,'rapot_32677.pdf','rekomendasi_45431.pdf','SMK Negeri 19 Papua','Teknik Mesin','Jl. Tawes No. 18-20 , Papua','9945675388','7/19/2007',34.09);</v>
      </c>
    </row>
    <row r="115" spans="1:11" x14ac:dyDescent="0.2">
      <c r="A115" s="14">
        <v>112</v>
      </c>
      <c r="B115" s="13" t="s">
        <v>3500</v>
      </c>
      <c r="C115" s="13" t="s">
        <v>3700</v>
      </c>
      <c r="D115" t="s">
        <v>3808</v>
      </c>
      <c r="E115" t="s">
        <v>3895</v>
      </c>
      <c r="F115" t="s">
        <v>4180</v>
      </c>
      <c r="G115" s="28">
        <v>9945675389</v>
      </c>
      <c r="H115" s="7" t="s">
        <v>4536</v>
      </c>
      <c r="I115" s="28" t="s">
        <v>4416</v>
      </c>
      <c r="K115" t="str">
        <f t="shared" si="1"/>
        <v>insert into pendaftaran_uui (id_pendaftaran,rapot,surat_rekomendasi,asal_sekolah,jenis_sma,alamat_sekolah,nisn,tgl_lulus,nilai_uan) values (112,'rapot_32678.pdf','rekomendasi_45432.pdf','SMA Negeri 18 Bogor','IPS','Pluit Mas I Blok A No. 2A - 5A, Bogor','9945675389','6/28/2007',36.25);</v>
      </c>
    </row>
    <row r="116" spans="1:11" x14ac:dyDescent="0.2">
      <c r="A116" s="14">
        <v>113</v>
      </c>
      <c r="B116" s="13" t="s">
        <v>3501</v>
      </c>
      <c r="C116" s="13" t="s">
        <v>3701</v>
      </c>
      <c r="D116" t="s">
        <v>4097</v>
      </c>
      <c r="E116" t="s">
        <v>3895</v>
      </c>
      <c r="F116" t="s">
        <v>4181</v>
      </c>
      <c r="G116" s="28">
        <v>9945675390</v>
      </c>
      <c r="H116" s="7" t="s">
        <v>4533</v>
      </c>
      <c r="I116" s="28" t="s">
        <v>4417</v>
      </c>
      <c r="K116" t="str">
        <f t="shared" si="1"/>
        <v>insert into pendaftaran_uui (id_pendaftaran,rapot,surat_rekomendasi,asal_sekolah,jenis_sma,alamat_sekolah,nisn,tgl_lulus,nilai_uan) values (113,'rapot_32679.pdf','rekomendasi_45433.pdf','SMA Negeri 16 Maluku','IPS','Mutiara Mediterania C/8 A, Jl. Raya Pluit Samudra I-A RT.0011 RW.05, Maluku','9945675390','6/5/2007',34.55);</v>
      </c>
    </row>
    <row r="117" spans="1:11" x14ac:dyDescent="0.2">
      <c r="A117" s="14">
        <v>114</v>
      </c>
      <c r="B117" s="13" t="s">
        <v>3502</v>
      </c>
      <c r="C117" s="13" t="s">
        <v>3702</v>
      </c>
      <c r="D117" t="s">
        <v>3992</v>
      </c>
      <c r="E117" t="s">
        <v>3893</v>
      </c>
      <c r="F117" t="s">
        <v>4182</v>
      </c>
      <c r="G117" s="28">
        <v>9945675391</v>
      </c>
      <c r="H117" s="7" t="s">
        <v>4532</v>
      </c>
      <c r="I117" s="28" t="s">
        <v>4418</v>
      </c>
      <c r="K117" t="str">
        <f t="shared" si="1"/>
        <v>insert into pendaftaran_uui (id_pendaftaran,rapot,surat_rekomendasi,asal_sekolah,jenis_sma,alamat_sekolah,nisn,tgl_lulus,nilai_uan) values (114,'rapot_32680.pdf','rekomendasi_45434.pdf','SMK Negeri 02 Balikpapan','Teknik Otomasi','Jl. Baru Sunter Permai Raya, Balikpapan','9945675391','6/27/2007',35.67);</v>
      </c>
    </row>
    <row r="118" spans="1:11" x14ac:dyDescent="0.2">
      <c r="A118" s="14">
        <v>115</v>
      </c>
      <c r="B118" s="13" t="s">
        <v>3503</v>
      </c>
      <c r="C118" s="13" t="s">
        <v>3703</v>
      </c>
      <c r="D118" t="s">
        <v>4098</v>
      </c>
      <c r="E118" t="s">
        <v>3895</v>
      </c>
      <c r="F118" t="s">
        <v>4183</v>
      </c>
      <c r="G118" s="28">
        <v>9945675392</v>
      </c>
      <c r="H118" s="7" t="s">
        <v>4514</v>
      </c>
      <c r="I118" s="28" t="s">
        <v>4419</v>
      </c>
      <c r="K118" t="str">
        <f t="shared" si="1"/>
        <v>insert into pendaftaran_uui (id_pendaftaran,rapot,surat_rekomendasi,asal_sekolah,jenis_sma,alamat_sekolah,nisn,tgl_lulus,nilai_uan) values (115,'rapot_32681.pdf','rekomendasi_45435.pdf','SMA Negeri 06 Palembang','IPS','Jl. Ganggeng Raya No.9, Palembang','9945675392','7/31/2007',35.93);</v>
      </c>
    </row>
    <row r="119" spans="1:11" x14ac:dyDescent="0.2">
      <c r="A119" s="14">
        <v>116</v>
      </c>
      <c r="B119" s="13" t="s">
        <v>3504</v>
      </c>
      <c r="C119" s="13" t="s">
        <v>3704</v>
      </c>
      <c r="D119" t="s">
        <v>3858</v>
      </c>
      <c r="E119" t="s">
        <v>95</v>
      </c>
      <c r="F119" t="s">
        <v>4184</v>
      </c>
      <c r="G119" s="28">
        <v>9945675393</v>
      </c>
      <c r="H119" s="7" t="s">
        <v>4537</v>
      </c>
      <c r="I119" s="28" t="s">
        <v>4420</v>
      </c>
      <c r="K119" t="str">
        <f t="shared" si="1"/>
        <v>insert into pendaftaran_uui (id_pendaftaran,rapot,surat_rekomendasi,asal_sekolah,jenis_sma,alamat_sekolah,nisn,tgl_lulus,nilai_uan) values (116,'rapot_32682.pdf','rekomendasi_45436.pdf','SMA Negeri 11 Palembang','IPA','Jl. Siak J-5 No. 14, Palembang','9945675393','7/7/2007',34.06);</v>
      </c>
    </row>
    <row r="120" spans="1:11" x14ac:dyDescent="0.2">
      <c r="A120" s="14">
        <v>117</v>
      </c>
      <c r="B120" s="13" t="s">
        <v>3505</v>
      </c>
      <c r="C120" s="13" t="s">
        <v>3705</v>
      </c>
      <c r="D120" t="s">
        <v>3817</v>
      </c>
      <c r="E120" t="s">
        <v>95</v>
      </c>
      <c r="F120" t="s">
        <v>4185</v>
      </c>
      <c r="G120" s="28">
        <v>9945675394</v>
      </c>
      <c r="H120" s="7" t="s">
        <v>4524</v>
      </c>
      <c r="I120" s="28" t="s">
        <v>4421</v>
      </c>
      <c r="K120" t="str">
        <f t="shared" si="1"/>
        <v>insert into pendaftaran_uui (id_pendaftaran,rapot,surat_rekomendasi,asal_sekolah,jenis_sma,alamat_sekolah,nisn,tgl_lulus,nilai_uan) values (117,'rapot_32683.pdf','rekomendasi_45437.pdf','SMA Negeri 17 Papua','IPA','Jl. Danau Agung 2 Blok E 3 No. 28-30, Papua','9945675394','7/14/2007',34.03);</v>
      </c>
    </row>
    <row r="121" spans="1:11" x14ac:dyDescent="0.2">
      <c r="A121" s="14">
        <v>118</v>
      </c>
      <c r="B121" s="13" t="s">
        <v>3506</v>
      </c>
      <c r="C121" s="13" t="s">
        <v>3706</v>
      </c>
      <c r="D121" t="s">
        <v>4032</v>
      </c>
      <c r="E121" t="s">
        <v>3895</v>
      </c>
      <c r="F121" t="s">
        <v>4186</v>
      </c>
      <c r="G121" s="28">
        <v>9945675395</v>
      </c>
      <c r="H121" s="7" t="s">
        <v>4538</v>
      </c>
      <c r="I121" s="28" t="s">
        <v>4402</v>
      </c>
      <c r="K121" t="str">
        <f t="shared" si="1"/>
        <v>insert into pendaftaran_uui (id_pendaftaran,rapot,surat_rekomendasi,asal_sekolah,jenis_sma,alamat_sekolah,nisn,tgl_lulus,nilai_uan) values (118,'rapot_32684.pdf','rekomendasi_45438.pdf','SMA Negeri 07 Balikpapan','IPS','Jl. Kamal Raya, Bumi Cengkareng Indah, Balikpapan','9945675395','7/23/2007',36.29);</v>
      </c>
    </row>
    <row r="122" spans="1:11" x14ac:dyDescent="0.2">
      <c r="A122" s="14">
        <v>119</v>
      </c>
      <c r="B122" s="13" t="s">
        <v>3507</v>
      </c>
      <c r="C122" s="13" t="s">
        <v>3707</v>
      </c>
      <c r="D122" t="s">
        <v>3830</v>
      </c>
      <c r="E122" t="s">
        <v>3893</v>
      </c>
      <c r="F122" t="s">
        <v>4187</v>
      </c>
      <c r="G122" s="28">
        <v>9945675396</v>
      </c>
      <c r="H122" s="7" t="s">
        <v>4532</v>
      </c>
      <c r="I122" s="28" t="s">
        <v>4422</v>
      </c>
      <c r="K122" t="str">
        <f t="shared" si="1"/>
        <v>insert into pendaftaran_uui (id_pendaftaran,rapot,surat_rekomendasi,asal_sekolah,jenis_sma,alamat_sekolah,nisn,tgl_lulus,nilai_uan) values (119,'rapot_32685.pdf','rekomendasi_45439.pdf','SMK Negeri 02 Jakarta Selatan','Teknik Otomasi','Jl. Cendrawasih No.1 Komp. Dep. Han, Mabes TNI  Slipi, Jakarta Selatan','9945675396','6/27/2007',36.05);</v>
      </c>
    </row>
    <row r="123" spans="1:11" x14ac:dyDescent="0.2">
      <c r="A123" s="14">
        <v>120</v>
      </c>
      <c r="B123" s="13" t="s">
        <v>3508</v>
      </c>
      <c r="C123" s="13" t="s">
        <v>3708</v>
      </c>
      <c r="D123" t="s">
        <v>4001</v>
      </c>
      <c r="E123" t="s">
        <v>95</v>
      </c>
      <c r="F123" t="s">
        <v>4188</v>
      </c>
      <c r="G123" s="28">
        <v>9945675397</v>
      </c>
      <c r="H123" s="7" t="s">
        <v>4539</v>
      </c>
      <c r="I123" s="28" t="s">
        <v>4423</v>
      </c>
      <c r="K123" t="str">
        <f t="shared" si="1"/>
        <v>insert into pendaftaran_uui (id_pendaftaran,rapot,surat_rekomendasi,asal_sekolah,jenis_sma,alamat_sekolah,nisn,tgl_lulus,nilai_uan) values (120,'rapot_32686.pdf','rekomendasi_45440.pdf','SMA Negeri 11 Garut','IPA','Jl. Daan Mogot No. 34, Garut','9945675397','6/23/2007',35.81);</v>
      </c>
    </row>
    <row r="124" spans="1:11" x14ac:dyDescent="0.2">
      <c r="A124" s="14">
        <v>121</v>
      </c>
      <c r="B124" s="13" t="s">
        <v>3509</v>
      </c>
      <c r="C124" s="13" t="s">
        <v>3709</v>
      </c>
      <c r="D124" t="s">
        <v>4099</v>
      </c>
      <c r="E124" t="s">
        <v>3893</v>
      </c>
      <c r="F124" t="s">
        <v>4189</v>
      </c>
      <c r="G124" s="28">
        <v>9945675398</v>
      </c>
      <c r="H124" s="7" t="s">
        <v>4540</v>
      </c>
      <c r="I124" s="28" t="s">
        <v>4404</v>
      </c>
      <c r="K124" t="str">
        <f t="shared" si="1"/>
        <v>insert into pendaftaran_uui (id_pendaftaran,rapot,surat_rekomendasi,asal_sekolah,jenis_sma,alamat_sekolah,nisn,tgl_lulus,nilai_uan) values (121,'rapot_32687.pdf','rekomendasi_45441.pdf','SMK Negeri 02 Bontang','Teknik Otomasi','Jl. Kyai Tapa No. 1, Bontang','9945675398','7/10/2007',36.42);</v>
      </c>
    </row>
    <row r="125" spans="1:11" x14ac:dyDescent="0.2">
      <c r="A125" s="14">
        <v>122</v>
      </c>
      <c r="B125" s="13" t="s">
        <v>3510</v>
      </c>
      <c r="C125" s="13" t="s">
        <v>3710</v>
      </c>
      <c r="D125" t="s">
        <v>3834</v>
      </c>
      <c r="E125" t="s">
        <v>3895</v>
      </c>
      <c r="F125" t="s">
        <v>4190</v>
      </c>
      <c r="G125" s="28">
        <v>9945675399</v>
      </c>
      <c r="H125" s="7" t="s">
        <v>4516</v>
      </c>
      <c r="I125" s="28" t="s">
        <v>4424</v>
      </c>
      <c r="K125" t="str">
        <f t="shared" si="1"/>
        <v>insert into pendaftaran_uui (id_pendaftaran,rapot,surat_rekomendasi,asal_sekolah,jenis_sma,alamat_sekolah,nisn,tgl_lulus,nilai_uan) values (122,'rapot_32688.pdf','rekomendasi_45442.pdf','SMA Negeri 19 Jakarta Selatan','IPS','Jl. Kintamani Raya No. 2, Kawasan Daan Mogot Baru, Jakarta Selatan','9945675399','7/22/2007',35.19);</v>
      </c>
    </row>
    <row r="126" spans="1:11" x14ac:dyDescent="0.2">
      <c r="A126" s="14">
        <v>123</v>
      </c>
      <c r="B126" s="13" t="s">
        <v>3511</v>
      </c>
      <c r="C126" s="13" t="s">
        <v>3711</v>
      </c>
      <c r="D126" t="s">
        <v>4100</v>
      </c>
      <c r="E126" t="s">
        <v>3895</v>
      </c>
      <c r="F126" t="s">
        <v>4191</v>
      </c>
      <c r="G126" s="28">
        <v>9945675400</v>
      </c>
      <c r="H126" s="7" t="s">
        <v>4526</v>
      </c>
      <c r="I126" s="28" t="s">
        <v>4425</v>
      </c>
      <c r="K126" t="str">
        <f t="shared" si="1"/>
        <v>insert into pendaftaran_uui (id_pendaftaran,rapot,surat_rekomendasi,asal_sekolah,jenis_sma,alamat_sekolah,nisn,tgl_lulus,nilai_uan) values (123,'rapot_32689.pdf','rekomendasi_45443.pdf','SMA Negeri 17 Makasar','IPS','Jl. Raya Pejuangan Kav. 8, Makasar','9945675400','6/6/2007',35.11);</v>
      </c>
    </row>
    <row r="127" spans="1:11" x14ac:dyDescent="0.2">
      <c r="A127" s="14">
        <v>124</v>
      </c>
      <c r="B127" s="13" t="s">
        <v>3512</v>
      </c>
      <c r="C127" s="13" t="s">
        <v>3712</v>
      </c>
      <c r="D127" t="s">
        <v>4101</v>
      </c>
      <c r="E127" t="s">
        <v>3894</v>
      </c>
      <c r="F127" t="s">
        <v>4081</v>
      </c>
      <c r="G127" s="28">
        <v>9945675401</v>
      </c>
      <c r="H127" s="7" t="s">
        <v>4516</v>
      </c>
      <c r="I127" s="28" t="s">
        <v>4426</v>
      </c>
      <c r="K127" t="str">
        <f t="shared" si="1"/>
        <v>insert into pendaftaran_uui (id_pendaftaran,rapot,surat_rekomendasi,asal_sekolah,jenis_sma,alamat_sekolah,nisn,tgl_lulus,nilai_uan) values (124,'rapot_32690.pdf','rekomendasi_45444.pdf','SMK Negeri 19 Medan','Multimedia','Jl. Kedoya Raya / Al-Kamal No. 2, Medan','9945675401','7/22/2007',34.16);</v>
      </c>
    </row>
    <row r="128" spans="1:11" x14ac:dyDescent="0.2">
      <c r="A128" s="14">
        <v>125</v>
      </c>
      <c r="B128" s="13" t="s">
        <v>3513</v>
      </c>
      <c r="C128" s="13" t="s">
        <v>3713</v>
      </c>
      <c r="D128" t="s">
        <v>4102</v>
      </c>
      <c r="E128" t="s">
        <v>95</v>
      </c>
      <c r="F128" t="s">
        <v>3877</v>
      </c>
      <c r="G128" s="28">
        <v>9945675402</v>
      </c>
      <c r="H128" s="7" t="s">
        <v>4541</v>
      </c>
      <c r="I128" s="28" t="s">
        <v>4427</v>
      </c>
      <c r="K128" t="str">
        <f t="shared" si="1"/>
        <v>insert into pendaftaran_uui (id_pendaftaran,rapot,surat_rekomendasi,asal_sekolah,jenis_sma,alamat_sekolah,nisn,tgl_lulus,nilai_uan) values (125,'rapot_32691.pdf','rekomendasi_45445.pdf','SMA Negeri 05 Surabaya','IPA','Jl. Panjang Arteri 26, Surabaya','9945675402','6/12/2007',36.03);</v>
      </c>
    </row>
    <row r="129" spans="1:11" x14ac:dyDescent="0.2">
      <c r="A129" s="14">
        <v>126</v>
      </c>
      <c r="B129" s="13" t="s">
        <v>3514</v>
      </c>
      <c r="C129" s="13" t="s">
        <v>3714</v>
      </c>
      <c r="D129" t="s">
        <v>4103</v>
      </c>
      <c r="E129" t="s">
        <v>3894</v>
      </c>
      <c r="F129" t="s">
        <v>3950</v>
      </c>
      <c r="G129" s="28">
        <v>9945675403</v>
      </c>
      <c r="H129" s="7" t="s">
        <v>4514</v>
      </c>
      <c r="I129" s="28" t="s">
        <v>4428</v>
      </c>
      <c r="K129" t="str">
        <f t="shared" si="1"/>
        <v>insert into pendaftaran_uui (id_pendaftaran,rapot,surat_rekomendasi,asal_sekolah,jenis_sma,alamat_sekolah,nisn,tgl_lulus,nilai_uan) values (126,'rapot_32692.pdf','rekomendasi_45446.pdf','SMK Negeri 18 Makasar','Multimedia','Jl. Raya Kebayoran Lama No. 64 , Makasar','9945675403','7/31/2007',35.50);</v>
      </c>
    </row>
    <row r="130" spans="1:11" x14ac:dyDescent="0.2">
      <c r="A130" s="14">
        <v>127</v>
      </c>
      <c r="B130" s="13" t="s">
        <v>3515</v>
      </c>
      <c r="C130" s="13" t="s">
        <v>3715</v>
      </c>
      <c r="D130" t="s">
        <v>4035</v>
      </c>
      <c r="E130" t="s">
        <v>3892</v>
      </c>
      <c r="F130" t="s">
        <v>4192</v>
      </c>
      <c r="G130" s="28">
        <v>9945675404</v>
      </c>
      <c r="H130" s="7" t="s">
        <v>4538</v>
      </c>
      <c r="I130" s="28" t="s">
        <v>4429</v>
      </c>
      <c r="K130" t="str">
        <f t="shared" si="1"/>
        <v>insert into pendaftaran_uui (id_pendaftaran,rapot,surat_rekomendasi,asal_sekolah,jenis_sma,alamat_sekolah,nisn,tgl_lulus,nilai_uan) values (127,'rapot_32693.pdf','rekomendasi_45447.pdf','SMK Negeri 04 Balikpapan','Analisa Kimia','Jl. Puri Indah Raya  Blok S-2, Balikpapan','9945675404','7/23/2007',34.05);</v>
      </c>
    </row>
    <row r="131" spans="1:11" x14ac:dyDescent="0.2">
      <c r="A131" s="14">
        <v>128</v>
      </c>
      <c r="B131" s="13" t="s">
        <v>3516</v>
      </c>
      <c r="C131" s="13" t="s">
        <v>3716</v>
      </c>
      <c r="D131" t="s">
        <v>4041</v>
      </c>
      <c r="E131" t="s">
        <v>95</v>
      </c>
      <c r="F131" t="s">
        <v>4193</v>
      </c>
      <c r="G131" s="28">
        <v>9945675405</v>
      </c>
      <c r="H131" s="7" t="s">
        <v>4542</v>
      </c>
      <c r="I131" s="28" t="s">
        <v>4430</v>
      </c>
      <c r="K131" t="str">
        <f t="shared" si="1"/>
        <v>insert into pendaftaran_uui (id_pendaftaran,rapot,surat_rekomendasi,asal_sekolah,jenis_sma,alamat_sekolah,nisn,tgl_lulus,nilai_uan) values (128,'rapot_32694.pdf','rekomendasi_45448.pdf','SMA Negeri 14 Bontang','IPA','Jl. Aip II K. S. Tubun No. 92-94, Bontang','9945675405','6/20/2007',34.64);</v>
      </c>
    </row>
    <row r="132" spans="1:11" x14ac:dyDescent="0.2">
      <c r="A132" s="14">
        <v>129</v>
      </c>
      <c r="B132" s="13" t="s">
        <v>3517</v>
      </c>
      <c r="C132" s="13" t="s">
        <v>3717</v>
      </c>
      <c r="D132" t="s">
        <v>3836</v>
      </c>
      <c r="E132" t="s">
        <v>3893</v>
      </c>
      <c r="F132" t="s">
        <v>4194</v>
      </c>
      <c r="G132" s="28">
        <v>9945675406</v>
      </c>
      <c r="H132" s="7" t="s">
        <v>4514</v>
      </c>
      <c r="I132" s="28" t="s">
        <v>4431</v>
      </c>
      <c r="K132" t="str">
        <f t="shared" si="1"/>
        <v>insert into pendaftaran_uui (id_pendaftaran,rapot,surat_rekomendasi,asal_sekolah,jenis_sma,alamat_sekolah,nisn,tgl_lulus,nilai_uan) values (129,'rapot_32695.pdf','rekomendasi_45449.pdf','SMK Negeri 15 Makasar','Teknik Otomasi','Jl. Aipda K. S. Tubun No. 79, Makasar','9945675406','7/31/2007',35.49);</v>
      </c>
    </row>
    <row r="133" spans="1:11" x14ac:dyDescent="0.2">
      <c r="A133" s="14">
        <v>130</v>
      </c>
      <c r="B133" s="13" t="s">
        <v>3518</v>
      </c>
      <c r="C133" s="13" t="s">
        <v>3718</v>
      </c>
      <c r="D133" t="s">
        <v>3933</v>
      </c>
      <c r="E133" t="s">
        <v>3895</v>
      </c>
      <c r="F133" t="s">
        <v>4195</v>
      </c>
      <c r="G133" s="28">
        <v>9945675407</v>
      </c>
      <c r="H133" s="7" t="s">
        <v>4533</v>
      </c>
      <c r="I133" s="28" t="s">
        <v>4432</v>
      </c>
      <c r="K133" t="str">
        <f t="shared" ref="K133:K196" si="2">CONCATENATE($K$3,A133,",","'",B133,"'",",","'",C133,"'",",","'",D133,"'",",","'",E133,"'",",","'",F133,"'",",","'",G133,"'",",","'",H133,"'",",",I133,")",";")</f>
        <v>insert into pendaftaran_uui (id_pendaftaran,rapot,surat_rekomendasi,asal_sekolah,jenis_sma,alamat_sekolah,nisn,tgl_lulus,nilai_uan) values (130,'rapot_32696.pdf','rekomendasi_45450.pdf','SMA Negeri 18 Bali ','IPS','Jl. Raya kamal Outer Ring Road, Bali ','9945675407','6/5/2007',34.53);</v>
      </c>
    </row>
    <row r="134" spans="1:11" x14ac:dyDescent="0.2">
      <c r="A134" s="14">
        <v>131</v>
      </c>
      <c r="B134" s="13" t="s">
        <v>3519</v>
      </c>
      <c r="C134" s="13" t="s">
        <v>3719</v>
      </c>
      <c r="D134" t="s">
        <v>3941</v>
      </c>
      <c r="E134" t="s">
        <v>95</v>
      </c>
      <c r="F134" t="s">
        <v>4196</v>
      </c>
      <c r="G134" s="28">
        <v>9945675408</v>
      </c>
      <c r="H134" s="7" t="s">
        <v>4543</v>
      </c>
      <c r="I134" s="28" t="s">
        <v>4433</v>
      </c>
      <c r="K134" t="str">
        <f t="shared" si="2"/>
        <v>insert into pendaftaran_uui (id_pendaftaran,rapot,surat_rekomendasi,asal_sekolah,jenis_sma,alamat_sekolah,nisn,tgl_lulus,nilai_uan) values (131,'rapot_32697.pdf','rekomendasi_45451.pdf','SMA Negeri 15 Semarang','IPA','Jl. Prof. Dr. Latumeten No. 1, Semarang','9945675408','7/9/2007',34.19);</v>
      </c>
    </row>
    <row r="135" spans="1:11" x14ac:dyDescent="0.2">
      <c r="A135" s="14">
        <v>132</v>
      </c>
      <c r="B135" s="13" t="s">
        <v>3520</v>
      </c>
      <c r="C135" s="13" t="s">
        <v>3720</v>
      </c>
      <c r="D135" t="s">
        <v>3862</v>
      </c>
      <c r="E135" t="s">
        <v>3895</v>
      </c>
      <c r="F135" t="s">
        <v>3951</v>
      </c>
      <c r="G135" s="28">
        <v>9945675409</v>
      </c>
      <c r="H135" s="7" t="s">
        <v>4524</v>
      </c>
      <c r="I135" s="28" t="s">
        <v>4434</v>
      </c>
      <c r="K135" t="str">
        <f t="shared" si="2"/>
        <v>insert into pendaftaran_uui (id_pendaftaran,rapot,surat_rekomendasi,asal_sekolah,jenis_sma,alamat_sekolah,nisn,tgl_lulus,nilai_uan) values (132,'rapot_32698.pdf','rekomendasi_45452.pdf','SMA Negeri 12 Jakarta Utara','IPS','Jl. Duri Raya No. 22, Jakarta Utara','9945675409','7/14/2007',34.54);</v>
      </c>
    </row>
    <row r="136" spans="1:11" x14ac:dyDescent="0.2">
      <c r="A136" s="14">
        <v>133</v>
      </c>
      <c r="B136" s="13" t="s">
        <v>3521</v>
      </c>
      <c r="C136" s="13" t="s">
        <v>3721</v>
      </c>
      <c r="D136" t="s">
        <v>4104</v>
      </c>
      <c r="E136" t="s">
        <v>3892</v>
      </c>
      <c r="F136" t="s">
        <v>4197</v>
      </c>
      <c r="G136" s="28">
        <v>9945675410</v>
      </c>
      <c r="H136" s="7" t="s">
        <v>4532</v>
      </c>
      <c r="I136" s="28" t="s">
        <v>4435</v>
      </c>
      <c r="K136" t="str">
        <f t="shared" si="2"/>
        <v>insert into pendaftaran_uui (id_pendaftaran,rapot,surat_rekomendasi,asal_sekolah,jenis_sma,alamat_sekolah,nisn,tgl_lulus,nilai_uan) values (133,'rapot_32699.pdf','rekomendasi_45453.pdf','SMK Negeri 14 Balikpapan','Analisa Kimia','Jl. Letjen S. Parman Kav. 84-86, Balikpapan','9945675410','6/27/2007',35.78);</v>
      </c>
    </row>
    <row r="137" spans="1:11" x14ac:dyDescent="0.2">
      <c r="A137" s="14">
        <v>134</v>
      </c>
      <c r="B137" s="13" t="s">
        <v>3522</v>
      </c>
      <c r="C137" s="13" t="s">
        <v>3722</v>
      </c>
      <c r="D137" t="s">
        <v>3900</v>
      </c>
      <c r="E137" t="s">
        <v>122</v>
      </c>
      <c r="F137" t="s">
        <v>4060</v>
      </c>
      <c r="G137" s="28">
        <v>9945675411</v>
      </c>
      <c r="H137" s="7" t="s">
        <v>4526</v>
      </c>
      <c r="I137" s="28" t="s">
        <v>4436</v>
      </c>
      <c r="K137" t="str">
        <f t="shared" si="2"/>
        <v>insert into pendaftaran_uui (id_pendaftaran,rapot,surat_rekomendasi,asal_sekolah,jenis_sma,alamat_sekolah,nisn,tgl_lulus,nilai_uan) values (134,'rapot_32700.pdf','rekomendasi_45454.pdf','SMK Negeri 02 Makasar','Teknik Mesin','Jl. LetJen S. Parman Kav. 87, Slipi, Makasar','9945675411','6/6/2007',34.39);</v>
      </c>
    </row>
    <row r="138" spans="1:11" x14ac:dyDescent="0.2">
      <c r="A138" s="14">
        <v>135</v>
      </c>
      <c r="B138" s="13" t="s">
        <v>3523</v>
      </c>
      <c r="C138" s="13" t="s">
        <v>3723</v>
      </c>
      <c r="D138" t="s">
        <v>4105</v>
      </c>
      <c r="E138" t="s">
        <v>3895</v>
      </c>
      <c r="F138" t="s">
        <v>4198</v>
      </c>
      <c r="G138" s="28">
        <v>9945675412</v>
      </c>
      <c r="H138" s="7" t="s">
        <v>4542</v>
      </c>
      <c r="I138" s="28" t="s">
        <v>4437</v>
      </c>
      <c r="K138" t="str">
        <f t="shared" si="2"/>
        <v>insert into pendaftaran_uui (id_pendaftaran,rapot,surat_rekomendasi,asal_sekolah,jenis_sma,alamat_sekolah,nisn,tgl_lulus,nilai_uan) values (135,'rapot_32701.pdf','rekomendasi_45455.pdf','SMA Negeri 07 Jakarta Utara','IPS','Jl. LetJen S. Parman Kav. 87, Jakarta Utara','9945675412','6/20/2007',35.42);</v>
      </c>
    </row>
    <row r="139" spans="1:11" x14ac:dyDescent="0.2">
      <c r="A139" s="14">
        <v>136</v>
      </c>
      <c r="B139" s="13" t="s">
        <v>3524</v>
      </c>
      <c r="C139" s="13" t="s">
        <v>3724</v>
      </c>
      <c r="D139" t="s">
        <v>3821</v>
      </c>
      <c r="E139" t="s">
        <v>95</v>
      </c>
      <c r="F139" t="s">
        <v>4199</v>
      </c>
      <c r="G139" s="28">
        <v>9945675413</v>
      </c>
      <c r="H139" s="7" t="s">
        <v>4544</v>
      </c>
      <c r="I139" s="28" t="s">
        <v>4396</v>
      </c>
      <c r="K139" t="str">
        <f t="shared" si="2"/>
        <v>insert into pendaftaran_uui (id_pendaftaran,rapot,surat_rekomendasi,asal_sekolah,jenis_sma,alamat_sekolah,nisn,tgl_lulus,nilai_uan) values (136,'rapot_32702.pdf','rekomendasi_45456.pdf','SMA Negeri 14 Jakarta Utara','IPA','Jl. Tanah Sereal VII / 9, Jakarta Utara','9945675413','7/21/2007',35.14);</v>
      </c>
    </row>
    <row r="140" spans="1:11" x14ac:dyDescent="0.2">
      <c r="A140" s="14">
        <v>137</v>
      </c>
      <c r="B140" s="13" t="s">
        <v>3525</v>
      </c>
      <c r="C140" s="13" t="s">
        <v>3725</v>
      </c>
      <c r="D140" t="s">
        <v>3919</v>
      </c>
      <c r="E140" t="s">
        <v>3895</v>
      </c>
      <c r="F140" t="s">
        <v>4200</v>
      </c>
      <c r="G140" s="28">
        <v>9945675414</v>
      </c>
      <c r="H140" s="7" t="s">
        <v>4529</v>
      </c>
      <c r="I140" s="28" t="s">
        <v>4438</v>
      </c>
      <c r="K140" t="str">
        <f t="shared" si="2"/>
        <v>insert into pendaftaran_uui (id_pendaftaran,rapot,surat_rekomendasi,asal_sekolah,jenis_sma,alamat_sekolah,nisn,tgl_lulus,nilai_uan) values (137,'rapot_32703.pdf','rekomendasi_45457.pdf','SMA Negeri 01 Balikpapan','IPS','Jl. Kyai Tapa No. , Balikpapan','9945675414','7/29/2007',36.44);</v>
      </c>
    </row>
    <row r="141" spans="1:11" x14ac:dyDescent="0.2">
      <c r="A141" s="14">
        <v>138</v>
      </c>
      <c r="B141" s="13" t="s">
        <v>3526</v>
      </c>
      <c r="C141" s="13" t="s">
        <v>3726</v>
      </c>
      <c r="D141" t="s">
        <v>4001</v>
      </c>
      <c r="E141" t="s">
        <v>3895</v>
      </c>
      <c r="F141" t="s">
        <v>4201</v>
      </c>
      <c r="G141" s="28">
        <v>9945675415</v>
      </c>
      <c r="H141" s="7" t="s">
        <v>4517</v>
      </c>
      <c r="I141" s="28" t="s">
        <v>4439</v>
      </c>
      <c r="K141" t="str">
        <f t="shared" si="2"/>
        <v>insert into pendaftaran_uui (id_pendaftaran,rapot,surat_rekomendasi,asal_sekolah,jenis_sma,alamat_sekolah,nisn,tgl_lulus,nilai_uan) values (138,'rapot_32704.pdf','rekomendasi_45458.pdf','SMA Negeri 11 Garut','IPS','Jl. Anggrek No. 2 B, Garut','9945675415','7/30/2007',36.12);</v>
      </c>
    </row>
    <row r="142" spans="1:11" x14ac:dyDescent="0.2">
      <c r="A142" s="14">
        <v>139</v>
      </c>
      <c r="B142" s="13" t="s">
        <v>3527</v>
      </c>
      <c r="C142" s="13" t="s">
        <v>3727</v>
      </c>
      <c r="D142" t="s">
        <v>4106</v>
      </c>
      <c r="E142" t="s">
        <v>3895</v>
      </c>
      <c r="F142" t="s">
        <v>4202</v>
      </c>
      <c r="G142" s="28">
        <v>9945675416</v>
      </c>
      <c r="H142" s="7" t="s">
        <v>4545</v>
      </c>
      <c r="I142" s="28" t="s">
        <v>4440</v>
      </c>
      <c r="K142" t="str">
        <f t="shared" si="2"/>
        <v>insert into pendaftaran_uui (id_pendaftaran,rapot,surat_rekomendasi,asal_sekolah,jenis_sma,alamat_sekolah,nisn,tgl_lulus,nilai_uan) values (139,'rapot_32705.pdf','rekomendasi_45459.pdf','SMA Negeri 14 Bandung','IPS','Jl. Pesanggrahan No. 1, Bandung','9945675416','6/9/2007',36.31);</v>
      </c>
    </row>
    <row r="143" spans="1:11" x14ac:dyDescent="0.2">
      <c r="A143" s="14">
        <v>140</v>
      </c>
      <c r="B143" s="13" t="s">
        <v>3528</v>
      </c>
      <c r="C143" s="13" t="s">
        <v>3728</v>
      </c>
      <c r="D143" t="s">
        <v>4107</v>
      </c>
      <c r="E143" t="s">
        <v>95</v>
      </c>
      <c r="F143" t="s">
        <v>4084</v>
      </c>
      <c r="G143" s="28">
        <v>9945675417</v>
      </c>
      <c r="H143" s="7" t="s">
        <v>4509</v>
      </c>
      <c r="I143" s="28" t="s">
        <v>4441</v>
      </c>
      <c r="K143" t="str">
        <f t="shared" si="2"/>
        <v>insert into pendaftaran_uui (id_pendaftaran,rapot,surat_rekomendasi,asal_sekolah,jenis_sma,alamat_sekolah,nisn,tgl_lulus,nilai_uan) values (140,'rapot_32706.pdf','rekomendasi_45460.pdf','SMA Negeri 18 Papua','IPA','Jl. RS Fatmawati No. 80 - 82, Papua','9945675417','6/15/2007',35.76);</v>
      </c>
    </row>
    <row r="144" spans="1:11" x14ac:dyDescent="0.2">
      <c r="A144" s="14">
        <v>141</v>
      </c>
      <c r="B144" s="13" t="s">
        <v>3529</v>
      </c>
      <c r="C144" s="13" t="s">
        <v>3729</v>
      </c>
      <c r="D144" t="s">
        <v>3918</v>
      </c>
      <c r="E144" t="s">
        <v>95</v>
      </c>
      <c r="F144" t="s">
        <v>4018</v>
      </c>
      <c r="G144" s="28">
        <v>9945675358</v>
      </c>
      <c r="H144" s="7" t="s">
        <v>4520</v>
      </c>
      <c r="I144" s="28" t="s">
        <v>4386</v>
      </c>
      <c r="K144" t="str">
        <f t="shared" si="2"/>
        <v>insert into pendaftaran_uui (id_pendaftaran,rapot,surat_rekomendasi,asal_sekolah,jenis_sma,alamat_sekolah,nisn,tgl_lulus,nilai_uan) values (141,'rapot_32707.pdf','rekomendasi_45461.pdf','SMA Negeri 09 Garut','IPA','Jl. Dr. Abdul Rachman Saleh 24, Garut','9945675358','7/13/2007',37.98);</v>
      </c>
    </row>
    <row r="145" spans="1:11" x14ac:dyDescent="0.2">
      <c r="A145" s="14">
        <v>142</v>
      </c>
      <c r="B145" s="13" t="s">
        <v>3530</v>
      </c>
      <c r="C145" s="13" t="s">
        <v>3730</v>
      </c>
      <c r="D145" t="s">
        <v>3924</v>
      </c>
      <c r="E145" t="s">
        <v>115</v>
      </c>
      <c r="F145" t="s">
        <v>3944</v>
      </c>
      <c r="G145" s="28">
        <v>9945675359</v>
      </c>
      <c r="H145" s="7" t="s">
        <v>4521</v>
      </c>
      <c r="I145" s="28" t="s">
        <v>4387</v>
      </c>
      <c r="K145" t="str">
        <f t="shared" si="2"/>
        <v>insert into pendaftaran_uui (id_pendaftaran,rapot,surat_rekomendasi,asal_sekolah,jenis_sma,alamat_sekolah,nisn,tgl_lulus,nilai_uan) values (142,'rapot_32708.pdf','rekomendasi_45462.pdf','SMK Negeri 15 Bali ','Teknik Komputer','Jl. Bendungan Hilir No. 17, Bali ','9945675359','6/13/2007',38.10);</v>
      </c>
    </row>
    <row r="146" spans="1:11" x14ac:dyDescent="0.2">
      <c r="A146" s="14">
        <v>143</v>
      </c>
      <c r="B146" s="13" t="s">
        <v>3531</v>
      </c>
      <c r="C146" s="13" t="s">
        <v>3731</v>
      </c>
      <c r="D146" t="s">
        <v>4091</v>
      </c>
      <c r="E146" t="s">
        <v>3892</v>
      </c>
      <c r="F146" t="s">
        <v>4164</v>
      </c>
      <c r="G146" s="28">
        <v>9945675360</v>
      </c>
      <c r="H146" s="7" t="s">
        <v>4512</v>
      </c>
      <c r="I146" s="28" t="s">
        <v>4388</v>
      </c>
      <c r="K146" t="str">
        <f t="shared" si="2"/>
        <v>insert into pendaftaran_uui (id_pendaftaran,rapot,surat_rekomendasi,asal_sekolah,jenis_sma,alamat_sekolah,nisn,tgl_lulus,nilai_uan) values (143,'rapot_32709.pdf','rekomendasi_45463.pdf','SMK Negeri 11 Bali ','Analisa Kimia','Jl. Rawamangun No. 47, Bali ','9945675360','6/30/2007',37.95);</v>
      </c>
    </row>
    <row r="147" spans="1:11" x14ac:dyDescent="0.2">
      <c r="A147" s="14">
        <v>144</v>
      </c>
      <c r="B147" s="13" t="s">
        <v>3532</v>
      </c>
      <c r="C147" s="13" t="s">
        <v>3732</v>
      </c>
      <c r="D147" t="s">
        <v>3837</v>
      </c>
      <c r="E147" t="s">
        <v>3895</v>
      </c>
      <c r="F147" t="s">
        <v>4165</v>
      </c>
      <c r="G147" s="28">
        <v>9945675361</v>
      </c>
      <c r="H147" s="7" t="s">
        <v>4522</v>
      </c>
      <c r="I147" s="28" t="s">
        <v>4389</v>
      </c>
      <c r="K147" t="str">
        <f t="shared" si="2"/>
        <v>insert into pendaftaran_uui (id_pendaftaran,rapot,surat_rekomendasi,asal_sekolah,jenis_sma,alamat_sekolah,nisn,tgl_lulus,nilai_uan) values (144,'rapot_32710.pdf','rekomendasi_45464.pdf','SMA Negeri 17 Balikpapan','IPS','Jl. Budi Kemuliaan No. 25 , Balikpapan','9945675361','7/2/2007',38.51);</v>
      </c>
    </row>
    <row r="148" spans="1:11" x14ac:dyDescent="0.2">
      <c r="A148" s="14">
        <v>145</v>
      </c>
      <c r="B148" s="13" t="s">
        <v>3533</v>
      </c>
      <c r="C148" s="13" t="s">
        <v>3733</v>
      </c>
      <c r="D148" t="s">
        <v>4092</v>
      </c>
      <c r="E148" t="s">
        <v>3894</v>
      </c>
      <c r="F148" t="s">
        <v>4068</v>
      </c>
      <c r="G148" s="28">
        <v>9945675362</v>
      </c>
      <c r="H148" s="7" t="s">
        <v>4523</v>
      </c>
      <c r="I148" s="28" t="s">
        <v>4390</v>
      </c>
      <c r="K148" t="str">
        <f t="shared" si="2"/>
        <v>insert into pendaftaran_uui (id_pendaftaran,rapot,surat_rekomendasi,asal_sekolah,jenis_sma,alamat_sekolah,nisn,tgl_lulus,nilai_uan) values (145,'rapot_32711.pdf','rekomendasi_45465.pdf','SMK Negeri 16 Papua','Multimedia','Jl. Kesehatan No. 9, Papua','9945675362','7/8/2007',38.72);</v>
      </c>
    </row>
    <row r="149" spans="1:11" x14ac:dyDescent="0.2">
      <c r="A149" s="14">
        <v>146</v>
      </c>
      <c r="B149" s="13" t="s">
        <v>3534</v>
      </c>
      <c r="C149" s="13" t="s">
        <v>3734</v>
      </c>
      <c r="D149" t="s">
        <v>4089</v>
      </c>
      <c r="E149" t="s">
        <v>3895</v>
      </c>
      <c r="F149" t="s">
        <v>4166</v>
      </c>
      <c r="G149" s="28">
        <v>9945675363</v>
      </c>
      <c r="H149" s="7" t="s">
        <v>4524</v>
      </c>
      <c r="I149" s="28" t="s">
        <v>4391</v>
      </c>
      <c r="K149" t="str">
        <f t="shared" si="2"/>
        <v>insert into pendaftaran_uui (id_pendaftaran,rapot,surat_rekomendasi,asal_sekolah,jenis_sma,alamat_sekolah,nisn,tgl_lulus,nilai_uan) values (146,'rapot_32712.pdf','rekomendasi_45466.pdf','SMA Negeri 12 Aceh','IPS','Jl. Kaji No. 40, Aceh','9945675363','7/14/2007',37.85);</v>
      </c>
    </row>
    <row r="150" spans="1:11" x14ac:dyDescent="0.2">
      <c r="A150" s="14">
        <v>147</v>
      </c>
      <c r="B150" s="13" t="s">
        <v>3535</v>
      </c>
      <c r="C150" s="13" t="s">
        <v>3735</v>
      </c>
      <c r="D150" t="s">
        <v>3935</v>
      </c>
      <c r="E150" t="s">
        <v>3894</v>
      </c>
      <c r="F150" t="s">
        <v>4167</v>
      </c>
      <c r="G150" s="28">
        <v>9945675364</v>
      </c>
      <c r="H150" s="7" t="s">
        <v>4517</v>
      </c>
      <c r="I150" s="28" t="s">
        <v>4392</v>
      </c>
      <c r="K150" t="str">
        <f t="shared" si="2"/>
        <v>insert into pendaftaran_uui (id_pendaftaran,rapot,surat_rekomendasi,asal_sekolah,jenis_sma,alamat_sekolah,nisn,tgl_lulus,nilai_uan) values (147,'rapot_32713.pdf','rekomendasi_45467.pdf','SMK Negeri 08 Bali ','Multimedia','Jl. Sawo No. 58 - 60, Bali ','9945675364','7/30/2007',38.49);</v>
      </c>
    </row>
    <row r="151" spans="1:11" x14ac:dyDescent="0.2">
      <c r="A151" s="14">
        <v>148</v>
      </c>
      <c r="B151" s="13" t="s">
        <v>3536</v>
      </c>
      <c r="C151" s="13" t="s">
        <v>3736</v>
      </c>
      <c r="D151" t="s">
        <v>3898</v>
      </c>
      <c r="E151" t="s">
        <v>95</v>
      </c>
      <c r="F151" t="s">
        <v>4168</v>
      </c>
      <c r="G151" s="28">
        <v>9945675365</v>
      </c>
      <c r="H151" s="7" t="s">
        <v>4525</v>
      </c>
      <c r="I151" s="28" t="s">
        <v>4393</v>
      </c>
      <c r="K151" t="str">
        <f t="shared" si="2"/>
        <v>insert into pendaftaran_uui (id_pendaftaran,rapot,surat_rekomendasi,asal_sekolah,jenis_sma,alamat_sekolah,nisn,tgl_lulus,nilai_uan) values (148,'rapot_32714.pdf','rekomendasi_45468.pdf','SMA Negeri 14 Semarang','IPA','Jl. Sumur Batu Raya Blok A3 No. 13, Semarang','9945675365','6/26/2007',37.45);</v>
      </c>
    </row>
    <row r="152" spans="1:11" x14ac:dyDescent="0.2">
      <c r="A152" s="14">
        <v>149</v>
      </c>
      <c r="B152" s="13" t="s">
        <v>3537</v>
      </c>
      <c r="C152" s="13" t="s">
        <v>3737</v>
      </c>
      <c r="D152" t="s">
        <v>3857</v>
      </c>
      <c r="E152" t="s">
        <v>115</v>
      </c>
      <c r="F152" t="s">
        <v>4010</v>
      </c>
      <c r="G152" s="28">
        <v>9945675366</v>
      </c>
      <c r="H152" s="7" t="s">
        <v>4526</v>
      </c>
      <c r="I152" s="28" t="s">
        <v>4394</v>
      </c>
      <c r="K152" t="str">
        <f t="shared" si="2"/>
        <v>insert into pendaftaran_uui (id_pendaftaran,rapot,surat_rekomendasi,asal_sekolah,jenis_sma,alamat_sekolah,nisn,tgl_lulus,nilai_uan) values (149,'rapot_32715.pdf','rekomendasi_45469.pdf','SMK Negeri 01 Aceh','Teknik Komputer','Jl. Gereja Theresia No. 22, Aceh','9945675366','6/6/2007',35.83);</v>
      </c>
    </row>
    <row r="153" spans="1:11" x14ac:dyDescent="0.2">
      <c r="A153" s="14">
        <v>150</v>
      </c>
      <c r="B153" s="13" t="s">
        <v>3538</v>
      </c>
      <c r="C153" s="13" t="s">
        <v>3738</v>
      </c>
      <c r="D153" t="s">
        <v>3940</v>
      </c>
      <c r="E153" t="s">
        <v>95</v>
      </c>
      <c r="F153" t="s">
        <v>4169</v>
      </c>
      <c r="G153" s="28">
        <v>9945675367</v>
      </c>
      <c r="H153" s="7" t="s">
        <v>4526</v>
      </c>
      <c r="I153" s="28" t="s">
        <v>4395</v>
      </c>
      <c r="K153" t="str">
        <f t="shared" si="2"/>
        <v>insert into pendaftaran_uui (id_pendaftaran,rapot,surat_rekomendasi,asal_sekolah,jenis_sma,alamat_sekolah,nisn,tgl_lulus,nilai_uan) values (150,'rapot_32716.pdf','rekomendasi_45470.pdf','SMA Negeri 12 Makasar','IPA','Jl. Teuku Cik Ditiro No. 28, Makasar','9945675367','6/6/2007',35.54);</v>
      </c>
    </row>
    <row r="154" spans="1:11" x14ac:dyDescent="0.2">
      <c r="A154" s="14">
        <v>151</v>
      </c>
      <c r="B154" s="13" t="s">
        <v>3539</v>
      </c>
      <c r="C154" s="13" t="s">
        <v>3739</v>
      </c>
      <c r="D154" t="s">
        <v>3973</v>
      </c>
      <c r="E154" t="s">
        <v>95</v>
      </c>
      <c r="F154" t="s">
        <v>4170</v>
      </c>
      <c r="G154" s="28">
        <v>9945675368</v>
      </c>
      <c r="H154" s="7" t="s">
        <v>4527</v>
      </c>
      <c r="I154" s="28" t="s">
        <v>4396</v>
      </c>
      <c r="K154" t="str">
        <f t="shared" si="2"/>
        <v>insert into pendaftaran_uui (id_pendaftaran,rapot,surat_rekomendasi,asal_sekolah,jenis_sma,alamat_sekolah,nisn,tgl_lulus,nilai_uan) values (151,'rapot_32717.pdf','rekomendasi_45471.pdf','SMA Negeri 15 Medan','IPA','Jl. Teuku Cik Ditiro No. 41, Medan','9945675368','6/17/2007',35.14);</v>
      </c>
    </row>
    <row r="155" spans="1:11" x14ac:dyDescent="0.2">
      <c r="A155" s="14">
        <v>152</v>
      </c>
      <c r="B155" s="13" t="s">
        <v>3540</v>
      </c>
      <c r="C155" s="13" t="s">
        <v>3740</v>
      </c>
      <c r="D155" t="s">
        <v>3910</v>
      </c>
      <c r="E155" t="s">
        <v>3895</v>
      </c>
      <c r="F155" t="s">
        <v>4171</v>
      </c>
      <c r="G155" s="28">
        <v>9945675369</v>
      </c>
      <c r="H155" s="7" t="s">
        <v>4528</v>
      </c>
      <c r="I155" s="28" t="s">
        <v>4397</v>
      </c>
      <c r="K155" t="str">
        <f t="shared" si="2"/>
        <v>insert into pendaftaran_uui (id_pendaftaran,rapot,surat_rekomendasi,asal_sekolah,jenis_sma,alamat_sekolah,nisn,tgl_lulus,nilai_uan) values (152,'rapot_32718.pdf','rekomendasi_45472.pdf','SMA Negeri 03 Palembang','IPS','Jl. Teuku Cik Ditiro No. 46  M, Palembang','9945675369','6/4/2007',34.93);</v>
      </c>
    </row>
    <row r="156" spans="1:11" x14ac:dyDescent="0.2">
      <c r="A156" s="14">
        <v>153</v>
      </c>
      <c r="B156" s="13" t="s">
        <v>3541</v>
      </c>
      <c r="C156" s="13" t="s">
        <v>3741</v>
      </c>
      <c r="D156" t="s">
        <v>4034</v>
      </c>
      <c r="E156" t="s">
        <v>3892</v>
      </c>
      <c r="F156" t="s">
        <v>3872</v>
      </c>
      <c r="G156" s="28">
        <v>9945675370</v>
      </c>
      <c r="H156" s="7" t="s">
        <v>4511</v>
      </c>
      <c r="I156" s="28" t="s">
        <v>4398</v>
      </c>
      <c r="K156" t="str">
        <f t="shared" si="2"/>
        <v>insert into pendaftaran_uui (id_pendaftaran,rapot,surat_rekomendasi,asal_sekolah,jenis_sma,alamat_sekolah,nisn,tgl_lulus,nilai_uan) values (153,'rapot_32719.pdf','rekomendasi_45473.pdf','SMK Negeri 19 Maluku','Analisa Kimia','Jl. Proklamasi  No. 43 , Maluku','9945675370','7/1/2007',34.69);</v>
      </c>
    </row>
    <row r="157" spans="1:11" x14ac:dyDescent="0.2">
      <c r="A157" s="14">
        <v>154</v>
      </c>
      <c r="B157" s="13" t="s">
        <v>3542</v>
      </c>
      <c r="C157" s="13" t="s">
        <v>3742</v>
      </c>
      <c r="D157" t="s">
        <v>4002</v>
      </c>
      <c r="E157" t="s">
        <v>115</v>
      </c>
      <c r="F157" t="s">
        <v>4172</v>
      </c>
      <c r="G157" s="28">
        <v>9945675371</v>
      </c>
      <c r="H157" s="7" t="s">
        <v>4526</v>
      </c>
      <c r="I157" s="28" t="s">
        <v>4399</v>
      </c>
      <c r="K157" t="str">
        <f t="shared" si="2"/>
        <v>insert into pendaftaran_uui (id_pendaftaran,rapot,surat_rekomendasi,asal_sekolah,jenis_sma,alamat_sekolah,nisn,tgl_lulus,nilai_uan) values (154,'rapot_32720.pdf','rekomendasi_45474.pdf','SMK Negeri 06 Balikpapan','Teknik Komputer','Jl. Tambak No. 18, Balikpapan','9945675371','6/6/2007',34.66);</v>
      </c>
    </row>
    <row r="158" spans="1:11" x14ac:dyDescent="0.2">
      <c r="A158" s="14">
        <v>155</v>
      </c>
      <c r="B158" s="13" t="s">
        <v>3543</v>
      </c>
      <c r="C158" s="13" t="s">
        <v>3743</v>
      </c>
      <c r="D158" t="s">
        <v>3996</v>
      </c>
      <c r="E158" t="s">
        <v>3893</v>
      </c>
      <c r="F158" t="s">
        <v>3873</v>
      </c>
      <c r="G158" s="28">
        <v>9945675372</v>
      </c>
      <c r="H158" s="7" t="s">
        <v>4529</v>
      </c>
      <c r="I158" s="28" t="s">
        <v>4400</v>
      </c>
      <c r="K158" t="str">
        <f t="shared" si="2"/>
        <v>insert into pendaftaran_uui (id_pendaftaran,rapot,surat_rekomendasi,asal_sekolah,jenis_sma,alamat_sekolah,nisn,tgl_lulus,nilai_uan) values (155,'rapot_32721.pdf','rekomendasi_45475.pdf','SMK Negeri 13 Papua','Teknik Otomasi','Jl. Salemba Raya, Papua','9945675372','7/29/2007',35.89);</v>
      </c>
    </row>
    <row r="159" spans="1:11" x14ac:dyDescent="0.2">
      <c r="A159" s="14">
        <v>156</v>
      </c>
      <c r="B159" s="13" t="s">
        <v>3544</v>
      </c>
      <c r="C159" s="13" t="s">
        <v>3744</v>
      </c>
      <c r="D159" t="s">
        <v>3897</v>
      </c>
      <c r="E159" t="s">
        <v>95</v>
      </c>
      <c r="F159" t="s">
        <v>4021</v>
      </c>
      <c r="G159" s="28">
        <v>9945675373</v>
      </c>
      <c r="H159" s="7" t="s">
        <v>4527</v>
      </c>
      <c r="I159" s="28" t="s">
        <v>4401</v>
      </c>
      <c r="K159" t="str">
        <f t="shared" si="2"/>
        <v>insert into pendaftaran_uui (id_pendaftaran,rapot,surat_rekomendasi,asal_sekolah,jenis_sma,alamat_sekolah,nisn,tgl_lulus,nilai_uan) values (156,'rapot_32722.pdf','rekomendasi_45476.pdf','SMA Negeri 17 Bogor','IPA','Jl. Salemba I  No. 13, Bogor','9945675373','6/17/2007',34.78);</v>
      </c>
    </row>
    <row r="160" spans="1:11" x14ac:dyDescent="0.2">
      <c r="A160" s="14">
        <v>157</v>
      </c>
      <c r="B160" s="13" t="s">
        <v>3545</v>
      </c>
      <c r="C160" s="13" t="s">
        <v>3745</v>
      </c>
      <c r="D160" t="s">
        <v>4005</v>
      </c>
      <c r="E160" t="s">
        <v>115</v>
      </c>
      <c r="F160" t="s">
        <v>4173</v>
      </c>
      <c r="G160" s="28">
        <v>9945675374</v>
      </c>
      <c r="H160" s="7" t="s">
        <v>4530</v>
      </c>
      <c r="I160" s="28" t="s">
        <v>4402</v>
      </c>
      <c r="K160" t="str">
        <f t="shared" si="2"/>
        <v>insert into pendaftaran_uui (id_pendaftaran,rapot,surat_rekomendasi,asal_sekolah,jenis_sma,alamat_sekolah,nisn,tgl_lulus,nilai_uan) values (157,'rapot_32723.pdf','rekomendasi_45477.pdf','SMK Negeri 11 Depok','Teknik Komputer','Jl. Jenderal Sudirman Kavling 86, Depok','9945675374','7/16/2007',36.29);</v>
      </c>
    </row>
    <row r="161" spans="1:11" x14ac:dyDescent="0.2">
      <c r="A161" s="14">
        <v>158</v>
      </c>
      <c r="B161" s="13" t="s">
        <v>3546</v>
      </c>
      <c r="C161" s="13" t="s">
        <v>3746</v>
      </c>
      <c r="D161" t="s">
        <v>4033</v>
      </c>
      <c r="E161" t="s">
        <v>3894</v>
      </c>
      <c r="F161" t="s">
        <v>3966</v>
      </c>
      <c r="G161" s="28">
        <v>9945675375</v>
      </c>
      <c r="H161" s="7" t="s">
        <v>4525</v>
      </c>
      <c r="I161" s="28" t="s">
        <v>4403</v>
      </c>
      <c r="K161" t="str">
        <f t="shared" si="2"/>
        <v>insert into pendaftaran_uui (id_pendaftaran,rapot,surat_rekomendasi,asal_sekolah,jenis_sma,alamat_sekolah,nisn,tgl_lulus,nilai_uan) values (158,'rapot_32724.pdf','rekomendasi_45478.pdf','SMK Negeri 07 Banten','Multimedia','Jl. Tipar Cakung No. 5, Banten','9945675375','6/26/2007',34.97);</v>
      </c>
    </row>
    <row r="162" spans="1:11" x14ac:dyDescent="0.2">
      <c r="A162" s="14">
        <v>159</v>
      </c>
      <c r="B162" s="13" t="s">
        <v>3547</v>
      </c>
      <c r="C162" s="13" t="s">
        <v>3747</v>
      </c>
      <c r="D162" t="s">
        <v>4029</v>
      </c>
      <c r="E162" t="s">
        <v>3895</v>
      </c>
      <c r="F162" t="s">
        <v>3874</v>
      </c>
      <c r="G162" s="28">
        <v>9945675376</v>
      </c>
      <c r="H162" s="7" t="s">
        <v>4531</v>
      </c>
      <c r="I162" s="28" t="s">
        <v>4404</v>
      </c>
      <c r="K162" t="str">
        <f t="shared" si="2"/>
        <v>insert into pendaftaran_uui (id_pendaftaran,rapot,surat_rekomendasi,asal_sekolah,jenis_sma,alamat_sekolah,nisn,tgl_lulus,nilai_uan) values (159,'rapot_32725.pdf','rekomendasi_45479.pdf','SMA Negeri 19 Maluku','IPS','Jl. Boulevard Timur Raya RT. 006 / 02, Maluku','9945675376','6/29/2007',36.42);</v>
      </c>
    </row>
    <row r="163" spans="1:11" x14ac:dyDescent="0.2">
      <c r="A163" s="14">
        <v>160</v>
      </c>
      <c r="B163" s="13" t="s">
        <v>3548</v>
      </c>
      <c r="C163" s="13" t="s">
        <v>3748</v>
      </c>
      <c r="D163" t="s">
        <v>4055</v>
      </c>
      <c r="E163" t="s">
        <v>122</v>
      </c>
      <c r="F163" t="s">
        <v>3889</v>
      </c>
      <c r="G163" s="28">
        <v>9945675377</v>
      </c>
      <c r="H163" s="7" t="s">
        <v>4532</v>
      </c>
      <c r="I163" s="28" t="s">
        <v>4405</v>
      </c>
      <c r="K163" t="str">
        <f t="shared" si="2"/>
        <v>insert into pendaftaran_uui (id_pendaftaran,rapot,surat_rekomendasi,asal_sekolah,jenis_sma,alamat_sekolah,nisn,tgl_lulus,nilai_uan) values (160,'rapot_32726.pdf','rekomendasi_45480.pdf','SMK Negeri 08 Palembang','Teknik Mesin','Jl. Bukit Gading Raya Kav. II, Palembang','9945675377','6/27/2007',36.11);</v>
      </c>
    </row>
    <row r="164" spans="1:11" x14ac:dyDescent="0.2">
      <c r="A164" s="14">
        <v>161</v>
      </c>
      <c r="B164" s="13" t="s">
        <v>3549</v>
      </c>
      <c r="C164" s="13" t="s">
        <v>3749</v>
      </c>
      <c r="D164" t="s">
        <v>4093</v>
      </c>
      <c r="E164" t="s">
        <v>95</v>
      </c>
      <c r="F164" t="s">
        <v>3968</v>
      </c>
      <c r="G164" s="28">
        <v>9945675378</v>
      </c>
      <c r="H164" s="7" t="s">
        <v>4530</v>
      </c>
      <c r="I164" s="28" t="s">
        <v>4406</v>
      </c>
      <c r="K164" t="str">
        <f t="shared" si="2"/>
        <v>insert into pendaftaran_uui (id_pendaftaran,rapot,surat_rekomendasi,asal_sekolah,jenis_sma,alamat_sekolah,nisn,tgl_lulus,nilai_uan) values (161,'rapot_32727.pdf','rekomendasi_45481.pdf','SMA Negeri 04 Aceh','IPA','Jl. Deli No. 4  Tanjung Priok, Aceh','9945675378','7/16/2007',35.80);</v>
      </c>
    </row>
    <row r="165" spans="1:11" x14ac:dyDescent="0.2">
      <c r="A165" s="14">
        <v>162</v>
      </c>
      <c r="B165" s="13" t="s">
        <v>3550</v>
      </c>
      <c r="C165" s="13" t="s">
        <v>3750</v>
      </c>
      <c r="D165" t="s">
        <v>3920</v>
      </c>
      <c r="E165" t="s">
        <v>3895</v>
      </c>
      <c r="F165" t="s">
        <v>4059</v>
      </c>
      <c r="G165" s="28">
        <v>9945675379</v>
      </c>
      <c r="H165" s="7" t="s">
        <v>4512</v>
      </c>
      <c r="I165" s="28" t="s">
        <v>4407</v>
      </c>
      <c r="K165" t="str">
        <f t="shared" si="2"/>
        <v>insert into pendaftaran_uui (id_pendaftaran,rapot,surat_rekomendasi,asal_sekolah,jenis_sma,alamat_sekolah,nisn,tgl_lulus,nilai_uan) values (162,'rapot_32728.pdf','rekomendasi_45482.pdf','SMA Negeri 12 Banten','IPS','Jl. Kramat Jaya, Tanjung Priok, Banten','9945675379','6/30/2007',35.92);</v>
      </c>
    </row>
    <row r="166" spans="1:11" x14ac:dyDescent="0.2">
      <c r="A166" s="14">
        <v>163</v>
      </c>
      <c r="B166" s="13" t="s">
        <v>3551</v>
      </c>
      <c r="C166" s="13" t="s">
        <v>3751</v>
      </c>
      <c r="D166" t="s">
        <v>4094</v>
      </c>
      <c r="E166" t="s">
        <v>3893</v>
      </c>
      <c r="F166" t="s">
        <v>4174</v>
      </c>
      <c r="G166" s="28">
        <v>9945675380</v>
      </c>
      <c r="H166" s="7" t="s">
        <v>4517</v>
      </c>
      <c r="I166" s="28" t="s">
        <v>4408</v>
      </c>
      <c r="K166" t="str">
        <f t="shared" si="2"/>
        <v>insert into pendaftaran_uui (id_pendaftaran,rapot,surat_rekomendasi,asal_sekolah,jenis_sma,alamat_sekolah,nisn,tgl_lulus,nilai_uan) values (163,'rapot_32729.pdf','rekomendasi_45483.pdf','SMK Negeri 13 Depok','Teknik Otomasi','Jl. Raya Plumpang Semper No. 19  RT.006 / RW.015, Depok','9945675380','7/30/2007',34.09);</v>
      </c>
    </row>
    <row r="167" spans="1:11" x14ac:dyDescent="0.2">
      <c r="A167" s="14">
        <v>164</v>
      </c>
      <c r="B167" s="13" t="s">
        <v>3552</v>
      </c>
      <c r="C167" s="13" t="s">
        <v>3752</v>
      </c>
      <c r="D167" t="s">
        <v>3848</v>
      </c>
      <c r="E167" t="s">
        <v>95</v>
      </c>
      <c r="F167" t="s">
        <v>3875</v>
      </c>
      <c r="G167" s="28">
        <v>9945675381</v>
      </c>
      <c r="H167" s="7" t="s">
        <v>4530</v>
      </c>
      <c r="I167" s="28" t="s">
        <v>4409</v>
      </c>
      <c r="K167" t="str">
        <f t="shared" si="2"/>
        <v>insert into pendaftaran_uui (id_pendaftaran,rapot,surat_rekomendasi,asal_sekolah,jenis_sma,alamat_sekolah,nisn,tgl_lulus,nilai_uan) values (164,'rapot_32730.pdf','rekomendasi_45484.pdf','SMA Negeri 15 Lombok','IPA','Jl. Pantai Indah Utara 3 Sek. Utr. Tmr Blok T, Lombok','9945675381','7/16/2007',36.09);</v>
      </c>
    </row>
    <row r="168" spans="1:11" x14ac:dyDescent="0.2">
      <c r="A168" s="14">
        <v>165</v>
      </c>
      <c r="B168" s="13" t="s">
        <v>3553</v>
      </c>
      <c r="C168" s="13" t="s">
        <v>3753</v>
      </c>
      <c r="D168" t="s">
        <v>3985</v>
      </c>
      <c r="E168" t="s">
        <v>3892</v>
      </c>
      <c r="F168" t="s">
        <v>4175</v>
      </c>
      <c r="G168" s="28">
        <v>9945675382</v>
      </c>
      <c r="H168" s="7" t="s">
        <v>4529</v>
      </c>
      <c r="I168" s="28" t="s">
        <v>4410</v>
      </c>
      <c r="K168" t="str">
        <f t="shared" si="2"/>
        <v>insert into pendaftaran_uui (id_pendaftaran,rapot,surat_rekomendasi,asal_sekolah,jenis_sma,alamat_sekolah,nisn,tgl_lulus,nilai_uan) values (165,'rapot_32731.pdf','rekomendasi_45485.pdf','SMK Negeri 04 Depok','Analisa Kimia','Jl. Pluit Raya No. 2, Depok','9945675382','7/29/2007',35.41);</v>
      </c>
    </row>
    <row r="169" spans="1:11" x14ac:dyDescent="0.2">
      <c r="A169" s="14">
        <v>166</v>
      </c>
      <c r="B169" s="13" t="s">
        <v>3554</v>
      </c>
      <c r="C169" s="13" t="s">
        <v>3754</v>
      </c>
      <c r="D169" t="s">
        <v>3976</v>
      </c>
      <c r="E169" t="s">
        <v>95</v>
      </c>
      <c r="F169" t="s">
        <v>3891</v>
      </c>
      <c r="G169" s="28">
        <v>9945675383</v>
      </c>
      <c r="H169" s="7" t="s">
        <v>4519</v>
      </c>
      <c r="I169" s="28" t="s">
        <v>4411</v>
      </c>
      <c r="K169" t="str">
        <f t="shared" si="2"/>
        <v>insert into pendaftaran_uui (id_pendaftaran,rapot,surat_rekomendasi,asal_sekolah,jenis_sma,alamat_sekolah,nisn,tgl_lulus,nilai_uan) values (166,'rapot_32732.pdf','rekomendasi_45486.pdf','SMA Negeri 09 Depok','IPA','Jl. Raya Pluit Selatan No. 2, Depok','9945675383','7/24/2007',35.61);</v>
      </c>
    </row>
    <row r="170" spans="1:11" x14ac:dyDescent="0.2">
      <c r="A170" s="14">
        <v>167</v>
      </c>
      <c r="B170" s="13" t="s">
        <v>3555</v>
      </c>
      <c r="C170" s="13" t="s">
        <v>3755</v>
      </c>
      <c r="D170" t="s">
        <v>3986</v>
      </c>
      <c r="E170" t="s">
        <v>95</v>
      </c>
      <c r="F170" t="s">
        <v>4176</v>
      </c>
      <c r="G170" s="28">
        <v>9945675384</v>
      </c>
      <c r="H170" s="7" t="s">
        <v>4533</v>
      </c>
      <c r="I170" s="28" t="s">
        <v>4412</v>
      </c>
      <c r="K170" t="str">
        <f t="shared" si="2"/>
        <v>insert into pendaftaran_uui (id_pendaftaran,rapot,surat_rekomendasi,asal_sekolah,jenis_sma,alamat_sekolah,nisn,tgl_lulus,nilai_uan) values (167,'rapot_32733.pdf','rekomendasi_45487.pdf','SMA Negeri 17 Jakarta Utara','IPA','Jl Sungai Bambu  No. 5, Jakarta Utara','9945675384','6/5/2007',34.50);</v>
      </c>
    </row>
    <row r="171" spans="1:11" x14ac:dyDescent="0.2">
      <c r="A171" s="14">
        <v>168</v>
      </c>
      <c r="B171" s="13" t="s">
        <v>3556</v>
      </c>
      <c r="C171" s="13" t="s">
        <v>3756</v>
      </c>
      <c r="D171" t="s">
        <v>4095</v>
      </c>
      <c r="E171" t="s">
        <v>122</v>
      </c>
      <c r="F171" t="s">
        <v>4011</v>
      </c>
      <c r="G171" s="28">
        <v>9945675385</v>
      </c>
      <c r="H171" s="7" t="s">
        <v>4525</v>
      </c>
      <c r="I171" s="28" t="s">
        <v>4413</v>
      </c>
      <c r="K171" t="str">
        <f t="shared" si="2"/>
        <v>insert into pendaftaran_uui (id_pendaftaran,rapot,surat_rekomendasi,asal_sekolah,jenis_sma,alamat_sekolah,nisn,tgl_lulus,nilai_uan) values (168,'rapot_32734.pdf','rekomendasi_45488.pdf','SMK Negeri 03 Garut','Teknik Mesin','Jl. Agung Utara Raya Blok A No. 1, Garut','9945675385','6/26/2007',35.62);</v>
      </c>
    </row>
    <row r="172" spans="1:11" x14ac:dyDescent="0.2">
      <c r="A172" s="14">
        <v>169</v>
      </c>
      <c r="B172" s="13" t="s">
        <v>3557</v>
      </c>
      <c r="C172" s="13" t="s">
        <v>3757</v>
      </c>
      <c r="D172" t="s">
        <v>4096</v>
      </c>
      <c r="E172" t="s">
        <v>3895</v>
      </c>
      <c r="F172" t="s">
        <v>4177</v>
      </c>
      <c r="G172" s="28">
        <v>9945675386</v>
      </c>
      <c r="H172" s="7" t="s">
        <v>4520</v>
      </c>
      <c r="I172" s="28" t="s">
        <v>4414</v>
      </c>
      <c r="K172" t="str">
        <f t="shared" si="2"/>
        <v>insert into pendaftaran_uui (id_pendaftaran,rapot,surat_rekomendasi,asal_sekolah,jenis_sma,alamat_sekolah,nisn,tgl_lulus,nilai_uan) values (169,'rapot_32735.pdf','rekomendasi_45489.pdf','SMA Negeri 01 Bali ','IPS','Jl. Danau Sunter Utara Raya No. 1, Bali ','9945675386','7/13/2007',35.38);</v>
      </c>
    </row>
    <row r="173" spans="1:11" x14ac:dyDescent="0.2">
      <c r="A173" s="14">
        <v>170</v>
      </c>
      <c r="B173" s="13" t="s">
        <v>3558</v>
      </c>
      <c r="C173" s="13" t="s">
        <v>3758</v>
      </c>
      <c r="D173" t="s">
        <v>3844</v>
      </c>
      <c r="E173" t="s">
        <v>122</v>
      </c>
      <c r="F173" t="s">
        <v>4178</v>
      </c>
      <c r="G173" s="28">
        <v>9945675387</v>
      </c>
      <c r="H173" s="7" t="s">
        <v>4534</v>
      </c>
      <c r="I173" s="28" t="s">
        <v>4415</v>
      </c>
      <c r="K173" t="str">
        <f t="shared" si="2"/>
        <v>insert into pendaftaran_uui (id_pendaftaran,rapot,surat_rekomendasi,asal_sekolah,jenis_sma,alamat_sekolah,nisn,tgl_lulus,nilai_uan) values (170,'rapot_32736.pdf','rekomendasi_45490.pdf','SMK Negeri 16 Depok','Teknik Mesin','Jl. Enggano No. 10, Depok','9945675387','6/16/2007',34.62);</v>
      </c>
    </row>
    <row r="174" spans="1:11" x14ac:dyDescent="0.2">
      <c r="A174" s="14">
        <v>171</v>
      </c>
      <c r="B174" s="13" t="s">
        <v>3559</v>
      </c>
      <c r="C174" s="13" t="s">
        <v>3759</v>
      </c>
      <c r="D174" t="s">
        <v>4038</v>
      </c>
      <c r="E174" t="s">
        <v>122</v>
      </c>
      <c r="F174" t="s">
        <v>4179</v>
      </c>
      <c r="G174" s="28">
        <v>9945675388</v>
      </c>
      <c r="H174" s="7" t="s">
        <v>4535</v>
      </c>
      <c r="I174" s="28" t="s">
        <v>4408</v>
      </c>
      <c r="K174" t="str">
        <f t="shared" si="2"/>
        <v>insert into pendaftaran_uui (id_pendaftaran,rapot,surat_rekomendasi,asal_sekolah,jenis_sma,alamat_sekolah,nisn,tgl_lulus,nilai_uan) values (171,'rapot_32737.pdf','rekomendasi_45491.pdf','SMK Negeri 19 Papua','Teknik Mesin','Jl. Tawes No. 18-20 , Papua','9945675388','7/19/2007',34.09);</v>
      </c>
    </row>
    <row r="175" spans="1:11" x14ac:dyDescent="0.2">
      <c r="A175" s="14">
        <v>172</v>
      </c>
      <c r="B175" s="13" t="s">
        <v>3560</v>
      </c>
      <c r="C175" s="13" t="s">
        <v>3760</v>
      </c>
      <c r="D175" t="s">
        <v>3808</v>
      </c>
      <c r="E175" t="s">
        <v>3895</v>
      </c>
      <c r="F175" t="s">
        <v>4180</v>
      </c>
      <c r="G175" s="28">
        <v>9945675389</v>
      </c>
      <c r="H175" s="7" t="s">
        <v>4536</v>
      </c>
      <c r="I175" s="28" t="s">
        <v>4416</v>
      </c>
      <c r="K175" t="str">
        <f t="shared" si="2"/>
        <v>insert into pendaftaran_uui (id_pendaftaran,rapot,surat_rekomendasi,asal_sekolah,jenis_sma,alamat_sekolah,nisn,tgl_lulus,nilai_uan) values (172,'rapot_32738.pdf','rekomendasi_45492.pdf','SMA Negeri 18 Bogor','IPS','Pluit Mas I Blok A No. 2A - 5A, Bogor','9945675389','6/28/2007',36.25);</v>
      </c>
    </row>
    <row r="176" spans="1:11" x14ac:dyDescent="0.2">
      <c r="A176" s="14">
        <v>173</v>
      </c>
      <c r="B176" s="13" t="s">
        <v>3561</v>
      </c>
      <c r="C176" s="13" t="s">
        <v>3761</v>
      </c>
      <c r="D176" t="s">
        <v>4097</v>
      </c>
      <c r="E176" t="s">
        <v>3895</v>
      </c>
      <c r="F176" t="s">
        <v>4181</v>
      </c>
      <c r="G176" s="28">
        <v>9945675390</v>
      </c>
      <c r="H176" s="7" t="s">
        <v>4533</v>
      </c>
      <c r="I176" s="28" t="s">
        <v>4417</v>
      </c>
      <c r="K176" t="str">
        <f t="shared" si="2"/>
        <v>insert into pendaftaran_uui (id_pendaftaran,rapot,surat_rekomendasi,asal_sekolah,jenis_sma,alamat_sekolah,nisn,tgl_lulus,nilai_uan) values (173,'rapot_32739.pdf','rekomendasi_45493.pdf','SMA Negeri 16 Maluku','IPS','Mutiara Mediterania C/8 A, Jl. Raya Pluit Samudra I-A RT.0011 RW.05, Maluku','9945675390','6/5/2007',34.55);</v>
      </c>
    </row>
    <row r="177" spans="1:11" x14ac:dyDescent="0.2">
      <c r="A177" s="14">
        <v>174</v>
      </c>
      <c r="B177" s="13" t="s">
        <v>3562</v>
      </c>
      <c r="C177" s="13" t="s">
        <v>3762</v>
      </c>
      <c r="D177" t="s">
        <v>3992</v>
      </c>
      <c r="E177" t="s">
        <v>3893</v>
      </c>
      <c r="F177" t="s">
        <v>4182</v>
      </c>
      <c r="G177" s="28">
        <v>9945675391</v>
      </c>
      <c r="H177" s="7" t="s">
        <v>4532</v>
      </c>
      <c r="I177" s="28" t="s">
        <v>4418</v>
      </c>
      <c r="K177" t="str">
        <f t="shared" si="2"/>
        <v>insert into pendaftaran_uui (id_pendaftaran,rapot,surat_rekomendasi,asal_sekolah,jenis_sma,alamat_sekolah,nisn,tgl_lulus,nilai_uan) values (174,'rapot_32740.pdf','rekomendasi_45494.pdf','SMK Negeri 02 Balikpapan','Teknik Otomasi','Jl. Baru Sunter Permai Raya, Balikpapan','9945675391','6/27/2007',35.67);</v>
      </c>
    </row>
    <row r="178" spans="1:11" x14ac:dyDescent="0.2">
      <c r="A178" s="14">
        <v>175</v>
      </c>
      <c r="B178" s="13" t="s">
        <v>3563</v>
      </c>
      <c r="C178" s="13" t="s">
        <v>3763</v>
      </c>
      <c r="D178" t="s">
        <v>4098</v>
      </c>
      <c r="E178" t="s">
        <v>3895</v>
      </c>
      <c r="F178" t="s">
        <v>4183</v>
      </c>
      <c r="G178" s="28">
        <v>9945675392</v>
      </c>
      <c r="H178" s="7" t="s">
        <v>4514</v>
      </c>
      <c r="I178" s="28" t="s">
        <v>4419</v>
      </c>
      <c r="K178" t="str">
        <f t="shared" si="2"/>
        <v>insert into pendaftaran_uui (id_pendaftaran,rapot,surat_rekomendasi,asal_sekolah,jenis_sma,alamat_sekolah,nisn,tgl_lulus,nilai_uan) values (175,'rapot_32741.pdf','rekomendasi_45495.pdf','SMA Negeri 06 Palembang','IPS','Jl. Ganggeng Raya No.9, Palembang','9945675392','7/31/2007',35.93);</v>
      </c>
    </row>
    <row r="179" spans="1:11" x14ac:dyDescent="0.2">
      <c r="A179" s="14">
        <v>176</v>
      </c>
      <c r="B179" s="13" t="s">
        <v>3564</v>
      </c>
      <c r="C179" s="13" t="s">
        <v>3764</v>
      </c>
      <c r="D179" t="s">
        <v>3858</v>
      </c>
      <c r="E179" t="s">
        <v>95</v>
      </c>
      <c r="F179" t="s">
        <v>4184</v>
      </c>
      <c r="G179" s="28">
        <v>9945675393</v>
      </c>
      <c r="H179" s="7" t="s">
        <v>4537</v>
      </c>
      <c r="I179" s="28" t="s">
        <v>4420</v>
      </c>
      <c r="K179" t="str">
        <f t="shared" si="2"/>
        <v>insert into pendaftaran_uui (id_pendaftaran,rapot,surat_rekomendasi,asal_sekolah,jenis_sma,alamat_sekolah,nisn,tgl_lulus,nilai_uan) values (176,'rapot_32742.pdf','rekomendasi_45496.pdf','SMA Negeri 11 Palembang','IPA','Jl. Siak J-5 No. 14, Palembang','9945675393','7/7/2007',34.06);</v>
      </c>
    </row>
    <row r="180" spans="1:11" x14ac:dyDescent="0.2">
      <c r="A180" s="14">
        <v>177</v>
      </c>
      <c r="B180" s="13" t="s">
        <v>3565</v>
      </c>
      <c r="C180" s="13" t="s">
        <v>3765</v>
      </c>
      <c r="D180" t="s">
        <v>3817</v>
      </c>
      <c r="E180" t="s">
        <v>95</v>
      </c>
      <c r="F180" t="s">
        <v>4185</v>
      </c>
      <c r="G180" s="28">
        <v>9945675394</v>
      </c>
      <c r="H180" s="7" t="s">
        <v>4524</v>
      </c>
      <c r="I180" s="28" t="s">
        <v>4421</v>
      </c>
      <c r="K180" t="str">
        <f t="shared" si="2"/>
        <v>insert into pendaftaran_uui (id_pendaftaran,rapot,surat_rekomendasi,asal_sekolah,jenis_sma,alamat_sekolah,nisn,tgl_lulus,nilai_uan) values (177,'rapot_32743.pdf','rekomendasi_45497.pdf','SMA Negeri 17 Papua','IPA','Jl. Danau Agung 2 Blok E 3 No. 28-30, Papua','9945675394','7/14/2007',34.03);</v>
      </c>
    </row>
    <row r="181" spans="1:11" x14ac:dyDescent="0.2">
      <c r="A181" s="14">
        <v>178</v>
      </c>
      <c r="B181" s="13" t="s">
        <v>3566</v>
      </c>
      <c r="C181" s="13" t="s">
        <v>3766</v>
      </c>
      <c r="D181" t="s">
        <v>4032</v>
      </c>
      <c r="E181" t="s">
        <v>3895</v>
      </c>
      <c r="F181" t="s">
        <v>4186</v>
      </c>
      <c r="G181" s="28">
        <v>9945675395</v>
      </c>
      <c r="H181" s="7" t="s">
        <v>4538</v>
      </c>
      <c r="I181" s="28" t="s">
        <v>4402</v>
      </c>
      <c r="K181" t="str">
        <f t="shared" si="2"/>
        <v>insert into pendaftaran_uui (id_pendaftaran,rapot,surat_rekomendasi,asal_sekolah,jenis_sma,alamat_sekolah,nisn,tgl_lulus,nilai_uan) values (178,'rapot_32744.pdf','rekomendasi_45498.pdf','SMA Negeri 07 Balikpapan','IPS','Jl. Kamal Raya, Bumi Cengkareng Indah, Balikpapan','9945675395','7/23/2007',36.29);</v>
      </c>
    </row>
    <row r="182" spans="1:11" x14ac:dyDescent="0.2">
      <c r="A182" s="14">
        <v>179</v>
      </c>
      <c r="B182" s="13" t="s">
        <v>3567</v>
      </c>
      <c r="C182" s="13" t="s">
        <v>3767</v>
      </c>
      <c r="D182" t="s">
        <v>3830</v>
      </c>
      <c r="E182" t="s">
        <v>3893</v>
      </c>
      <c r="F182" t="s">
        <v>4187</v>
      </c>
      <c r="G182" s="28">
        <v>9945675396</v>
      </c>
      <c r="H182" s="7" t="s">
        <v>4532</v>
      </c>
      <c r="I182" s="28" t="s">
        <v>4422</v>
      </c>
      <c r="K182" t="str">
        <f t="shared" si="2"/>
        <v>insert into pendaftaran_uui (id_pendaftaran,rapot,surat_rekomendasi,asal_sekolah,jenis_sma,alamat_sekolah,nisn,tgl_lulus,nilai_uan) values (179,'rapot_32745.pdf','rekomendasi_45499.pdf','SMK Negeri 02 Jakarta Selatan','Teknik Otomasi','Jl. Cendrawasih No.1 Komp. Dep. Han, Mabes TNI  Slipi, Jakarta Selatan','9945675396','6/27/2007',36.05);</v>
      </c>
    </row>
    <row r="183" spans="1:11" x14ac:dyDescent="0.2">
      <c r="A183" s="14">
        <v>180</v>
      </c>
      <c r="B183" s="13" t="s">
        <v>3568</v>
      </c>
      <c r="C183" s="13" t="s">
        <v>3768</v>
      </c>
      <c r="D183" t="s">
        <v>4001</v>
      </c>
      <c r="E183" t="s">
        <v>95</v>
      </c>
      <c r="F183" t="s">
        <v>4188</v>
      </c>
      <c r="G183" s="28">
        <v>9945675397</v>
      </c>
      <c r="H183" s="7" t="s">
        <v>4539</v>
      </c>
      <c r="I183" s="28" t="s">
        <v>4423</v>
      </c>
      <c r="K183" t="str">
        <f t="shared" si="2"/>
        <v>insert into pendaftaran_uui (id_pendaftaran,rapot,surat_rekomendasi,asal_sekolah,jenis_sma,alamat_sekolah,nisn,tgl_lulus,nilai_uan) values (180,'rapot_32746.pdf','rekomendasi_45500.pdf','SMA Negeri 11 Garut','IPA','Jl. Daan Mogot No. 34, Garut','9945675397','6/23/2007',35.81);</v>
      </c>
    </row>
    <row r="184" spans="1:11" x14ac:dyDescent="0.2">
      <c r="A184" s="14">
        <v>181</v>
      </c>
      <c r="B184" s="13" t="s">
        <v>3569</v>
      </c>
      <c r="C184" s="13" t="s">
        <v>3769</v>
      </c>
      <c r="D184" t="s">
        <v>4099</v>
      </c>
      <c r="E184" t="s">
        <v>3893</v>
      </c>
      <c r="F184" t="s">
        <v>4189</v>
      </c>
      <c r="G184" s="28">
        <v>9945675398</v>
      </c>
      <c r="H184" s="7" t="s">
        <v>4540</v>
      </c>
      <c r="I184" s="28" t="s">
        <v>4404</v>
      </c>
      <c r="K184" t="str">
        <f t="shared" si="2"/>
        <v>insert into pendaftaran_uui (id_pendaftaran,rapot,surat_rekomendasi,asal_sekolah,jenis_sma,alamat_sekolah,nisn,tgl_lulus,nilai_uan) values (181,'rapot_32747.pdf','rekomendasi_45501.pdf','SMK Negeri 02 Bontang','Teknik Otomasi','Jl. Kyai Tapa No. 1, Bontang','9945675398','7/10/2007',36.42);</v>
      </c>
    </row>
    <row r="185" spans="1:11" x14ac:dyDescent="0.2">
      <c r="A185" s="14">
        <v>182</v>
      </c>
      <c r="B185" s="13" t="s">
        <v>3570</v>
      </c>
      <c r="C185" s="13" t="s">
        <v>3770</v>
      </c>
      <c r="D185" t="s">
        <v>3834</v>
      </c>
      <c r="E185" t="s">
        <v>3895</v>
      </c>
      <c r="F185" t="s">
        <v>4190</v>
      </c>
      <c r="G185" s="28">
        <v>9945675399</v>
      </c>
      <c r="H185" s="7" t="s">
        <v>4516</v>
      </c>
      <c r="I185" s="28" t="s">
        <v>4424</v>
      </c>
      <c r="K185" t="str">
        <f t="shared" si="2"/>
        <v>insert into pendaftaran_uui (id_pendaftaran,rapot,surat_rekomendasi,asal_sekolah,jenis_sma,alamat_sekolah,nisn,tgl_lulus,nilai_uan) values (182,'rapot_32748.pdf','rekomendasi_45502.pdf','SMA Negeri 19 Jakarta Selatan','IPS','Jl. Kintamani Raya No. 2, Kawasan Daan Mogot Baru, Jakarta Selatan','9945675399','7/22/2007',35.19);</v>
      </c>
    </row>
    <row r="186" spans="1:11" x14ac:dyDescent="0.2">
      <c r="A186" s="14">
        <v>183</v>
      </c>
      <c r="B186" s="13" t="s">
        <v>3571</v>
      </c>
      <c r="C186" s="13" t="s">
        <v>3771</v>
      </c>
      <c r="D186" t="s">
        <v>4100</v>
      </c>
      <c r="E186" t="s">
        <v>3895</v>
      </c>
      <c r="F186" t="s">
        <v>4191</v>
      </c>
      <c r="G186" s="28">
        <v>9945675400</v>
      </c>
      <c r="H186" s="7" t="s">
        <v>4526</v>
      </c>
      <c r="I186" s="28" t="s">
        <v>4425</v>
      </c>
      <c r="K186" t="str">
        <f t="shared" si="2"/>
        <v>insert into pendaftaran_uui (id_pendaftaran,rapot,surat_rekomendasi,asal_sekolah,jenis_sma,alamat_sekolah,nisn,tgl_lulus,nilai_uan) values (183,'rapot_32749.pdf','rekomendasi_45503.pdf','SMA Negeri 17 Makasar','IPS','Jl. Raya Pejuangan Kav. 8, Makasar','9945675400','6/6/2007',35.11);</v>
      </c>
    </row>
    <row r="187" spans="1:11" x14ac:dyDescent="0.2">
      <c r="A187" s="14">
        <v>184</v>
      </c>
      <c r="B187" s="13" t="s">
        <v>3572</v>
      </c>
      <c r="C187" s="13" t="s">
        <v>3772</v>
      </c>
      <c r="D187" t="s">
        <v>4101</v>
      </c>
      <c r="E187" t="s">
        <v>3894</v>
      </c>
      <c r="F187" t="s">
        <v>4081</v>
      </c>
      <c r="G187" s="28">
        <v>9945675401</v>
      </c>
      <c r="H187" s="7" t="s">
        <v>4516</v>
      </c>
      <c r="I187" s="28" t="s">
        <v>4426</v>
      </c>
      <c r="K187" t="str">
        <f t="shared" si="2"/>
        <v>insert into pendaftaran_uui (id_pendaftaran,rapot,surat_rekomendasi,asal_sekolah,jenis_sma,alamat_sekolah,nisn,tgl_lulus,nilai_uan) values (184,'rapot_32750.pdf','rekomendasi_45504.pdf','SMK Negeri 19 Medan','Multimedia','Jl. Kedoya Raya / Al-Kamal No. 2, Medan','9945675401','7/22/2007',34.16);</v>
      </c>
    </row>
    <row r="188" spans="1:11" x14ac:dyDescent="0.2">
      <c r="A188" s="14">
        <v>185</v>
      </c>
      <c r="B188" s="13" t="s">
        <v>3573</v>
      </c>
      <c r="C188" s="13" t="s">
        <v>3773</v>
      </c>
      <c r="D188" t="s">
        <v>4102</v>
      </c>
      <c r="E188" t="s">
        <v>95</v>
      </c>
      <c r="F188" t="s">
        <v>3877</v>
      </c>
      <c r="G188" s="28">
        <v>9945675402</v>
      </c>
      <c r="H188" s="7" t="s">
        <v>4541</v>
      </c>
      <c r="I188" s="28" t="s">
        <v>4427</v>
      </c>
      <c r="K188" t="str">
        <f t="shared" si="2"/>
        <v>insert into pendaftaran_uui (id_pendaftaran,rapot,surat_rekomendasi,asal_sekolah,jenis_sma,alamat_sekolah,nisn,tgl_lulus,nilai_uan) values (185,'rapot_32751.pdf','rekomendasi_45505.pdf','SMA Negeri 05 Surabaya','IPA','Jl. Panjang Arteri 26, Surabaya','9945675402','6/12/2007',36.03);</v>
      </c>
    </row>
    <row r="189" spans="1:11" x14ac:dyDescent="0.2">
      <c r="A189" s="14">
        <v>186</v>
      </c>
      <c r="B189" s="13" t="s">
        <v>3574</v>
      </c>
      <c r="C189" s="13" t="s">
        <v>3774</v>
      </c>
      <c r="D189" t="s">
        <v>4103</v>
      </c>
      <c r="E189" t="s">
        <v>3894</v>
      </c>
      <c r="F189" t="s">
        <v>3950</v>
      </c>
      <c r="G189" s="28">
        <v>9945675403</v>
      </c>
      <c r="H189" s="7" t="s">
        <v>4514</v>
      </c>
      <c r="I189" s="28" t="s">
        <v>4428</v>
      </c>
      <c r="K189" t="str">
        <f t="shared" si="2"/>
        <v>insert into pendaftaran_uui (id_pendaftaran,rapot,surat_rekomendasi,asal_sekolah,jenis_sma,alamat_sekolah,nisn,tgl_lulus,nilai_uan) values (186,'rapot_32752.pdf','rekomendasi_45506.pdf','SMK Negeri 18 Makasar','Multimedia','Jl. Raya Kebayoran Lama No. 64 , Makasar','9945675403','7/31/2007',35.50);</v>
      </c>
    </row>
    <row r="190" spans="1:11" x14ac:dyDescent="0.2">
      <c r="A190" s="14">
        <v>187</v>
      </c>
      <c r="B190" s="13" t="s">
        <v>3575</v>
      </c>
      <c r="C190" s="13" t="s">
        <v>3775</v>
      </c>
      <c r="D190" t="s">
        <v>4035</v>
      </c>
      <c r="E190" t="s">
        <v>3892</v>
      </c>
      <c r="F190" t="s">
        <v>4192</v>
      </c>
      <c r="G190" s="28">
        <v>9945675404</v>
      </c>
      <c r="H190" s="7" t="s">
        <v>4538</v>
      </c>
      <c r="I190" s="28" t="s">
        <v>4429</v>
      </c>
      <c r="K190" t="str">
        <f t="shared" si="2"/>
        <v>insert into pendaftaran_uui (id_pendaftaran,rapot,surat_rekomendasi,asal_sekolah,jenis_sma,alamat_sekolah,nisn,tgl_lulus,nilai_uan) values (187,'rapot_32753.pdf','rekomendasi_45507.pdf','SMK Negeri 04 Balikpapan','Analisa Kimia','Jl. Puri Indah Raya  Blok S-2, Balikpapan','9945675404','7/23/2007',34.05);</v>
      </c>
    </row>
    <row r="191" spans="1:11" x14ac:dyDescent="0.2">
      <c r="A191" s="14">
        <v>188</v>
      </c>
      <c r="B191" s="13" t="s">
        <v>3576</v>
      </c>
      <c r="C191" s="13" t="s">
        <v>3776</v>
      </c>
      <c r="D191" t="s">
        <v>4041</v>
      </c>
      <c r="E191" t="s">
        <v>95</v>
      </c>
      <c r="F191" t="s">
        <v>4193</v>
      </c>
      <c r="G191" s="28">
        <v>9945675405</v>
      </c>
      <c r="H191" s="7" t="s">
        <v>4542</v>
      </c>
      <c r="I191" s="28" t="s">
        <v>4430</v>
      </c>
      <c r="K191" t="str">
        <f t="shared" si="2"/>
        <v>insert into pendaftaran_uui (id_pendaftaran,rapot,surat_rekomendasi,asal_sekolah,jenis_sma,alamat_sekolah,nisn,tgl_lulus,nilai_uan) values (188,'rapot_32754.pdf','rekomendasi_45508.pdf','SMA Negeri 14 Bontang','IPA','Jl. Aip II K. S. Tubun No. 92-94, Bontang','9945675405','6/20/2007',34.64);</v>
      </c>
    </row>
    <row r="192" spans="1:11" x14ac:dyDescent="0.2">
      <c r="A192" s="14">
        <v>189</v>
      </c>
      <c r="B192" s="13" t="s">
        <v>3577</v>
      </c>
      <c r="C192" s="13" t="s">
        <v>3777</v>
      </c>
      <c r="D192" t="s">
        <v>3836</v>
      </c>
      <c r="E192" t="s">
        <v>3893</v>
      </c>
      <c r="F192" t="s">
        <v>4194</v>
      </c>
      <c r="G192" s="28">
        <v>9945675406</v>
      </c>
      <c r="H192" s="7" t="s">
        <v>4514</v>
      </c>
      <c r="I192" s="28" t="s">
        <v>4431</v>
      </c>
      <c r="K192" t="str">
        <f t="shared" si="2"/>
        <v>insert into pendaftaran_uui (id_pendaftaran,rapot,surat_rekomendasi,asal_sekolah,jenis_sma,alamat_sekolah,nisn,tgl_lulus,nilai_uan) values (189,'rapot_32755.pdf','rekomendasi_45509.pdf','SMK Negeri 15 Makasar','Teknik Otomasi','Jl. Aipda K. S. Tubun No. 79, Makasar','9945675406','7/31/2007',35.49);</v>
      </c>
    </row>
    <row r="193" spans="1:11" x14ac:dyDescent="0.2">
      <c r="A193" s="14">
        <v>190</v>
      </c>
      <c r="B193" s="13" t="s">
        <v>3578</v>
      </c>
      <c r="C193" s="13" t="s">
        <v>3778</v>
      </c>
      <c r="D193" t="s">
        <v>3933</v>
      </c>
      <c r="E193" t="s">
        <v>3895</v>
      </c>
      <c r="F193" t="s">
        <v>4195</v>
      </c>
      <c r="G193" s="28">
        <v>9945675407</v>
      </c>
      <c r="H193" s="7" t="s">
        <v>4533</v>
      </c>
      <c r="I193" s="28" t="s">
        <v>4432</v>
      </c>
      <c r="K193" t="str">
        <f t="shared" si="2"/>
        <v>insert into pendaftaran_uui (id_pendaftaran,rapot,surat_rekomendasi,asal_sekolah,jenis_sma,alamat_sekolah,nisn,tgl_lulus,nilai_uan) values (190,'rapot_32756.pdf','rekomendasi_45510.pdf','SMA Negeri 18 Bali ','IPS','Jl. Raya kamal Outer Ring Road, Bali ','9945675407','6/5/2007',34.53);</v>
      </c>
    </row>
    <row r="194" spans="1:11" x14ac:dyDescent="0.2">
      <c r="A194" s="14">
        <v>191</v>
      </c>
      <c r="B194" s="13" t="s">
        <v>3579</v>
      </c>
      <c r="C194" s="13" t="s">
        <v>3779</v>
      </c>
      <c r="D194" t="s">
        <v>3941</v>
      </c>
      <c r="E194" t="s">
        <v>95</v>
      </c>
      <c r="F194" t="s">
        <v>4196</v>
      </c>
      <c r="G194" s="28">
        <v>9945675408</v>
      </c>
      <c r="H194" s="7" t="s">
        <v>4543</v>
      </c>
      <c r="I194" s="28" t="s">
        <v>4433</v>
      </c>
      <c r="K194" t="str">
        <f t="shared" si="2"/>
        <v>insert into pendaftaran_uui (id_pendaftaran,rapot,surat_rekomendasi,asal_sekolah,jenis_sma,alamat_sekolah,nisn,tgl_lulus,nilai_uan) values (191,'rapot_32757.pdf','rekomendasi_45511.pdf','SMA Negeri 15 Semarang','IPA','Jl. Prof. Dr. Latumeten No. 1, Semarang','9945675408','7/9/2007',34.19);</v>
      </c>
    </row>
    <row r="195" spans="1:11" x14ac:dyDescent="0.2">
      <c r="A195" s="14">
        <v>192</v>
      </c>
      <c r="B195" s="13" t="s">
        <v>3580</v>
      </c>
      <c r="C195" s="13" t="s">
        <v>3780</v>
      </c>
      <c r="D195" t="s">
        <v>3862</v>
      </c>
      <c r="E195" t="s">
        <v>3895</v>
      </c>
      <c r="F195" t="s">
        <v>3951</v>
      </c>
      <c r="G195" s="28">
        <v>9945675409</v>
      </c>
      <c r="H195" s="7" t="s">
        <v>4524</v>
      </c>
      <c r="I195" s="28" t="s">
        <v>4434</v>
      </c>
      <c r="K195" t="str">
        <f t="shared" si="2"/>
        <v>insert into pendaftaran_uui (id_pendaftaran,rapot,surat_rekomendasi,asal_sekolah,jenis_sma,alamat_sekolah,nisn,tgl_lulus,nilai_uan) values (192,'rapot_32758.pdf','rekomendasi_45512.pdf','SMA Negeri 12 Jakarta Utara','IPS','Jl. Duri Raya No. 22, Jakarta Utara','9945675409','7/14/2007',34.54);</v>
      </c>
    </row>
    <row r="196" spans="1:11" x14ac:dyDescent="0.2">
      <c r="A196" s="14">
        <v>193</v>
      </c>
      <c r="B196" s="13" t="s">
        <v>3581</v>
      </c>
      <c r="C196" s="13" t="s">
        <v>3781</v>
      </c>
      <c r="D196" t="s">
        <v>4104</v>
      </c>
      <c r="E196" t="s">
        <v>3892</v>
      </c>
      <c r="F196" t="s">
        <v>4197</v>
      </c>
      <c r="G196" s="28">
        <v>9945675410</v>
      </c>
      <c r="H196" s="7" t="s">
        <v>4532</v>
      </c>
      <c r="I196" s="28" t="s">
        <v>4435</v>
      </c>
      <c r="K196" t="str">
        <f t="shared" si="2"/>
        <v>insert into pendaftaran_uui (id_pendaftaran,rapot,surat_rekomendasi,asal_sekolah,jenis_sma,alamat_sekolah,nisn,tgl_lulus,nilai_uan) values (193,'rapot_32759.pdf','rekomendasi_45513.pdf','SMK Negeri 14 Balikpapan','Analisa Kimia','Jl. Letjen S. Parman Kav. 84-86, Balikpapan','9945675410','6/27/2007',35.78);</v>
      </c>
    </row>
    <row r="197" spans="1:11" x14ac:dyDescent="0.2">
      <c r="A197" s="14">
        <v>194</v>
      </c>
      <c r="B197" s="13" t="s">
        <v>3582</v>
      </c>
      <c r="C197" s="13" t="s">
        <v>3782</v>
      </c>
      <c r="D197" t="s">
        <v>3900</v>
      </c>
      <c r="E197" t="s">
        <v>122</v>
      </c>
      <c r="F197" t="s">
        <v>4060</v>
      </c>
      <c r="G197" s="28">
        <v>9945675411</v>
      </c>
      <c r="H197" s="7" t="s">
        <v>4526</v>
      </c>
      <c r="I197" s="28" t="s">
        <v>4436</v>
      </c>
      <c r="K197" t="str">
        <f t="shared" ref="K197:K203" si="3">CONCATENATE($K$3,A197,",","'",B197,"'",",","'",C197,"'",",","'",D197,"'",",","'",E197,"'",",","'",F197,"'",",","'",G197,"'",",","'",H197,"'",",",I197,")",";")</f>
        <v>insert into pendaftaran_uui (id_pendaftaran,rapot,surat_rekomendasi,asal_sekolah,jenis_sma,alamat_sekolah,nisn,tgl_lulus,nilai_uan) values (194,'rapot_32760.pdf','rekomendasi_45514.pdf','SMK Negeri 02 Makasar','Teknik Mesin','Jl. LetJen S. Parman Kav. 87, Slipi, Makasar','9945675411','6/6/2007',34.39);</v>
      </c>
    </row>
    <row r="198" spans="1:11" x14ac:dyDescent="0.2">
      <c r="A198" s="14">
        <v>195</v>
      </c>
      <c r="B198" s="13" t="s">
        <v>3583</v>
      </c>
      <c r="C198" s="13" t="s">
        <v>3783</v>
      </c>
      <c r="D198" t="s">
        <v>4105</v>
      </c>
      <c r="E198" t="s">
        <v>3895</v>
      </c>
      <c r="F198" t="s">
        <v>4198</v>
      </c>
      <c r="G198" s="28">
        <v>9945675412</v>
      </c>
      <c r="H198" s="7" t="s">
        <v>4542</v>
      </c>
      <c r="I198" s="28" t="s">
        <v>4437</v>
      </c>
      <c r="K198" t="str">
        <f t="shared" si="3"/>
        <v>insert into pendaftaran_uui (id_pendaftaran,rapot,surat_rekomendasi,asal_sekolah,jenis_sma,alamat_sekolah,nisn,tgl_lulus,nilai_uan) values (195,'rapot_32761.pdf','rekomendasi_45515.pdf','SMA Negeri 07 Jakarta Utara','IPS','Jl. LetJen S. Parman Kav. 87, Jakarta Utara','9945675412','6/20/2007',35.42);</v>
      </c>
    </row>
    <row r="199" spans="1:11" x14ac:dyDescent="0.2">
      <c r="A199" s="14">
        <v>196</v>
      </c>
      <c r="B199" s="13" t="s">
        <v>3584</v>
      </c>
      <c r="C199" s="13" t="s">
        <v>3784</v>
      </c>
      <c r="D199" t="s">
        <v>3821</v>
      </c>
      <c r="E199" t="s">
        <v>95</v>
      </c>
      <c r="F199" t="s">
        <v>4199</v>
      </c>
      <c r="G199" s="28">
        <v>9945675413</v>
      </c>
      <c r="H199" s="7" t="s">
        <v>4544</v>
      </c>
      <c r="I199" s="28" t="s">
        <v>4396</v>
      </c>
      <c r="K199" t="str">
        <f t="shared" si="3"/>
        <v>insert into pendaftaran_uui (id_pendaftaran,rapot,surat_rekomendasi,asal_sekolah,jenis_sma,alamat_sekolah,nisn,tgl_lulus,nilai_uan) values (196,'rapot_32762.pdf','rekomendasi_45516.pdf','SMA Negeri 14 Jakarta Utara','IPA','Jl. Tanah Sereal VII / 9, Jakarta Utara','9945675413','7/21/2007',35.14);</v>
      </c>
    </row>
    <row r="200" spans="1:11" x14ac:dyDescent="0.2">
      <c r="A200" s="14">
        <v>197</v>
      </c>
      <c r="B200" s="13" t="s">
        <v>3585</v>
      </c>
      <c r="C200" s="13" t="s">
        <v>3785</v>
      </c>
      <c r="D200" t="s">
        <v>3919</v>
      </c>
      <c r="E200" t="s">
        <v>3895</v>
      </c>
      <c r="F200" t="s">
        <v>4200</v>
      </c>
      <c r="G200" s="28">
        <v>9945675414</v>
      </c>
      <c r="H200" s="7" t="s">
        <v>4529</v>
      </c>
      <c r="I200" s="28" t="s">
        <v>4438</v>
      </c>
      <c r="K200" t="str">
        <f t="shared" si="3"/>
        <v>insert into pendaftaran_uui (id_pendaftaran,rapot,surat_rekomendasi,asal_sekolah,jenis_sma,alamat_sekolah,nisn,tgl_lulus,nilai_uan) values (197,'rapot_32763.pdf','rekomendasi_45517.pdf','SMA Negeri 01 Balikpapan','IPS','Jl. Kyai Tapa No. , Balikpapan','9945675414','7/29/2007',36.44);</v>
      </c>
    </row>
    <row r="201" spans="1:11" x14ac:dyDescent="0.2">
      <c r="A201" s="14">
        <v>198</v>
      </c>
      <c r="B201" s="13" t="s">
        <v>3586</v>
      </c>
      <c r="C201" s="13" t="s">
        <v>3786</v>
      </c>
      <c r="D201" t="s">
        <v>4001</v>
      </c>
      <c r="E201" t="s">
        <v>3895</v>
      </c>
      <c r="F201" t="s">
        <v>4201</v>
      </c>
      <c r="G201" s="28">
        <v>9945675415</v>
      </c>
      <c r="H201" s="7" t="s">
        <v>4517</v>
      </c>
      <c r="I201" s="28" t="s">
        <v>4439</v>
      </c>
      <c r="K201" t="str">
        <f t="shared" si="3"/>
        <v>insert into pendaftaran_uui (id_pendaftaran,rapot,surat_rekomendasi,asal_sekolah,jenis_sma,alamat_sekolah,nisn,tgl_lulus,nilai_uan) values (198,'rapot_32764.pdf','rekomendasi_45518.pdf','SMA Negeri 11 Garut','IPS','Jl. Anggrek No. 2 B, Garut','9945675415','7/30/2007',36.12);</v>
      </c>
    </row>
    <row r="202" spans="1:11" x14ac:dyDescent="0.2">
      <c r="A202" s="14">
        <v>199</v>
      </c>
      <c r="B202" s="13" t="s">
        <v>3587</v>
      </c>
      <c r="C202" s="13" t="s">
        <v>3787</v>
      </c>
      <c r="D202" t="s">
        <v>4106</v>
      </c>
      <c r="E202" t="s">
        <v>3895</v>
      </c>
      <c r="F202" t="s">
        <v>4202</v>
      </c>
      <c r="G202" s="28">
        <v>9945675416</v>
      </c>
      <c r="H202" s="7" t="s">
        <v>4545</v>
      </c>
      <c r="I202" s="28" t="s">
        <v>4440</v>
      </c>
      <c r="K202" t="str">
        <f t="shared" si="3"/>
        <v>insert into pendaftaran_uui (id_pendaftaran,rapot,surat_rekomendasi,asal_sekolah,jenis_sma,alamat_sekolah,nisn,tgl_lulus,nilai_uan) values (199,'rapot_32765.pdf','rekomendasi_45519.pdf','SMA Negeri 14 Bandung','IPS','Jl. Pesanggrahan No. 1, Bandung','9945675416','6/9/2007',36.31);</v>
      </c>
    </row>
    <row r="203" spans="1:11" x14ac:dyDescent="0.2">
      <c r="A203" s="14">
        <v>200</v>
      </c>
      <c r="B203" s="13" t="s">
        <v>3588</v>
      </c>
      <c r="C203" s="13" t="s">
        <v>3788</v>
      </c>
      <c r="D203" t="s">
        <v>4107</v>
      </c>
      <c r="E203" t="s">
        <v>95</v>
      </c>
      <c r="F203" t="s">
        <v>4084</v>
      </c>
      <c r="G203" s="28">
        <v>9945675417</v>
      </c>
      <c r="H203" s="7" t="s">
        <v>4509</v>
      </c>
      <c r="I203" s="28" t="s">
        <v>4441</v>
      </c>
      <c r="K203" t="str">
        <f t="shared" si="3"/>
        <v>insert into pendaftaran_uui (id_pendaftaran,rapot,surat_rekomendasi,asal_sekolah,jenis_sma,alamat_sekolah,nisn,tgl_lulus,nilai_uan) values (200,'rapot_32766.pdf','rekomendasi_45520.pdf','SMA Negeri 18 Papua','IPA','Jl. RS Fatmawati No. 80 - 82, Papua','9945675417','6/15/2007',35.76);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03"/>
  <sheetViews>
    <sheetView tabSelected="1" workbookViewId="0">
      <selection activeCell="A4" sqref="A4:E203"/>
    </sheetView>
  </sheetViews>
  <sheetFormatPr baseColWidth="10" defaultColWidth="8.83203125" defaultRowHeight="15" x14ac:dyDescent="0.2"/>
  <cols>
    <col min="1" max="1" width="17.33203125" customWidth="1"/>
    <col min="2" max="2" width="18.5" customWidth="1"/>
    <col min="5" max="5" width="21.1640625" customWidth="1"/>
    <col min="6" max="6" width="15.1640625" customWidth="1"/>
  </cols>
  <sheetData>
    <row r="1" spans="1:7" x14ac:dyDescent="0.2">
      <c r="A1" t="s">
        <v>46</v>
      </c>
    </row>
    <row r="3" spans="1:7" x14ac:dyDescent="0.2">
      <c r="A3" s="2" t="s">
        <v>99</v>
      </c>
      <c r="B3" s="2" t="s">
        <v>86</v>
      </c>
      <c r="C3" s="2" t="s">
        <v>96</v>
      </c>
      <c r="D3" s="2" t="s">
        <v>97</v>
      </c>
      <c r="E3" s="2" t="s">
        <v>98</v>
      </c>
    </row>
    <row r="4" spans="1:7" x14ac:dyDescent="0.2">
      <c r="A4" s="28" t="s">
        <v>4800</v>
      </c>
      <c r="B4" s="28">
        <v>1</v>
      </c>
      <c r="C4" s="28" t="b">
        <v>1</v>
      </c>
      <c r="D4" s="28">
        <v>99</v>
      </c>
      <c r="E4" s="28" t="s">
        <v>100</v>
      </c>
      <c r="G4" t="s">
        <v>4801</v>
      </c>
    </row>
    <row r="5" spans="1:7" x14ac:dyDescent="0.2">
      <c r="A5" s="28" t="s">
        <v>4802</v>
      </c>
      <c r="B5" s="28">
        <v>2</v>
      </c>
      <c r="C5" s="28" t="b">
        <v>1</v>
      </c>
      <c r="D5" s="28">
        <v>90</v>
      </c>
      <c r="E5" s="28" t="s">
        <v>100</v>
      </c>
      <c r="G5" t="s">
        <v>4803</v>
      </c>
    </row>
    <row r="6" spans="1:7" x14ac:dyDescent="0.2">
      <c r="A6" s="28" t="s">
        <v>4804</v>
      </c>
      <c r="B6" s="28">
        <v>3</v>
      </c>
      <c r="C6" s="28" t="b">
        <v>1</v>
      </c>
      <c r="D6" s="28">
        <v>99</v>
      </c>
      <c r="E6" s="28" t="s">
        <v>100</v>
      </c>
      <c r="G6" t="s">
        <v>4805</v>
      </c>
    </row>
    <row r="7" spans="1:7" x14ac:dyDescent="0.2">
      <c r="A7" s="28" t="s">
        <v>4806</v>
      </c>
      <c r="B7" s="28">
        <v>4</v>
      </c>
      <c r="C7" s="28" t="b">
        <v>1</v>
      </c>
      <c r="D7" s="28">
        <v>92</v>
      </c>
      <c r="E7" s="28" t="s">
        <v>100</v>
      </c>
      <c r="G7" t="s">
        <v>4807</v>
      </c>
    </row>
    <row r="8" spans="1:7" x14ac:dyDescent="0.2">
      <c r="A8" s="28" t="s">
        <v>4808</v>
      </c>
      <c r="B8" s="28">
        <v>5</v>
      </c>
      <c r="C8" s="28" t="b">
        <v>1</v>
      </c>
      <c r="D8" s="28">
        <v>92</v>
      </c>
      <c r="E8" s="28" t="s">
        <v>100</v>
      </c>
      <c r="G8" t="s">
        <v>4809</v>
      </c>
    </row>
    <row r="9" spans="1:7" x14ac:dyDescent="0.2">
      <c r="A9" s="28" t="s">
        <v>4810</v>
      </c>
      <c r="B9" s="28">
        <v>6</v>
      </c>
      <c r="C9" s="28" t="b">
        <v>1</v>
      </c>
      <c r="D9" s="28">
        <v>95</v>
      </c>
      <c r="E9" s="28" t="s">
        <v>100</v>
      </c>
      <c r="G9" t="s">
        <v>4811</v>
      </c>
    </row>
    <row r="10" spans="1:7" x14ac:dyDescent="0.2">
      <c r="A10" s="28" t="s">
        <v>4812</v>
      </c>
      <c r="B10" s="28">
        <v>7</v>
      </c>
      <c r="C10" s="28" t="b">
        <v>0</v>
      </c>
      <c r="D10" s="28">
        <v>79</v>
      </c>
      <c r="E10" s="28" t="s">
        <v>4813</v>
      </c>
      <c r="G10" t="s">
        <v>4814</v>
      </c>
    </row>
    <row r="11" spans="1:7" x14ac:dyDescent="0.2">
      <c r="A11" s="28" t="s">
        <v>4815</v>
      </c>
      <c r="B11" s="28">
        <v>8</v>
      </c>
      <c r="C11" s="28" t="b">
        <v>0</v>
      </c>
      <c r="D11" s="28">
        <v>78</v>
      </c>
      <c r="E11" s="28" t="s">
        <v>4813</v>
      </c>
      <c r="G11" t="s">
        <v>4816</v>
      </c>
    </row>
    <row r="12" spans="1:7" x14ac:dyDescent="0.2">
      <c r="A12" s="28" t="s">
        <v>4815</v>
      </c>
      <c r="B12" s="28">
        <v>9</v>
      </c>
      <c r="C12" s="28" t="b">
        <v>0</v>
      </c>
      <c r="D12" s="28">
        <v>80</v>
      </c>
      <c r="E12" s="28" t="s">
        <v>4813</v>
      </c>
      <c r="G12" t="s">
        <v>4817</v>
      </c>
    </row>
    <row r="13" spans="1:7" x14ac:dyDescent="0.2">
      <c r="A13" s="28" t="s">
        <v>4818</v>
      </c>
      <c r="B13" s="28">
        <v>10</v>
      </c>
      <c r="C13" s="28" t="b">
        <v>0</v>
      </c>
      <c r="D13" s="28">
        <v>80</v>
      </c>
      <c r="E13" s="28" t="s">
        <v>4813</v>
      </c>
      <c r="G13" t="s">
        <v>4819</v>
      </c>
    </row>
    <row r="14" spans="1:7" x14ac:dyDescent="0.2">
      <c r="A14" s="28" t="s">
        <v>4810</v>
      </c>
      <c r="B14" s="28">
        <v>11</v>
      </c>
      <c r="C14" s="28" t="b">
        <v>0</v>
      </c>
      <c r="D14" s="28">
        <v>72</v>
      </c>
      <c r="E14" s="28" t="s">
        <v>4813</v>
      </c>
      <c r="G14" t="s">
        <v>4820</v>
      </c>
    </row>
    <row r="15" spans="1:7" x14ac:dyDescent="0.2">
      <c r="A15" s="28" t="s">
        <v>4821</v>
      </c>
      <c r="B15" s="28">
        <v>12</v>
      </c>
      <c r="C15" s="28" t="b">
        <v>0</v>
      </c>
      <c r="D15" s="28">
        <v>79</v>
      </c>
      <c r="E15" s="28" t="s">
        <v>4813</v>
      </c>
      <c r="G15" t="s">
        <v>4822</v>
      </c>
    </row>
    <row r="16" spans="1:7" x14ac:dyDescent="0.2">
      <c r="A16" s="28" t="s">
        <v>4823</v>
      </c>
      <c r="B16" s="28">
        <v>13</v>
      </c>
      <c r="C16" s="28" t="b">
        <v>0</v>
      </c>
      <c r="D16" s="28">
        <v>74</v>
      </c>
      <c r="E16" s="28" t="s">
        <v>4813</v>
      </c>
      <c r="G16" t="s">
        <v>4824</v>
      </c>
    </row>
    <row r="17" spans="1:7" x14ac:dyDescent="0.2">
      <c r="A17" s="28" t="s">
        <v>4825</v>
      </c>
      <c r="B17" s="28">
        <v>14</v>
      </c>
      <c r="C17" s="28" t="b">
        <v>0</v>
      </c>
      <c r="D17" s="28">
        <v>71</v>
      </c>
      <c r="E17" s="28" t="s">
        <v>4813</v>
      </c>
      <c r="G17" t="s">
        <v>4826</v>
      </c>
    </row>
    <row r="18" spans="1:7" x14ac:dyDescent="0.2">
      <c r="A18" s="28" t="s">
        <v>4827</v>
      </c>
      <c r="B18" s="28">
        <v>15</v>
      </c>
      <c r="C18" s="28" t="b">
        <v>0</v>
      </c>
      <c r="D18" s="28">
        <v>78</v>
      </c>
      <c r="E18" s="28" t="s">
        <v>4813</v>
      </c>
      <c r="G18" t="s">
        <v>4828</v>
      </c>
    </row>
    <row r="19" spans="1:7" x14ac:dyDescent="0.2">
      <c r="A19" s="28" t="s">
        <v>4808</v>
      </c>
      <c r="B19" s="28">
        <v>16</v>
      </c>
      <c r="C19" s="28" t="b">
        <v>0</v>
      </c>
      <c r="D19" s="28">
        <v>77</v>
      </c>
      <c r="E19" s="28" t="s">
        <v>4813</v>
      </c>
      <c r="G19" t="s">
        <v>4829</v>
      </c>
    </row>
    <row r="20" spans="1:7" x14ac:dyDescent="0.2">
      <c r="A20" s="28" t="s">
        <v>4830</v>
      </c>
      <c r="B20" s="28">
        <v>17</v>
      </c>
      <c r="C20" s="28" t="b">
        <v>0</v>
      </c>
      <c r="D20" s="28">
        <v>79</v>
      </c>
      <c r="E20" s="28" t="s">
        <v>4813</v>
      </c>
      <c r="G20" t="s">
        <v>4831</v>
      </c>
    </row>
    <row r="21" spans="1:7" x14ac:dyDescent="0.2">
      <c r="A21" s="28" t="s">
        <v>4832</v>
      </c>
      <c r="B21" s="28">
        <v>18</v>
      </c>
      <c r="C21" s="28" t="b">
        <v>0</v>
      </c>
      <c r="D21" s="28">
        <v>71</v>
      </c>
      <c r="E21" s="28" t="s">
        <v>4813</v>
      </c>
      <c r="G21" t="s">
        <v>4833</v>
      </c>
    </row>
    <row r="22" spans="1:7" x14ac:dyDescent="0.2">
      <c r="A22" s="28" t="s">
        <v>4830</v>
      </c>
      <c r="B22" s="28">
        <v>19</v>
      </c>
      <c r="C22" s="28" t="b">
        <v>0</v>
      </c>
      <c r="D22" s="28">
        <v>74</v>
      </c>
      <c r="E22" s="28" t="s">
        <v>4813</v>
      </c>
      <c r="G22" t="s">
        <v>4834</v>
      </c>
    </row>
    <row r="23" spans="1:7" x14ac:dyDescent="0.2">
      <c r="A23" s="28" t="s">
        <v>4835</v>
      </c>
      <c r="B23" s="28">
        <v>20</v>
      </c>
      <c r="C23" s="28" t="b">
        <v>0</v>
      </c>
      <c r="D23" s="28">
        <v>80</v>
      </c>
      <c r="E23" s="28" t="s">
        <v>4813</v>
      </c>
      <c r="G23" t="s">
        <v>4836</v>
      </c>
    </row>
    <row r="24" spans="1:7" x14ac:dyDescent="0.2">
      <c r="A24" s="28" t="s">
        <v>4837</v>
      </c>
      <c r="B24" s="28">
        <v>21</v>
      </c>
      <c r="C24" s="28" t="b">
        <v>0</v>
      </c>
      <c r="D24" s="28">
        <v>70</v>
      </c>
      <c r="E24" s="28" t="s">
        <v>4813</v>
      </c>
      <c r="G24" t="s">
        <v>4838</v>
      </c>
    </row>
    <row r="25" spans="1:7" x14ac:dyDescent="0.2">
      <c r="A25" s="28" t="s">
        <v>4823</v>
      </c>
      <c r="B25" s="28">
        <v>22</v>
      </c>
      <c r="C25" s="28" t="b">
        <v>0</v>
      </c>
      <c r="D25" s="28">
        <v>72</v>
      </c>
      <c r="E25" s="28" t="s">
        <v>4813</v>
      </c>
      <c r="G25" t="s">
        <v>4839</v>
      </c>
    </row>
    <row r="26" spans="1:7" x14ac:dyDescent="0.2">
      <c r="A26" s="28" t="s">
        <v>4815</v>
      </c>
      <c r="B26" s="28">
        <v>23</v>
      </c>
      <c r="C26" s="28" t="b">
        <v>0</v>
      </c>
      <c r="D26" s="28">
        <v>80</v>
      </c>
      <c r="E26" s="28" t="s">
        <v>4813</v>
      </c>
      <c r="G26" t="s">
        <v>4840</v>
      </c>
    </row>
    <row r="27" spans="1:7" x14ac:dyDescent="0.2">
      <c r="A27" s="28" t="s">
        <v>4802</v>
      </c>
      <c r="B27" s="28">
        <v>24</v>
      </c>
      <c r="C27" s="28" t="b">
        <v>0</v>
      </c>
      <c r="D27" s="28">
        <v>76</v>
      </c>
      <c r="E27" s="28" t="s">
        <v>4813</v>
      </c>
      <c r="G27" t="s">
        <v>4841</v>
      </c>
    </row>
    <row r="28" spans="1:7" x14ac:dyDescent="0.2">
      <c r="A28" s="28" t="s">
        <v>4823</v>
      </c>
      <c r="B28" s="28">
        <v>25</v>
      </c>
      <c r="C28" s="28" t="b">
        <v>0</v>
      </c>
      <c r="D28" s="28">
        <v>79</v>
      </c>
      <c r="E28" s="28" t="s">
        <v>4813</v>
      </c>
      <c r="G28" t="s">
        <v>4842</v>
      </c>
    </row>
    <row r="29" spans="1:7" x14ac:dyDescent="0.2">
      <c r="A29" s="28" t="s">
        <v>4843</v>
      </c>
      <c r="B29" s="28">
        <v>26</v>
      </c>
      <c r="C29" s="28" t="b">
        <v>0</v>
      </c>
      <c r="D29" s="28">
        <v>75</v>
      </c>
      <c r="E29" s="28" t="s">
        <v>4813</v>
      </c>
      <c r="G29" t="s">
        <v>4844</v>
      </c>
    </row>
    <row r="30" spans="1:7" x14ac:dyDescent="0.2">
      <c r="A30" s="28" t="s">
        <v>4821</v>
      </c>
      <c r="B30" s="28">
        <v>27</v>
      </c>
      <c r="C30" s="28" t="b">
        <v>0</v>
      </c>
      <c r="D30" s="28">
        <v>70</v>
      </c>
      <c r="E30" s="28" t="s">
        <v>4813</v>
      </c>
      <c r="G30" t="s">
        <v>4845</v>
      </c>
    </row>
    <row r="31" spans="1:7" x14ac:dyDescent="0.2">
      <c r="A31" s="28" t="s">
        <v>4846</v>
      </c>
      <c r="B31" s="28">
        <v>28</v>
      </c>
      <c r="C31" s="28" t="b">
        <v>0</v>
      </c>
      <c r="D31" s="28">
        <v>74</v>
      </c>
      <c r="E31" s="28" t="s">
        <v>4813</v>
      </c>
      <c r="G31" t="s">
        <v>4847</v>
      </c>
    </row>
    <row r="32" spans="1:7" x14ac:dyDescent="0.2">
      <c r="A32" s="28" t="s">
        <v>4846</v>
      </c>
      <c r="B32" s="28">
        <v>29</v>
      </c>
      <c r="C32" s="28" t="b">
        <v>0</v>
      </c>
      <c r="D32" s="28">
        <v>72</v>
      </c>
      <c r="E32" s="28" t="s">
        <v>4813</v>
      </c>
      <c r="G32" t="s">
        <v>4848</v>
      </c>
    </row>
    <row r="33" spans="1:7" x14ac:dyDescent="0.2">
      <c r="A33" s="28" t="s">
        <v>4843</v>
      </c>
      <c r="B33" s="28">
        <v>30</v>
      </c>
      <c r="C33" s="28" t="b">
        <v>0</v>
      </c>
      <c r="D33" s="28">
        <v>73</v>
      </c>
      <c r="E33" s="28" t="s">
        <v>4813</v>
      </c>
      <c r="G33" t="s">
        <v>4849</v>
      </c>
    </row>
    <row r="34" spans="1:7" x14ac:dyDescent="0.2">
      <c r="A34" s="28" t="s">
        <v>4846</v>
      </c>
      <c r="B34" s="28">
        <v>31</v>
      </c>
      <c r="C34" s="28" t="b">
        <v>0</v>
      </c>
      <c r="D34" s="28">
        <v>72</v>
      </c>
      <c r="E34" s="28" t="s">
        <v>4813</v>
      </c>
      <c r="G34" t="s">
        <v>4850</v>
      </c>
    </row>
    <row r="35" spans="1:7" x14ac:dyDescent="0.2">
      <c r="A35" s="28" t="s">
        <v>4851</v>
      </c>
      <c r="B35" s="28">
        <v>32</v>
      </c>
      <c r="C35" s="28" t="b">
        <v>0</v>
      </c>
      <c r="D35" s="28">
        <v>76</v>
      </c>
      <c r="E35" s="28" t="s">
        <v>4813</v>
      </c>
      <c r="G35" t="s">
        <v>4852</v>
      </c>
    </row>
    <row r="36" spans="1:7" x14ac:dyDescent="0.2">
      <c r="A36" s="28" t="s">
        <v>4853</v>
      </c>
      <c r="B36" s="28">
        <v>33</v>
      </c>
      <c r="C36" s="28" t="b">
        <v>0</v>
      </c>
      <c r="D36" s="28">
        <v>75</v>
      </c>
      <c r="E36" s="28" t="s">
        <v>4813</v>
      </c>
      <c r="G36" t="s">
        <v>4854</v>
      </c>
    </row>
    <row r="37" spans="1:7" x14ac:dyDescent="0.2">
      <c r="A37" s="28" t="s">
        <v>4855</v>
      </c>
      <c r="B37" s="28">
        <v>34</v>
      </c>
      <c r="C37" s="28" t="b">
        <v>0</v>
      </c>
      <c r="D37" s="28">
        <v>73</v>
      </c>
      <c r="E37" s="28" t="s">
        <v>4813</v>
      </c>
      <c r="G37" t="s">
        <v>4856</v>
      </c>
    </row>
    <row r="38" spans="1:7" x14ac:dyDescent="0.2">
      <c r="A38" s="28" t="s">
        <v>4800</v>
      </c>
      <c r="B38" s="28">
        <v>35</v>
      </c>
      <c r="C38" s="28" t="b">
        <v>0</v>
      </c>
      <c r="D38" s="28">
        <v>78</v>
      </c>
      <c r="E38" s="28" t="s">
        <v>4813</v>
      </c>
      <c r="G38" t="s">
        <v>4857</v>
      </c>
    </row>
    <row r="39" spans="1:7" x14ac:dyDescent="0.2">
      <c r="A39" s="28" t="s">
        <v>4818</v>
      </c>
      <c r="B39" s="28">
        <v>36</v>
      </c>
      <c r="C39" s="28" t="b">
        <v>0</v>
      </c>
      <c r="D39" s="28">
        <v>71</v>
      </c>
      <c r="E39" s="28" t="s">
        <v>4813</v>
      </c>
      <c r="G39" t="s">
        <v>4858</v>
      </c>
    </row>
    <row r="40" spans="1:7" x14ac:dyDescent="0.2">
      <c r="A40" s="28" t="s">
        <v>4859</v>
      </c>
      <c r="B40" s="28">
        <v>37</v>
      </c>
      <c r="C40" s="28" t="b">
        <v>0</v>
      </c>
      <c r="D40" s="28">
        <v>72</v>
      </c>
      <c r="E40" s="28" t="s">
        <v>4813</v>
      </c>
      <c r="G40" t="s">
        <v>4860</v>
      </c>
    </row>
    <row r="41" spans="1:7" x14ac:dyDescent="0.2">
      <c r="A41" s="28" t="s">
        <v>4821</v>
      </c>
      <c r="B41" s="28">
        <v>38</v>
      </c>
      <c r="C41" s="28" t="b">
        <v>0</v>
      </c>
      <c r="D41" s="28">
        <v>70</v>
      </c>
      <c r="E41" s="28" t="s">
        <v>4813</v>
      </c>
      <c r="G41" t="s">
        <v>4861</v>
      </c>
    </row>
    <row r="42" spans="1:7" x14ac:dyDescent="0.2">
      <c r="A42" s="28" t="s">
        <v>4862</v>
      </c>
      <c r="B42" s="28">
        <v>39</v>
      </c>
      <c r="C42" s="28" t="b">
        <v>0</v>
      </c>
      <c r="D42" s="28">
        <v>72</v>
      </c>
      <c r="E42" s="28" t="s">
        <v>4813</v>
      </c>
      <c r="G42" t="s">
        <v>4863</v>
      </c>
    </row>
    <row r="43" spans="1:7" x14ac:dyDescent="0.2">
      <c r="A43" s="28" t="s">
        <v>4864</v>
      </c>
      <c r="B43" s="28">
        <v>40</v>
      </c>
      <c r="C43" s="28" t="b">
        <v>0</v>
      </c>
      <c r="D43" s="28">
        <v>79</v>
      </c>
      <c r="E43" s="28" t="s">
        <v>4813</v>
      </c>
      <c r="G43" t="s">
        <v>4865</v>
      </c>
    </row>
    <row r="44" spans="1:7" x14ac:dyDescent="0.2">
      <c r="A44" s="28" t="s">
        <v>4866</v>
      </c>
      <c r="B44" s="28">
        <v>41</v>
      </c>
      <c r="C44" s="28" t="b">
        <v>0</v>
      </c>
      <c r="D44" s="28">
        <v>76</v>
      </c>
      <c r="E44" s="28" t="s">
        <v>4813</v>
      </c>
      <c r="G44" t="s">
        <v>4867</v>
      </c>
    </row>
    <row r="45" spans="1:7" x14ac:dyDescent="0.2">
      <c r="A45" s="28" t="s">
        <v>4868</v>
      </c>
      <c r="B45" s="28">
        <v>42</v>
      </c>
      <c r="C45" s="28" t="b">
        <v>0</v>
      </c>
      <c r="D45" s="28">
        <v>77</v>
      </c>
      <c r="E45" s="28" t="s">
        <v>4813</v>
      </c>
      <c r="G45" t="s">
        <v>4869</v>
      </c>
    </row>
    <row r="46" spans="1:7" x14ac:dyDescent="0.2">
      <c r="A46" s="28" t="s">
        <v>4827</v>
      </c>
      <c r="B46" s="28">
        <v>43</v>
      </c>
      <c r="C46" s="28" t="b">
        <v>0</v>
      </c>
      <c r="D46" s="28">
        <v>73</v>
      </c>
      <c r="E46" s="28" t="s">
        <v>4813</v>
      </c>
      <c r="G46" t="s">
        <v>4870</v>
      </c>
    </row>
    <row r="47" spans="1:7" x14ac:dyDescent="0.2">
      <c r="A47" s="28" t="s">
        <v>4800</v>
      </c>
      <c r="B47" s="28">
        <v>44</v>
      </c>
      <c r="C47" s="28" t="b">
        <v>0</v>
      </c>
      <c r="D47" s="28">
        <v>78</v>
      </c>
      <c r="E47" s="28" t="s">
        <v>4813</v>
      </c>
      <c r="G47" t="s">
        <v>4871</v>
      </c>
    </row>
    <row r="48" spans="1:7" x14ac:dyDescent="0.2">
      <c r="A48" s="28" t="s">
        <v>4868</v>
      </c>
      <c r="B48" s="28">
        <v>45</v>
      </c>
      <c r="C48" s="28" t="b">
        <v>0</v>
      </c>
      <c r="D48" s="28">
        <v>77</v>
      </c>
      <c r="E48" s="28" t="s">
        <v>4813</v>
      </c>
      <c r="G48" t="s">
        <v>4872</v>
      </c>
    </row>
    <row r="49" spans="1:7" x14ac:dyDescent="0.2">
      <c r="A49" s="28" t="s">
        <v>4821</v>
      </c>
      <c r="B49" s="28">
        <v>46</v>
      </c>
      <c r="C49" s="28" t="b">
        <v>0</v>
      </c>
      <c r="D49" s="28">
        <v>74</v>
      </c>
      <c r="E49" s="28" t="s">
        <v>4813</v>
      </c>
      <c r="G49" t="s">
        <v>4873</v>
      </c>
    </row>
    <row r="50" spans="1:7" x14ac:dyDescent="0.2">
      <c r="A50" s="28" t="s">
        <v>4853</v>
      </c>
      <c r="B50" s="28">
        <v>47</v>
      </c>
      <c r="C50" s="28" t="b">
        <v>0</v>
      </c>
      <c r="D50" s="28">
        <v>72</v>
      </c>
      <c r="E50" s="28" t="s">
        <v>4813</v>
      </c>
      <c r="G50" t="s">
        <v>4874</v>
      </c>
    </row>
    <row r="51" spans="1:7" x14ac:dyDescent="0.2">
      <c r="A51" s="28" t="s">
        <v>4875</v>
      </c>
      <c r="B51" s="28">
        <v>48</v>
      </c>
      <c r="C51" s="28" t="b">
        <v>0</v>
      </c>
      <c r="D51" s="28">
        <v>76</v>
      </c>
      <c r="E51" s="28" t="s">
        <v>4813</v>
      </c>
      <c r="G51" t="s">
        <v>4876</v>
      </c>
    </row>
    <row r="52" spans="1:7" x14ac:dyDescent="0.2">
      <c r="A52" s="28" t="s">
        <v>4821</v>
      </c>
      <c r="B52" s="28">
        <v>49</v>
      </c>
      <c r="C52" s="28" t="b">
        <v>0</v>
      </c>
      <c r="D52" s="28">
        <v>80</v>
      </c>
      <c r="E52" s="28" t="s">
        <v>4813</v>
      </c>
      <c r="G52" t="s">
        <v>4877</v>
      </c>
    </row>
    <row r="53" spans="1:7" x14ac:dyDescent="0.2">
      <c r="A53" s="28" t="s">
        <v>4806</v>
      </c>
      <c r="B53" s="28">
        <v>50</v>
      </c>
      <c r="C53" s="28" t="b">
        <v>0</v>
      </c>
      <c r="D53" s="28">
        <v>75</v>
      </c>
      <c r="E53" s="28" t="s">
        <v>4813</v>
      </c>
      <c r="G53" t="s">
        <v>4878</v>
      </c>
    </row>
    <row r="54" spans="1:7" x14ac:dyDescent="0.2">
      <c r="A54" s="28" t="s">
        <v>4815</v>
      </c>
      <c r="B54" s="28">
        <v>51</v>
      </c>
      <c r="C54" s="28" t="b">
        <v>0</v>
      </c>
      <c r="D54" s="28">
        <v>72</v>
      </c>
      <c r="E54" s="28" t="s">
        <v>4813</v>
      </c>
      <c r="G54" t="s">
        <v>4879</v>
      </c>
    </row>
    <row r="55" spans="1:7" x14ac:dyDescent="0.2">
      <c r="A55" s="28" t="s">
        <v>4846</v>
      </c>
      <c r="B55" s="28">
        <v>52</v>
      </c>
      <c r="C55" s="28" t="b">
        <v>0</v>
      </c>
      <c r="D55" s="28">
        <v>79</v>
      </c>
      <c r="E55" s="28" t="s">
        <v>4813</v>
      </c>
      <c r="G55" t="s">
        <v>4880</v>
      </c>
    </row>
    <row r="56" spans="1:7" x14ac:dyDescent="0.2">
      <c r="A56" s="28" t="s">
        <v>4881</v>
      </c>
      <c r="B56" s="28">
        <v>53</v>
      </c>
      <c r="C56" s="28" t="b">
        <v>0</v>
      </c>
      <c r="D56" s="28">
        <v>79</v>
      </c>
      <c r="E56" s="28" t="s">
        <v>4813</v>
      </c>
      <c r="G56" t="s">
        <v>4882</v>
      </c>
    </row>
    <row r="57" spans="1:7" x14ac:dyDescent="0.2">
      <c r="A57" s="28" t="s">
        <v>4812</v>
      </c>
      <c r="B57" s="28">
        <v>54</v>
      </c>
      <c r="C57" s="28" t="b">
        <v>0</v>
      </c>
      <c r="D57" s="28">
        <v>74</v>
      </c>
      <c r="E57" s="28" t="s">
        <v>4813</v>
      </c>
      <c r="G57" t="s">
        <v>4883</v>
      </c>
    </row>
    <row r="58" spans="1:7" x14ac:dyDescent="0.2">
      <c r="A58" s="28" t="s">
        <v>4823</v>
      </c>
      <c r="B58" s="28">
        <v>55</v>
      </c>
      <c r="C58" s="28" t="b">
        <v>0</v>
      </c>
      <c r="D58" s="28">
        <v>72</v>
      </c>
      <c r="E58" s="28" t="s">
        <v>4813</v>
      </c>
      <c r="G58" t="s">
        <v>4884</v>
      </c>
    </row>
    <row r="59" spans="1:7" x14ac:dyDescent="0.2">
      <c r="A59" s="28" t="s">
        <v>4812</v>
      </c>
      <c r="B59" s="28">
        <v>56</v>
      </c>
      <c r="C59" s="28" t="b">
        <v>0</v>
      </c>
      <c r="D59" s="28">
        <v>76</v>
      </c>
      <c r="E59" s="28" t="s">
        <v>4813</v>
      </c>
      <c r="G59" t="s">
        <v>4885</v>
      </c>
    </row>
    <row r="60" spans="1:7" x14ac:dyDescent="0.2">
      <c r="A60" s="28" t="s">
        <v>4810</v>
      </c>
      <c r="B60" s="28">
        <v>57</v>
      </c>
      <c r="C60" s="28" t="b">
        <v>0</v>
      </c>
      <c r="D60" s="28">
        <v>71</v>
      </c>
      <c r="E60" s="28" t="s">
        <v>4813</v>
      </c>
      <c r="G60" t="s">
        <v>4886</v>
      </c>
    </row>
    <row r="61" spans="1:7" x14ac:dyDescent="0.2">
      <c r="A61" s="28" t="s">
        <v>4846</v>
      </c>
      <c r="B61" s="28">
        <v>58</v>
      </c>
      <c r="C61" s="28" t="b">
        <v>0</v>
      </c>
      <c r="D61" s="28">
        <v>74</v>
      </c>
      <c r="E61" s="28" t="s">
        <v>4813</v>
      </c>
      <c r="G61" t="s">
        <v>4887</v>
      </c>
    </row>
    <row r="62" spans="1:7" x14ac:dyDescent="0.2">
      <c r="A62" s="28" t="s">
        <v>4888</v>
      </c>
      <c r="B62" s="28">
        <v>59</v>
      </c>
      <c r="C62" s="28" t="b">
        <v>0</v>
      </c>
      <c r="D62" s="28">
        <v>76</v>
      </c>
      <c r="E62" s="28" t="s">
        <v>4813</v>
      </c>
      <c r="G62" t="s">
        <v>4889</v>
      </c>
    </row>
    <row r="63" spans="1:7" x14ac:dyDescent="0.2">
      <c r="A63" s="28" t="s">
        <v>4827</v>
      </c>
      <c r="B63" s="28">
        <v>60</v>
      </c>
      <c r="C63" s="28" t="b">
        <v>0</v>
      </c>
      <c r="D63" s="28">
        <v>76</v>
      </c>
      <c r="E63" s="28" t="s">
        <v>4813</v>
      </c>
      <c r="G63" t="s">
        <v>4890</v>
      </c>
    </row>
    <row r="64" spans="1:7" x14ac:dyDescent="0.2">
      <c r="A64" s="28" t="s">
        <v>4891</v>
      </c>
      <c r="B64" s="28">
        <v>61</v>
      </c>
      <c r="C64" s="28" t="b">
        <v>0</v>
      </c>
      <c r="D64" s="28">
        <v>76</v>
      </c>
      <c r="E64" s="28" t="s">
        <v>4813</v>
      </c>
      <c r="G64" t="s">
        <v>4892</v>
      </c>
    </row>
    <row r="65" spans="1:7" x14ac:dyDescent="0.2">
      <c r="A65" s="28" t="s">
        <v>4868</v>
      </c>
      <c r="B65" s="28">
        <v>62</v>
      </c>
      <c r="C65" s="28" t="b">
        <v>0</v>
      </c>
      <c r="D65" s="28">
        <v>79</v>
      </c>
      <c r="E65" s="28" t="s">
        <v>4813</v>
      </c>
      <c r="G65" t="s">
        <v>4893</v>
      </c>
    </row>
    <row r="66" spans="1:7" x14ac:dyDescent="0.2">
      <c r="A66" s="28" t="s">
        <v>4875</v>
      </c>
      <c r="B66" s="28">
        <v>63</v>
      </c>
      <c r="C66" s="28" t="b">
        <v>0</v>
      </c>
      <c r="D66" s="28">
        <v>72</v>
      </c>
      <c r="E66" s="28" t="s">
        <v>4813</v>
      </c>
      <c r="G66" t="s">
        <v>4894</v>
      </c>
    </row>
    <row r="67" spans="1:7" x14ac:dyDescent="0.2">
      <c r="A67" s="28" t="s">
        <v>4843</v>
      </c>
      <c r="B67" s="28">
        <v>64</v>
      </c>
      <c r="C67" s="28" t="b">
        <v>0</v>
      </c>
      <c r="D67" s="28">
        <v>78</v>
      </c>
      <c r="E67" s="28" t="s">
        <v>4813</v>
      </c>
      <c r="G67" t="s">
        <v>4895</v>
      </c>
    </row>
    <row r="68" spans="1:7" x14ac:dyDescent="0.2">
      <c r="A68" s="28" t="s">
        <v>4823</v>
      </c>
      <c r="B68" s="28">
        <v>65</v>
      </c>
      <c r="C68" s="28" t="b">
        <v>0</v>
      </c>
      <c r="D68" s="28">
        <v>75</v>
      </c>
      <c r="E68" s="28" t="s">
        <v>4813</v>
      </c>
      <c r="G68" t="s">
        <v>4896</v>
      </c>
    </row>
    <row r="69" spans="1:7" x14ac:dyDescent="0.2">
      <c r="A69" s="28" t="s">
        <v>4859</v>
      </c>
      <c r="B69" s="28">
        <v>66</v>
      </c>
      <c r="C69" s="28" t="b">
        <v>0</v>
      </c>
      <c r="D69" s="28">
        <v>76</v>
      </c>
      <c r="E69" s="28" t="s">
        <v>4813</v>
      </c>
      <c r="G69" t="s">
        <v>4897</v>
      </c>
    </row>
    <row r="70" spans="1:7" x14ac:dyDescent="0.2">
      <c r="A70" s="28" t="s">
        <v>4830</v>
      </c>
      <c r="B70" s="28">
        <v>67</v>
      </c>
      <c r="C70" s="28" t="b">
        <v>0</v>
      </c>
      <c r="D70" s="28">
        <v>73</v>
      </c>
      <c r="E70" s="28" t="s">
        <v>4813</v>
      </c>
      <c r="G70" t="s">
        <v>4898</v>
      </c>
    </row>
    <row r="71" spans="1:7" x14ac:dyDescent="0.2">
      <c r="A71" s="28" t="s">
        <v>4875</v>
      </c>
      <c r="B71" s="28">
        <v>68</v>
      </c>
      <c r="C71" s="28" t="b">
        <v>0</v>
      </c>
      <c r="D71" s="28">
        <v>76</v>
      </c>
      <c r="E71" s="28" t="s">
        <v>4813</v>
      </c>
      <c r="G71" t="s">
        <v>4899</v>
      </c>
    </row>
    <row r="72" spans="1:7" x14ac:dyDescent="0.2">
      <c r="A72" s="28" t="s">
        <v>4891</v>
      </c>
      <c r="B72" s="28">
        <v>69</v>
      </c>
      <c r="C72" s="28" t="b">
        <v>0</v>
      </c>
      <c r="D72" s="28">
        <v>71</v>
      </c>
      <c r="E72" s="28" t="s">
        <v>4813</v>
      </c>
      <c r="G72" t="s">
        <v>4900</v>
      </c>
    </row>
    <row r="73" spans="1:7" x14ac:dyDescent="0.2">
      <c r="A73" s="28" t="s">
        <v>4853</v>
      </c>
      <c r="B73" s="28">
        <v>70</v>
      </c>
      <c r="C73" s="28" t="b">
        <v>0</v>
      </c>
      <c r="D73" s="28">
        <v>72</v>
      </c>
      <c r="E73" s="28" t="s">
        <v>4813</v>
      </c>
      <c r="G73" t="s">
        <v>4901</v>
      </c>
    </row>
    <row r="74" spans="1:7" x14ac:dyDescent="0.2">
      <c r="A74" s="28" t="s">
        <v>4827</v>
      </c>
      <c r="B74" s="28">
        <v>71</v>
      </c>
      <c r="C74" s="28" t="b">
        <v>0</v>
      </c>
      <c r="D74" s="28">
        <v>73</v>
      </c>
      <c r="E74" s="28" t="s">
        <v>4813</v>
      </c>
      <c r="G74" t="s">
        <v>4902</v>
      </c>
    </row>
    <row r="75" spans="1:7" x14ac:dyDescent="0.2">
      <c r="A75" s="28" t="s">
        <v>4832</v>
      </c>
      <c r="B75" s="28">
        <v>72</v>
      </c>
      <c r="C75" s="28" t="b">
        <v>0</v>
      </c>
      <c r="D75" s="28">
        <v>76</v>
      </c>
      <c r="E75" s="28" t="s">
        <v>4813</v>
      </c>
      <c r="G75" t="s">
        <v>4903</v>
      </c>
    </row>
    <row r="76" spans="1:7" x14ac:dyDescent="0.2">
      <c r="A76" s="28" t="s">
        <v>4808</v>
      </c>
      <c r="B76" s="28">
        <v>73</v>
      </c>
      <c r="C76" s="28" t="b">
        <v>0</v>
      </c>
      <c r="D76" s="28">
        <v>78</v>
      </c>
      <c r="E76" s="28" t="s">
        <v>4813</v>
      </c>
      <c r="G76" t="s">
        <v>4904</v>
      </c>
    </row>
    <row r="77" spans="1:7" x14ac:dyDescent="0.2">
      <c r="A77" s="28" t="s">
        <v>4905</v>
      </c>
      <c r="B77" s="28">
        <v>74</v>
      </c>
      <c r="C77" s="28" t="b">
        <v>1</v>
      </c>
      <c r="D77" s="28">
        <v>96</v>
      </c>
      <c r="E77" s="28" t="s">
        <v>100</v>
      </c>
      <c r="G77" t="s">
        <v>4906</v>
      </c>
    </row>
    <row r="78" spans="1:7" x14ac:dyDescent="0.2">
      <c r="A78" s="28" t="s">
        <v>4907</v>
      </c>
      <c r="B78" s="28">
        <v>75</v>
      </c>
      <c r="C78" s="28" t="b">
        <v>1</v>
      </c>
      <c r="D78" s="28">
        <v>96</v>
      </c>
      <c r="E78" s="28" t="s">
        <v>100</v>
      </c>
      <c r="G78" t="s">
        <v>4908</v>
      </c>
    </row>
    <row r="79" spans="1:7" x14ac:dyDescent="0.2">
      <c r="A79" s="28" t="s">
        <v>4909</v>
      </c>
      <c r="B79" s="28">
        <v>76</v>
      </c>
      <c r="C79" s="28" t="b">
        <v>1</v>
      </c>
      <c r="D79" s="28">
        <v>93</v>
      </c>
      <c r="E79" s="28" t="s">
        <v>100</v>
      </c>
      <c r="G79" t="s">
        <v>4910</v>
      </c>
    </row>
    <row r="80" spans="1:7" x14ac:dyDescent="0.2">
      <c r="A80" s="28" t="s">
        <v>4911</v>
      </c>
      <c r="B80" s="28">
        <v>77</v>
      </c>
      <c r="C80" s="28" t="b">
        <v>1</v>
      </c>
      <c r="D80" s="28">
        <v>96</v>
      </c>
      <c r="E80" s="28" t="s">
        <v>100</v>
      </c>
      <c r="G80" t="s">
        <v>4912</v>
      </c>
    </row>
    <row r="81" spans="1:7" x14ac:dyDescent="0.2">
      <c r="A81" s="28" t="s">
        <v>4913</v>
      </c>
      <c r="B81" s="28">
        <v>78</v>
      </c>
      <c r="C81" s="28" t="b">
        <v>1</v>
      </c>
      <c r="D81" s="28">
        <v>93</v>
      </c>
      <c r="E81" s="28" t="s">
        <v>100</v>
      </c>
      <c r="G81" t="s">
        <v>4914</v>
      </c>
    </row>
    <row r="82" spans="1:7" x14ac:dyDescent="0.2">
      <c r="A82" s="28" t="s">
        <v>4915</v>
      </c>
      <c r="B82" s="28">
        <v>79</v>
      </c>
      <c r="C82" s="28" t="b">
        <v>1</v>
      </c>
      <c r="D82" s="28">
        <v>99</v>
      </c>
      <c r="E82" s="28" t="s">
        <v>100</v>
      </c>
      <c r="G82" t="s">
        <v>4916</v>
      </c>
    </row>
    <row r="83" spans="1:7" x14ac:dyDescent="0.2">
      <c r="A83" s="28" t="s">
        <v>4917</v>
      </c>
      <c r="B83" s="28">
        <v>80</v>
      </c>
      <c r="C83" s="28" t="b">
        <v>1</v>
      </c>
      <c r="D83" s="28">
        <v>98</v>
      </c>
      <c r="E83" s="28" t="s">
        <v>100</v>
      </c>
      <c r="G83" t="s">
        <v>4918</v>
      </c>
    </row>
    <row r="84" spans="1:7" x14ac:dyDescent="0.2">
      <c r="A84" s="28" t="s">
        <v>4907</v>
      </c>
      <c r="B84" s="28">
        <v>81</v>
      </c>
      <c r="C84" s="28" t="b">
        <v>0</v>
      </c>
      <c r="D84" s="28">
        <v>75</v>
      </c>
      <c r="E84" s="28" t="s">
        <v>4813</v>
      </c>
      <c r="G84" t="s">
        <v>4919</v>
      </c>
    </row>
    <row r="85" spans="1:7" x14ac:dyDescent="0.2">
      <c r="A85" s="28" t="s">
        <v>4907</v>
      </c>
      <c r="B85" s="28">
        <v>82</v>
      </c>
      <c r="C85" s="28" t="b">
        <v>0</v>
      </c>
      <c r="D85" s="28">
        <v>80</v>
      </c>
      <c r="E85" s="28" t="s">
        <v>4813</v>
      </c>
      <c r="G85" t="s">
        <v>4920</v>
      </c>
    </row>
    <row r="86" spans="1:7" x14ac:dyDescent="0.2">
      <c r="A86" s="28" t="s">
        <v>4921</v>
      </c>
      <c r="B86" s="28">
        <v>83</v>
      </c>
      <c r="C86" s="28" t="b">
        <v>0</v>
      </c>
      <c r="D86" s="28">
        <v>78</v>
      </c>
      <c r="E86" s="28" t="s">
        <v>4813</v>
      </c>
      <c r="G86" t="s">
        <v>4922</v>
      </c>
    </row>
    <row r="87" spans="1:7" x14ac:dyDescent="0.2">
      <c r="A87" s="28" t="s">
        <v>4917</v>
      </c>
      <c r="B87" s="28">
        <v>84</v>
      </c>
      <c r="C87" s="28" t="b">
        <v>0</v>
      </c>
      <c r="D87" s="28">
        <v>78</v>
      </c>
      <c r="E87" s="28" t="s">
        <v>4813</v>
      </c>
      <c r="G87" t="s">
        <v>4923</v>
      </c>
    </row>
    <row r="88" spans="1:7" x14ac:dyDescent="0.2">
      <c r="A88" s="28" t="s">
        <v>4924</v>
      </c>
      <c r="B88" s="28">
        <v>85</v>
      </c>
      <c r="C88" s="28" t="b">
        <v>0</v>
      </c>
      <c r="D88" s="28">
        <v>75</v>
      </c>
      <c r="E88" s="28" t="s">
        <v>4813</v>
      </c>
      <c r="G88" t="s">
        <v>4925</v>
      </c>
    </row>
    <row r="89" spans="1:7" x14ac:dyDescent="0.2">
      <c r="A89" s="28" t="s">
        <v>4926</v>
      </c>
      <c r="B89" s="28">
        <v>86</v>
      </c>
      <c r="C89" s="28" t="b">
        <v>0</v>
      </c>
      <c r="D89" s="28">
        <v>74</v>
      </c>
      <c r="E89" s="28" t="s">
        <v>4813</v>
      </c>
      <c r="G89" t="s">
        <v>4927</v>
      </c>
    </row>
    <row r="90" spans="1:7" x14ac:dyDescent="0.2">
      <c r="A90" s="28" t="s">
        <v>4928</v>
      </c>
      <c r="B90" s="28">
        <v>87</v>
      </c>
      <c r="C90" s="28" t="b">
        <v>0</v>
      </c>
      <c r="D90" s="28">
        <v>80</v>
      </c>
      <c r="E90" s="28" t="s">
        <v>4813</v>
      </c>
      <c r="G90" t="s">
        <v>4929</v>
      </c>
    </row>
    <row r="91" spans="1:7" x14ac:dyDescent="0.2">
      <c r="A91" s="28" t="s">
        <v>4930</v>
      </c>
      <c r="B91" s="28">
        <v>88</v>
      </c>
      <c r="C91" s="28" t="b">
        <v>0</v>
      </c>
      <c r="D91" s="28">
        <v>75</v>
      </c>
      <c r="E91" s="28" t="s">
        <v>4813</v>
      </c>
      <c r="G91" t="s">
        <v>4931</v>
      </c>
    </row>
    <row r="92" spans="1:7" x14ac:dyDescent="0.2">
      <c r="A92" s="28" t="s">
        <v>4932</v>
      </c>
      <c r="B92" s="28">
        <v>89</v>
      </c>
      <c r="C92" s="28" t="b">
        <v>0</v>
      </c>
      <c r="D92" s="28">
        <v>73</v>
      </c>
      <c r="E92" s="28" t="s">
        <v>4813</v>
      </c>
      <c r="G92" t="s">
        <v>4933</v>
      </c>
    </row>
    <row r="93" spans="1:7" x14ac:dyDescent="0.2">
      <c r="A93" s="28" t="s">
        <v>4934</v>
      </c>
      <c r="B93" s="28">
        <v>90</v>
      </c>
      <c r="C93" s="28" t="b">
        <v>0</v>
      </c>
      <c r="D93" s="28">
        <v>70</v>
      </c>
      <c r="E93" s="28" t="s">
        <v>4813</v>
      </c>
      <c r="G93" t="s">
        <v>4935</v>
      </c>
    </row>
    <row r="94" spans="1:7" x14ac:dyDescent="0.2">
      <c r="A94" s="28" t="s">
        <v>4936</v>
      </c>
      <c r="B94" s="28">
        <v>91</v>
      </c>
      <c r="C94" s="28" t="b">
        <v>0</v>
      </c>
      <c r="D94" s="28">
        <v>71</v>
      </c>
      <c r="E94" s="28" t="s">
        <v>4813</v>
      </c>
      <c r="G94" t="s">
        <v>4937</v>
      </c>
    </row>
    <row r="95" spans="1:7" x14ac:dyDescent="0.2">
      <c r="A95" s="28" t="s">
        <v>4938</v>
      </c>
      <c r="B95" s="28">
        <v>92</v>
      </c>
      <c r="C95" s="28" t="b">
        <v>0</v>
      </c>
      <c r="D95" s="28">
        <v>76</v>
      </c>
      <c r="E95" s="28" t="s">
        <v>4813</v>
      </c>
      <c r="G95" t="s">
        <v>4939</v>
      </c>
    </row>
    <row r="96" spans="1:7" x14ac:dyDescent="0.2">
      <c r="A96" s="28" t="s">
        <v>4940</v>
      </c>
      <c r="B96" s="28">
        <v>93</v>
      </c>
      <c r="C96" s="28" t="b">
        <v>0</v>
      </c>
      <c r="D96" s="28">
        <v>78</v>
      </c>
      <c r="E96" s="28" t="s">
        <v>4813</v>
      </c>
      <c r="G96" t="s">
        <v>4941</v>
      </c>
    </row>
    <row r="97" spans="1:7" x14ac:dyDescent="0.2">
      <c r="A97" s="28" t="s">
        <v>4942</v>
      </c>
      <c r="B97" s="28">
        <v>94</v>
      </c>
      <c r="C97" s="28" t="b">
        <v>0</v>
      </c>
      <c r="D97" s="28">
        <v>70</v>
      </c>
      <c r="E97" s="28" t="s">
        <v>4813</v>
      </c>
      <c r="G97" t="s">
        <v>4943</v>
      </c>
    </row>
    <row r="98" spans="1:7" x14ac:dyDescent="0.2">
      <c r="A98" s="28" t="s">
        <v>4924</v>
      </c>
      <c r="B98" s="28">
        <v>95</v>
      </c>
      <c r="C98" s="28" t="b">
        <v>0</v>
      </c>
      <c r="D98" s="28">
        <v>75</v>
      </c>
      <c r="E98" s="28" t="s">
        <v>4813</v>
      </c>
      <c r="G98" t="s">
        <v>4944</v>
      </c>
    </row>
    <row r="99" spans="1:7" x14ac:dyDescent="0.2">
      <c r="A99" s="28" t="s">
        <v>4940</v>
      </c>
      <c r="B99" s="28">
        <v>96</v>
      </c>
      <c r="C99" s="28" t="b">
        <v>0</v>
      </c>
      <c r="D99" s="28">
        <v>77</v>
      </c>
      <c r="E99" s="28" t="s">
        <v>4813</v>
      </c>
      <c r="G99" t="s">
        <v>4945</v>
      </c>
    </row>
    <row r="100" spans="1:7" x14ac:dyDescent="0.2">
      <c r="A100" s="28" t="s">
        <v>4946</v>
      </c>
      <c r="B100" s="28">
        <v>97</v>
      </c>
      <c r="C100" s="28" t="b">
        <v>0</v>
      </c>
      <c r="D100" s="28">
        <v>79</v>
      </c>
      <c r="E100" s="28" t="s">
        <v>4813</v>
      </c>
      <c r="G100" t="s">
        <v>4947</v>
      </c>
    </row>
    <row r="101" spans="1:7" x14ac:dyDescent="0.2">
      <c r="A101" s="28" t="s">
        <v>4948</v>
      </c>
      <c r="B101" s="28">
        <v>98</v>
      </c>
      <c r="C101" s="28" t="b">
        <v>0</v>
      </c>
      <c r="D101" s="28">
        <v>73</v>
      </c>
      <c r="E101" s="28" t="s">
        <v>4813</v>
      </c>
      <c r="G101" t="s">
        <v>4949</v>
      </c>
    </row>
    <row r="102" spans="1:7" x14ac:dyDescent="0.2">
      <c r="A102" s="28" t="s">
        <v>4907</v>
      </c>
      <c r="B102" s="28">
        <v>99</v>
      </c>
      <c r="C102" s="28" t="b">
        <v>0</v>
      </c>
      <c r="D102" s="28">
        <v>73</v>
      </c>
      <c r="E102" s="28" t="s">
        <v>4813</v>
      </c>
      <c r="G102" t="s">
        <v>4950</v>
      </c>
    </row>
    <row r="103" spans="1:7" x14ac:dyDescent="0.2">
      <c r="A103" s="28" t="s">
        <v>4951</v>
      </c>
      <c r="B103" s="28">
        <v>100</v>
      </c>
      <c r="C103" s="28" t="b">
        <v>0</v>
      </c>
      <c r="D103" s="28">
        <v>71</v>
      </c>
      <c r="E103" s="28" t="s">
        <v>4813</v>
      </c>
      <c r="G103" t="s">
        <v>4952</v>
      </c>
    </row>
    <row r="104" spans="1:7" x14ac:dyDescent="0.2">
      <c r="A104" s="28" t="s">
        <v>4940</v>
      </c>
      <c r="B104" s="28">
        <v>101</v>
      </c>
      <c r="C104" s="28" t="b">
        <v>0</v>
      </c>
      <c r="D104" s="28">
        <v>72</v>
      </c>
      <c r="E104" s="28" t="s">
        <v>4813</v>
      </c>
      <c r="G104" t="s">
        <v>4953</v>
      </c>
    </row>
    <row r="105" spans="1:7" x14ac:dyDescent="0.2">
      <c r="A105" s="28" t="s">
        <v>4934</v>
      </c>
      <c r="B105" s="28">
        <v>102</v>
      </c>
      <c r="C105" s="28" t="b">
        <v>0</v>
      </c>
      <c r="D105" s="28">
        <v>80</v>
      </c>
      <c r="E105" s="28" t="s">
        <v>4813</v>
      </c>
      <c r="G105" t="s">
        <v>4954</v>
      </c>
    </row>
    <row r="106" spans="1:7" x14ac:dyDescent="0.2">
      <c r="A106" s="28" t="s">
        <v>4928</v>
      </c>
      <c r="B106" s="28">
        <v>103</v>
      </c>
      <c r="C106" s="28" t="b">
        <v>0</v>
      </c>
      <c r="D106" s="28">
        <v>76</v>
      </c>
      <c r="E106" s="28" t="s">
        <v>4813</v>
      </c>
      <c r="G106" t="s">
        <v>4955</v>
      </c>
    </row>
    <row r="107" spans="1:7" x14ac:dyDescent="0.2">
      <c r="A107" s="28" t="s">
        <v>4946</v>
      </c>
      <c r="B107" s="28">
        <v>104</v>
      </c>
      <c r="C107" s="28" t="b">
        <v>0</v>
      </c>
      <c r="D107" s="28">
        <v>70</v>
      </c>
      <c r="E107" s="28" t="s">
        <v>4813</v>
      </c>
      <c r="G107" t="s">
        <v>4956</v>
      </c>
    </row>
    <row r="108" spans="1:7" x14ac:dyDescent="0.2">
      <c r="A108" s="28" t="s">
        <v>4924</v>
      </c>
      <c r="B108" s="28">
        <v>105</v>
      </c>
      <c r="C108" s="28" t="b">
        <v>0</v>
      </c>
      <c r="D108" s="28">
        <v>73</v>
      </c>
      <c r="E108" s="28" t="s">
        <v>4813</v>
      </c>
      <c r="G108" t="s">
        <v>4957</v>
      </c>
    </row>
    <row r="109" spans="1:7" x14ac:dyDescent="0.2">
      <c r="A109" s="28" t="s">
        <v>4958</v>
      </c>
      <c r="B109" s="28">
        <v>106</v>
      </c>
      <c r="C109" s="28" t="b">
        <v>0</v>
      </c>
      <c r="D109" s="28">
        <v>73</v>
      </c>
      <c r="E109" s="28" t="s">
        <v>4813</v>
      </c>
      <c r="G109" t="s">
        <v>4959</v>
      </c>
    </row>
    <row r="110" spans="1:7" x14ac:dyDescent="0.2">
      <c r="A110" s="28" t="s">
        <v>4936</v>
      </c>
      <c r="B110" s="28">
        <v>107</v>
      </c>
      <c r="C110" s="28" t="b">
        <v>0</v>
      </c>
      <c r="D110" s="28">
        <v>77</v>
      </c>
      <c r="E110" s="28" t="s">
        <v>4813</v>
      </c>
      <c r="G110" t="s">
        <v>4960</v>
      </c>
    </row>
    <row r="111" spans="1:7" x14ac:dyDescent="0.2">
      <c r="A111" s="28" t="s">
        <v>4926</v>
      </c>
      <c r="B111" s="28">
        <v>108</v>
      </c>
      <c r="C111" s="28" t="b">
        <v>0</v>
      </c>
      <c r="D111" s="28">
        <v>74</v>
      </c>
      <c r="E111" s="28" t="s">
        <v>4813</v>
      </c>
      <c r="G111" t="s">
        <v>4961</v>
      </c>
    </row>
    <row r="112" spans="1:7" x14ac:dyDescent="0.2">
      <c r="A112" s="28" t="s">
        <v>4951</v>
      </c>
      <c r="B112" s="28">
        <v>109</v>
      </c>
      <c r="C112" s="28" t="b">
        <v>0</v>
      </c>
      <c r="D112" s="28">
        <v>73</v>
      </c>
      <c r="E112" s="28" t="s">
        <v>4813</v>
      </c>
      <c r="G112" t="s">
        <v>4962</v>
      </c>
    </row>
    <row r="113" spans="1:7" x14ac:dyDescent="0.2">
      <c r="A113" s="28" t="s">
        <v>4938</v>
      </c>
      <c r="B113" s="28">
        <v>110</v>
      </c>
      <c r="C113" s="28" t="b">
        <v>0</v>
      </c>
      <c r="D113" s="28">
        <v>70</v>
      </c>
      <c r="E113" s="28" t="s">
        <v>4813</v>
      </c>
      <c r="G113" t="s">
        <v>4963</v>
      </c>
    </row>
    <row r="114" spans="1:7" x14ac:dyDescent="0.2">
      <c r="A114" s="28" t="s">
        <v>4932</v>
      </c>
      <c r="B114" s="28">
        <v>111</v>
      </c>
      <c r="C114" s="28" t="b">
        <v>0</v>
      </c>
      <c r="D114" s="28">
        <v>77</v>
      </c>
      <c r="E114" s="28" t="s">
        <v>4813</v>
      </c>
      <c r="G114" t="s">
        <v>4964</v>
      </c>
    </row>
    <row r="115" spans="1:7" x14ac:dyDescent="0.2">
      <c r="A115" s="28" t="s">
        <v>4965</v>
      </c>
      <c r="B115" s="28">
        <v>112</v>
      </c>
      <c r="C115" s="28" t="b">
        <v>0</v>
      </c>
      <c r="D115" s="28">
        <v>76</v>
      </c>
      <c r="E115" s="28" t="s">
        <v>4813</v>
      </c>
      <c r="G115" t="s">
        <v>4966</v>
      </c>
    </row>
    <row r="116" spans="1:7" x14ac:dyDescent="0.2">
      <c r="A116" s="28" t="s">
        <v>4967</v>
      </c>
      <c r="B116" s="28">
        <v>113</v>
      </c>
      <c r="C116" s="28" t="b">
        <v>0</v>
      </c>
      <c r="D116" s="28">
        <v>74</v>
      </c>
      <c r="E116" s="28" t="s">
        <v>4813</v>
      </c>
      <c r="G116" t="s">
        <v>4968</v>
      </c>
    </row>
    <row r="117" spans="1:7" x14ac:dyDescent="0.2">
      <c r="A117" s="28" t="s">
        <v>4932</v>
      </c>
      <c r="B117" s="28">
        <v>114</v>
      </c>
      <c r="C117" s="28" t="b">
        <v>0</v>
      </c>
      <c r="D117" s="28">
        <v>73</v>
      </c>
      <c r="E117" s="28" t="s">
        <v>4813</v>
      </c>
      <c r="G117" t="s">
        <v>4969</v>
      </c>
    </row>
    <row r="118" spans="1:7" x14ac:dyDescent="0.2">
      <c r="A118" s="28" t="s">
        <v>4934</v>
      </c>
      <c r="B118" s="28">
        <v>115</v>
      </c>
      <c r="C118" s="28" t="b">
        <v>0</v>
      </c>
      <c r="D118" s="28">
        <v>73</v>
      </c>
      <c r="E118" s="28" t="s">
        <v>4813</v>
      </c>
      <c r="G118" t="s">
        <v>4970</v>
      </c>
    </row>
    <row r="119" spans="1:7" x14ac:dyDescent="0.2">
      <c r="A119" s="28" t="s">
        <v>4926</v>
      </c>
      <c r="B119" s="28">
        <v>116</v>
      </c>
      <c r="C119" s="28" t="b">
        <v>0</v>
      </c>
      <c r="D119" s="28">
        <v>77</v>
      </c>
      <c r="E119" s="28" t="s">
        <v>4813</v>
      </c>
      <c r="G119" t="s">
        <v>4971</v>
      </c>
    </row>
    <row r="120" spans="1:7" x14ac:dyDescent="0.2">
      <c r="A120" s="28" t="s">
        <v>4907</v>
      </c>
      <c r="B120" s="28">
        <v>117</v>
      </c>
      <c r="C120" s="28" t="b">
        <v>0</v>
      </c>
      <c r="D120" s="28">
        <v>77</v>
      </c>
      <c r="E120" s="28" t="s">
        <v>4813</v>
      </c>
      <c r="G120" t="s">
        <v>4972</v>
      </c>
    </row>
    <row r="121" spans="1:7" x14ac:dyDescent="0.2">
      <c r="A121" s="28" t="s">
        <v>4965</v>
      </c>
      <c r="B121" s="28">
        <v>118</v>
      </c>
      <c r="C121" s="28" t="b">
        <v>0</v>
      </c>
      <c r="D121" s="28">
        <v>70</v>
      </c>
      <c r="E121" s="28" t="s">
        <v>4813</v>
      </c>
      <c r="G121" t="s">
        <v>4973</v>
      </c>
    </row>
    <row r="122" spans="1:7" x14ac:dyDescent="0.2">
      <c r="A122" s="28" t="s">
        <v>4932</v>
      </c>
      <c r="B122" s="28">
        <v>119</v>
      </c>
      <c r="C122" s="28" t="b">
        <v>0</v>
      </c>
      <c r="D122" s="28">
        <v>72</v>
      </c>
      <c r="E122" s="28" t="s">
        <v>4813</v>
      </c>
      <c r="G122" t="s">
        <v>4974</v>
      </c>
    </row>
    <row r="123" spans="1:7" x14ac:dyDescent="0.2">
      <c r="A123" s="28" t="s">
        <v>4965</v>
      </c>
      <c r="B123" s="28">
        <v>120</v>
      </c>
      <c r="C123" s="28" t="b">
        <v>0</v>
      </c>
      <c r="D123" s="28">
        <v>71</v>
      </c>
      <c r="E123" s="28" t="s">
        <v>4813</v>
      </c>
      <c r="G123" t="s">
        <v>4975</v>
      </c>
    </row>
    <row r="124" spans="1:7" x14ac:dyDescent="0.2">
      <c r="A124" s="28" t="s">
        <v>4976</v>
      </c>
      <c r="B124" s="28">
        <v>121</v>
      </c>
      <c r="C124" s="28" t="b">
        <v>0</v>
      </c>
      <c r="D124" s="28">
        <v>77</v>
      </c>
      <c r="E124" s="28" t="s">
        <v>4813</v>
      </c>
      <c r="G124" t="s">
        <v>4977</v>
      </c>
    </row>
    <row r="125" spans="1:7" x14ac:dyDescent="0.2">
      <c r="A125" s="28" t="s">
        <v>4907</v>
      </c>
      <c r="B125" s="28">
        <v>122</v>
      </c>
      <c r="C125" s="28" t="b">
        <v>0</v>
      </c>
      <c r="D125" s="28">
        <v>75</v>
      </c>
      <c r="E125" s="28" t="s">
        <v>4813</v>
      </c>
      <c r="G125" t="s">
        <v>4978</v>
      </c>
    </row>
    <row r="126" spans="1:7" x14ac:dyDescent="0.2">
      <c r="A126" s="28" t="s">
        <v>4942</v>
      </c>
      <c r="B126" s="28">
        <v>123</v>
      </c>
      <c r="C126" s="28" t="b">
        <v>0</v>
      </c>
      <c r="D126" s="28">
        <v>77</v>
      </c>
      <c r="E126" s="28" t="s">
        <v>4813</v>
      </c>
      <c r="G126" t="s">
        <v>4979</v>
      </c>
    </row>
    <row r="127" spans="1:7" x14ac:dyDescent="0.2">
      <c r="A127" s="28" t="s">
        <v>4915</v>
      </c>
      <c r="B127" s="28">
        <v>124</v>
      </c>
      <c r="C127" s="28" t="b">
        <v>0</v>
      </c>
      <c r="D127" s="28">
        <v>76</v>
      </c>
      <c r="E127" s="28" t="s">
        <v>4813</v>
      </c>
      <c r="G127" t="s">
        <v>4980</v>
      </c>
    </row>
    <row r="128" spans="1:7" x14ac:dyDescent="0.2">
      <c r="A128" s="28" t="s">
        <v>4940</v>
      </c>
      <c r="B128" s="28">
        <v>125</v>
      </c>
      <c r="C128" s="28" t="b">
        <v>0</v>
      </c>
      <c r="D128" s="28">
        <v>74</v>
      </c>
      <c r="E128" s="28" t="s">
        <v>4813</v>
      </c>
      <c r="G128" t="s">
        <v>4981</v>
      </c>
    </row>
    <row r="129" spans="1:7" x14ac:dyDescent="0.2">
      <c r="A129" s="28" t="s">
        <v>4913</v>
      </c>
      <c r="B129" s="28">
        <v>126</v>
      </c>
      <c r="C129" s="28" t="b">
        <v>0</v>
      </c>
      <c r="D129" s="28">
        <v>76</v>
      </c>
      <c r="E129" s="28" t="s">
        <v>4813</v>
      </c>
      <c r="G129" t="s">
        <v>4982</v>
      </c>
    </row>
    <row r="130" spans="1:7" x14ac:dyDescent="0.2">
      <c r="A130" s="28" t="s">
        <v>4936</v>
      </c>
      <c r="B130" s="28">
        <v>127</v>
      </c>
      <c r="C130" s="28" t="b">
        <v>0</v>
      </c>
      <c r="D130" s="28">
        <v>78</v>
      </c>
      <c r="E130" s="28" t="s">
        <v>4813</v>
      </c>
      <c r="G130" t="s">
        <v>4983</v>
      </c>
    </row>
    <row r="131" spans="1:7" x14ac:dyDescent="0.2">
      <c r="A131" s="28" t="s">
        <v>4984</v>
      </c>
      <c r="B131" s="28">
        <v>128</v>
      </c>
      <c r="C131" s="28" t="b">
        <v>0</v>
      </c>
      <c r="D131" s="28">
        <v>75</v>
      </c>
      <c r="E131" s="28" t="s">
        <v>4813</v>
      </c>
      <c r="G131" t="s">
        <v>4985</v>
      </c>
    </row>
    <row r="132" spans="1:7" x14ac:dyDescent="0.2">
      <c r="A132" s="28" t="s">
        <v>4905</v>
      </c>
      <c r="B132" s="28">
        <v>129</v>
      </c>
      <c r="C132" s="28" t="b">
        <v>0</v>
      </c>
      <c r="D132" s="28">
        <v>80</v>
      </c>
      <c r="E132" s="28" t="s">
        <v>4813</v>
      </c>
      <c r="G132" t="s">
        <v>4986</v>
      </c>
    </row>
    <row r="133" spans="1:7" x14ac:dyDescent="0.2">
      <c r="A133" s="28" t="s">
        <v>4924</v>
      </c>
      <c r="B133" s="28">
        <v>130</v>
      </c>
      <c r="C133" s="28" t="b">
        <v>0</v>
      </c>
      <c r="D133" s="28">
        <v>73</v>
      </c>
      <c r="E133" s="28" t="s">
        <v>4813</v>
      </c>
      <c r="G133" t="s">
        <v>4987</v>
      </c>
    </row>
    <row r="134" spans="1:7" x14ac:dyDescent="0.2">
      <c r="A134" s="28" t="s">
        <v>4924</v>
      </c>
      <c r="B134" s="28">
        <v>131</v>
      </c>
      <c r="C134" s="28" t="b">
        <v>0</v>
      </c>
      <c r="D134" s="28">
        <v>75</v>
      </c>
      <c r="E134" s="28" t="s">
        <v>4813</v>
      </c>
      <c r="G134" t="s">
        <v>4988</v>
      </c>
    </row>
    <row r="135" spans="1:7" x14ac:dyDescent="0.2">
      <c r="A135" s="28" t="s">
        <v>4926</v>
      </c>
      <c r="B135" s="28">
        <v>132</v>
      </c>
      <c r="C135" s="28" t="b">
        <v>0</v>
      </c>
      <c r="D135" s="28">
        <v>75</v>
      </c>
      <c r="E135" s="28" t="s">
        <v>4813</v>
      </c>
      <c r="G135" t="s">
        <v>4989</v>
      </c>
    </row>
    <row r="136" spans="1:7" x14ac:dyDescent="0.2">
      <c r="A136" s="28" t="s">
        <v>4926</v>
      </c>
      <c r="B136" s="28">
        <v>133</v>
      </c>
      <c r="C136" s="28" t="b">
        <v>0</v>
      </c>
      <c r="D136" s="28">
        <v>80</v>
      </c>
      <c r="E136" s="28" t="s">
        <v>4813</v>
      </c>
      <c r="G136" t="s">
        <v>4990</v>
      </c>
    </row>
    <row r="137" spans="1:7" x14ac:dyDescent="0.2">
      <c r="A137" s="28" t="s">
        <v>4967</v>
      </c>
      <c r="B137" s="28">
        <v>134</v>
      </c>
      <c r="C137" s="28" t="b">
        <v>0</v>
      </c>
      <c r="D137" s="28">
        <v>76</v>
      </c>
      <c r="E137" s="28" t="s">
        <v>4813</v>
      </c>
      <c r="G137" t="s">
        <v>4991</v>
      </c>
    </row>
    <row r="138" spans="1:7" x14ac:dyDescent="0.2">
      <c r="A138" s="28" t="s">
        <v>4913</v>
      </c>
      <c r="B138" s="28">
        <v>135</v>
      </c>
      <c r="C138" s="28" t="b">
        <v>0</v>
      </c>
      <c r="D138" s="28">
        <v>74</v>
      </c>
      <c r="E138" s="28" t="s">
        <v>4813</v>
      </c>
      <c r="G138" t="s">
        <v>4992</v>
      </c>
    </row>
    <row r="139" spans="1:7" x14ac:dyDescent="0.2">
      <c r="A139" s="28" t="s">
        <v>4928</v>
      </c>
      <c r="B139" s="28">
        <v>136</v>
      </c>
      <c r="C139" s="28" t="b">
        <v>0</v>
      </c>
      <c r="D139" s="28">
        <v>75</v>
      </c>
      <c r="E139" s="28" t="s">
        <v>4813</v>
      </c>
      <c r="G139" t="s">
        <v>4993</v>
      </c>
    </row>
    <row r="140" spans="1:7" x14ac:dyDescent="0.2">
      <c r="A140" s="28" t="s">
        <v>4921</v>
      </c>
      <c r="B140" s="28">
        <v>137</v>
      </c>
      <c r="C140" s="28" t="b">
        <v>0</v>
      </c>
      <c r="D140" s="28">
        <v>75</v>
      </c>
      <c r="E140" s="28" t="s">
        <v>4813</v>
      </c>
      <c r="G140" t="s">
        <v>4994</v>
      </c>
    </row>
    <row r="141" spans="1:7" x14ac:dyDescent="0.2">
      <c r="A141" s="28" t="s">
        <v>4917</v>
      </c>
      <c r="B141" s="28">
        <v>138</v>
      </c>
      <c r="C141" s="28" t="b">
        <v>0</v>
      </c>
      <c r="D141" s="28">
        <v>76</v>
      </c>
      <c r="E141" s="28" t="s">
        <v>4813</v>
      </c>
      <c r="G141" t="s">
        <v>4995</v>
      </c>
    </row>
    <row r="142" spans="1:7" x14ac:dyDescent="0.2">
      <c r="A142" s="28" t="s">
        <v>4976</v>
      </c>
      <c r="B142" s="28">
        <v>139</v>
      </c>
      <c r="C142" s="28" t="b">
        <v>0</v>
      </c>
      <c r="D142" s="28">
        <v>72</v>
      </c>
      <c r="E142" s="28" t="s">
        <v>4813</v>
      </c>
      <c r="G142" t="s">
        <v>4996</v>
      </c>
    </row>
    <row r="143" spans="1:7" x14ac:dyDescent="0.2">
      <c r="A143" s="28" t="s">
        <v>4940</v>
      </c>
      <c r="B143" s="28">
        <v>140</v>
      </c>
      <c r="C143" s="28" t="b">
        <v>0</v>
      </c>
      <c r="D143" s="28">
        <v>79</v>
      </c>
      <c r="E143" s="28" t="s">
        <v>4813</v>
      </c>
      <c r="G143" t="s">
        <v>4997</v>
      </c>
    </row>
    <row r="144" spans="1:7" x14ac:dyDescent="0.2">
      <c r="A144" s="28" t="s">
        <v>4998</v>
      </c>
      <c r="B144" s="28">
        <v>141</v>
      </c>
      <c r="C144" s="28" t="b">
        <v>1</v>
      </c>
      <c r="D144" s="28">
        <v>100</v>
      </c>
      <c r="E144" s="28" t="s">
        <v>100</v>
      </c>
      <c r="G144" t="s">
        <v>4999</v>
      </c>
    </row>
    <row r="145" spans="1:7" x14ac:dyDescent="0.2">
      <c r="A145" s="28" t="s">
        <v>5000</v>
      </c>
      <c r="B145" s="28">
        <v>142</v>
      </c>
      <c r="C145" s="28" t="b">
        <v>1</v>
      </c>
      <c r="D145" s="28">
        <v>93</v>
      </c>
      <c r="E145" s="28" t="s">
        <v>100</v>
      </c>
      <c r="G145" t="s">
        <v>5001</v>
      </c>
    </row>
    <row r="146" spans="1:7" x14ac:dyDescent="0.2">
      <c r="A146" s="28" t="s">
        <v>5002</v>
      </c>
      <c r="B146" s="28">
        <v>143</v>
      </c>
      <c r="C146" s="28" t="b">
        <v>1</v>
      </c>
      <c r="D146" s="28">
        <v>90</v>
      </c>
      <c r="E146" s="28" t="s">
        <v>100</v>
      </c>
      <c r="G146" t="s">
        <v>5003</v>
      </c>
    </row>
    <row r="147" spans="1:7" x14ac:dyDescent="0.2">
      <c r="A147" s="28" t="s">
        <v>5004</v>
      </c>
      <c r="B147" s="28">
        <v>144</v>
      </c>
      <c r="C147" s="28" t="b">
        <v>1</v>
      </c>
      <c r="D147" s="28">
        <v>98</v>
      </c>
      <c r="E147" s="28" t="s">
        <v>100</v>
      </c>
      <c r="G147" t="s">
        <v>5005</v>
      </c>
    </row>
    <row r="148" spans="1:7" x14ac:dyDescent="0.2">
      <c r="A148" s="28" t="s">
        <v>5000</v>
      </c>
      <c r="B148" s="28">
        <v>145</v>
      </c>
      <c r="C148" s="28" t="b">
        <v>1</v>
      </c>
      <c r="D148" s="28">
        <v>91</v>
      </c>
      <c r="E148" s="28" t="s">
        <v>100</v>
      </c>
      <c r="G148" t="s">
        <v>5006</v>
      </c>
    </row>
    <row r="149" spans="1:7" x14ac:dyDescent="0.2">
      <c r="A149" s="28" t="s">
        <v>5000</v>
      </c>
      <c r="B149" s="28">
        <v>146</v>
      </c>
      <c r="C149" s="28" t="b">
        <v>1</v>
      </c>
      <c r="D149" s="28">
        <v>99</v>
      </c>
      <c r="E149" s="28" t="s">
        <v>100</v>
      </c>
      <c r="G149" t="s">
        <v>5007</v>
      </c>
    </row>
    <row r="150" spans="1:7" x14ac:dyDescent="0.2">
      <c r="A150" s="28" t="s">
        <v>5008</v>
      </c>
      <c r="B150" s="28">
        <v>147</v>
      </c>
      <c r="C150" s="28" t="b">
        <v>1</v>
      </c>
      <c r="D150" s="28">
        <v>100</v>
      </c>
      <c r="E150" s="28" t="s">
        <v>100</v>
      </c>
      <c r="G150" t="s">
        <v>5009</v>
      </c>
    </row>
    <row r="151" spans="1:7" x14ac:dyDescent="0.2">
      <c r="A151" s="28" t="s">
        <v>5010</v>
      </c>
      <c r="B151" s="28">
        <v>148</v>
      </c>
      <c r="C151" s="28" t="b">
        <v>1</v>
      </c>
      <c r="D151" s="28">
        <v>96</v>
      </c>
      <c r="E151" s="28" t="s">
        <v>100</v>
      </c>
      <c r="G151" t="s">
        <v>5011</v>
      </c>
    </row>
    <row r="152" spans="1:7" x14ac:dyDescent="0.2">
      <c r="A152" s="28" t="s">
        <v>4998</v>
      </c>
      <c r="B152" s="28">
        <v>149</v>
      </c>
      <c r="C152" s="28" t="b">
        <v>0</v>
      </c>
      <c r="D152" s="28">
        <v>75</v>
      </c>
      <c r="E152" s="28" t="s">
        <v>4813</v>
      </c>
      <c r="G152" t="s">
        <v>5012</v>
      </c>
    </row>
    <row r="153" spans="1:7" x14ac:dyDescent="0.2">
      <c r="A153" s="28" t="s">
        <v>5013</v>
      </c>
      <c r="B153" s="28">
        <v>150</v>
      </c>
      <c r="C153" s="28" t="b">
        <v>0</v>
      </c>
      <c r="D153" s="28">
        <v>71</v>
      </c>
      <c r="E153" s="28" t="s">
        <v>4813</v>
      </c>
      <c r="G153" t="s">
        <v>5014</v>
      </c>
    </row>
    <row r="154" spans="1:7" x14ac:dyDescent="0.2">
      <c r="A154" s="28" t="s">
        <v>5015</v>
      </c>
      <c r="B154" s="28">
        <v>151</v>
      </c>
      <c r="C154" s="28" t="b">
        <v>0</v>
      </c>
      <c r="D154" s="28">
        <v>79</v>
      </c>
      <c r="E154" s="28" t="s">
        <v>4813</v>
      </c>
      <c r="G154" t="s">
        <v>5016</v>
      </c>
    </row>
    <row r="155" spans="1:7" x14ac:dyDescent="0.2">
      <c r="A155" s="28" t="s">
        <v>5017</v>
      </c>
      <c r="B155" s="28">
        <v>152</v>
      </c>
      <c r="C155" s="28" t="b">
        <v>0</v>
      </c>
      <c r="D155" s="28">
        <v>72</v>
      </c>
      <c r="E155" s="28" t="s">
        <v>4813</v>
      </c>
      <c r="G155" t="s">
        <v>5018</v>
      </c>
    </row>
    <row r="156" spans="1:7" x14ac:dyDescent="0.2">
      <c r="A156" s="28" t="s">
        <v>5019</v>
      </c>
      <c r="B156" s="28">
        <v>153</v>
      </c>
      <c r="C156" s="28" t="b">
        <v>0</v>
      </c>
      <c r="D156" s="28">
        <v>73</v>
      </c>
      <c r="E156" s="28" t="s">
        <v>4813</v>
      </c>
      <c r="G156" t="s">
        <v>5020</v>
      </c>
    </row>
    <row r="157" spans="1:7" x14ac:dyDescent="0.2">
      <c r="A157" s="28" t="s">
        <v>5021</v>
      </c>
      <c r="B157" s="28">
        <v>154</v>
      </c>
      <c r="C157" s="28" t="b">
        <v>0</v>
      </c>
      <c r="D157" s="28">
        <v>70</v>
      </c>
      <c r="E157" s="28" t="s">
        <v>4813</v>
      </c>
      <c r="G157" t="s">
        <v>5022</v>
      </c>
    </row>
    <row r="158" spans="1:7" x14ac:dyDescent="0.2">
      <c r="A158" s="28" t="s">
        <v>5023</v>
      </c>
      <c r="B158" s="28">
        <v>155</v>
      </c>
      <c r="C158" s="28" t="b">
        <v>0</v>
      </c>
      <c r="D158" s="28">
        <v>77</v>
      </c>
      <c r="E158" s="28" t="s">
        <v>4813</v>
      </c>
      <c r="G158" t="s">
        <v>5024</v>
      </c>
    </row>
    <row r="159" spans="1:7" x14ac:dyDescent="0.2">
      <c r="A159" s="28" t="s">
        <v>5010</v>
      </c>
      <c r="B159" s="28">
        <v>156</v>
      </c>
      <c r="C159" s="28" t="b">
        <v>0</v>
      </c>
      <c r="D159" s="28">
        <v>76</v>
      </c>
      <c r="E159" s="28" t="s">
        <v>4813</v>
      </c>
      <c r="G159" t="s">
        <v>5025</v>
      </c>
    </row>
    <row r="160" spans="1:7" x14ac:dyDescent="0.2">
      <c r="A160" s="28" t="s">
        <v>5026</v>
      </c>
      <c r="B160" s="28">
        <v>157</v>
      </c>
      <c r="C160" s="28" t="b">
        <v>0</v>
      </c>
      <c r="D160" s="28">
        <v>75</v>
      </c>
      <c r="E160" s="28" t="s">
        <v>4813</v>
      </c>
      <c r="G160" t="s">
        <v>5027</v>
      </c>
    </row>
    <row r="161" spans="1:7" x14ac:dyDescent="0.2">
      <c r="A161" s="28" t="s">
        <v>5028</v>
      </c>
      <c r="B161" s="28">
        <v>158</v>
      </c>
      <c r="C161" s="28" t="b">
        <v>0</v>
      </c>
      <c r="D161" s="28">
        <v>74</v>
      </c>
      <c r="E161" s="28" t="s">
        <v>4813</v>
      </c>
      <c r="G161" t="s">
        <v>5029</v>
      </c>
    </row>
    <row r="162" spans="1:7" x14ac:dyDescent="0.2">
      <c r="A162" s="28" t="s">
        <v>5030</v>
      </c>
      <c r="B162" s="28">
        <v>159</v>
      </c>
      <c r="C162" s="28" t="b">
        <v>0</v>
      </c>
      <c r="D162" s="28">
        <v>80</v>
      </c>
      <c r="E162" s="28" t="s">
        <v>4813</v>
      </c>
      <c r="G162" t="s">
        <v>5031</v>
      </c>
    </row>
    <row r="163" spans="1:7" x14ac:dyDescent="0.2">
      <c r="A163" s="28" t="s">
        <v>5032</v>
      </c>
      <c r="B163" s="28">
        <v>160</v>
      </c>
      <c r="C163" s="28" t="b">
        <v>0</v>
      </c>
      <c r="D163" s="28">
        <v>71</v>
      </c>
      <c r="E163" s="28" t="s">
        <v>4813</v>
      </c>
      <c r="G163" t="s">
        <v>5033</v>
      </c>
    </row>
    <row r="164" spans="1:7" x14ac:dyDescent="0.2">
      <c r="A164" s="28" t="s">
        <v>5023</v>
      </c>
      <c r="B164" s="28">
        <v>161</v>
      </c>
      <c r="C164" s="28" t="b">
        <v>0</v>
      </c>
      <c r="D164" s="28">
        <v>75</v>
      </c>
      <c r="E164" s="28" t="s">
        <v>4813</v>
      </c>
      <c r="G164" t="s">
        <v>5034</v>
      </c>
    </row>
    <row r="165" spans="1:7" x14ac:dyDescent="0.2">
      <c r="A165" s="28" t="s">
        <v>5019</v>
      </c>
      <c r="B165" s="28">
        <v>162</v>
      </c>
      <c r="C165" s="28" t="b">
        <v>0</v>
      </c>
      <c r="D165" s="28">
        <v>71</v>
      </c>
      <c r="E165" s="28" t="s">
        <v>4813</v>
      </c>
      <c r="G165" t="s">
        <v>5035</v>
      </c>
    </row>
    <row r="166" spans="1:7" x14ac:dyDescent="0.2">
      <c r="A166" s="28" t="s">
        <v>5036</v>
      </c>
      <c r="B166" s="28">
        <v>163</v>
      </c>
      <c r="C166" s="28" t="b">
        <v>0</v>
      </c>
      <c r="D166" s="28">
        <v>70</v>
      </c>
      <c r="E166" s="28" t="s">
        <v>4813</v>
      </c>
      <c r="G166" t="s">
        <v>5037</v>
      </c>
    </row>
    <row r="167" spans="1:7" x14ac:dyDescent="0.2">
      <c r="A167" s="28" t="s">
        <v>5010</v>
      </c>
      <c r="B167" s="28">
        <v>164</v>
      </c>
      <c r="C167" s="28" t="b">
        <v>0</v>
      </c>
      <c r="D167" s="28">
        <v>72</v>
      </c>
      <c r="E167" s="28" t="s">
        <v>4813</v>
      </c>
      <c r="G167" t="s">
        <v>5038</v>
      </c>
    </row>
    <row r="168" spans="1:7" x14ac:dyDescent="0.2">
      <c r="A168" s="28" t="s">
        <v>5019</v>
      </c>
      <c r="B168" s="28">
        <v>165</v>
      </c>
      <c r="C168" s="28" t="b">
        <v>0</v>
      </c>
      <c r="D168" s="28">
        <v>77</v>
      </c>
      <c r="E168" s="28" t="s">
        <v>4813</v>
      </c>
      <c r="G168" t="s">
        <v>5039</v>
      </c>
    </row>
    <row r="169" spans="1:7" x14ac:dyDescent="0.2">
      <c r="A169" s="28" t="s">
        <v>5040</v>
      </c>
      <c r="B169" s="28">
        <v>166</v>
      </c>
      <c r="C169" s="28" t="b">
        <v>0</v>
      </c>
      <c r="D169" s="28">
        <v>71</v>
      </c>
      <c r="E169" s="28" t="s">
        <v>4813</v>
      </c>
      <c r="G169" t="s">
        <v>5041</v>
      </c>
    </row>
    <row r="170" spans="1:7" x14ac:dyDescent="0.2">
      <c r="A170" s="28" t="s">
        <v>4998</v>
      </c>
      <c r="B170" s="28">
        <v>167</v>
      </c>
      <c r="C170" s="28" t="b">
        <v>0</v>
      </c>
      <c r="D170" s="28">
        <v>76</v>
      </c>
      <c r="E170" s="28" t="s">
        <v>4813</v>
      </c>
      <c r="G170" t="s">
        <v>5042</v>
      </c>
    </row>
    <row r="171" spans="1:7" x14ac:dyDescent="0.2">
      <c r="A171" s="28" t="s">
        <v>5013</v>
      </c>
      <c r="B171" s="28">
        <v>168</v>
      </c>
      <c r="C171" s="28" t="b">
        <v>0</v>
      </c>
      <c r="D171" s="28">
        <v>74</v>
      </c>
      <c r="E171" s="28" t="s">
        <v>4813</v>
      </c>
      <c r="G171" t="s">
        <v>5043</v>
      </c>
    </row>
    <row r="172" spans="1:7" x14ac:dyDescent="0.2">
      <c r="A172" s="28" t="s">
        <v>5044</v>
      </c>
      <c r="B172" s="28">
        <v>169</v>
      </c>
      <c r="C172" s="28" t="b">
        <v>0</v>
      </c>
      <c r="D172" s="28">
        <v>70</v>
      </c>
      <c r="E172" s="28" t="s">
        <v>4813</v>
      </c>
      <c r="G172" t="s">
        <v>5045</v>
      </c>
    </row>
    <row r="173" spans="1:7" x14ac:dyDescent="0.2">
      <c r="A173" s="28" t="s">
        <v>5028</v>
      </c>
      <c r="B173" s="28">
        <v>170</v>
      </c>
      <c r="C173" s="28" t="b">
        <v>0</v>
      </c>
      <c r="D173" s="28">
        <v>73</v>
      </c>
      <c r="E173" s="28" t="s">
        <v>4813</v>
      </c>
      <c r="G173" t="s">
        <v>5046</v>
      </c>
    </row>
    <row r="174" spans="1:7" x14ac:dyDescent="0.2">
      <c r="A174" s="28" t="s">
        <v>5047</v>
      </c>
      <c r="B174" s="28">
        <v>171</v>
      </c>
      <c r="C174" s="28" t="b">
        <v>0</v>
      </c>
      <c r="D174" s="28">
        <v>78</v>
      </c>
      <c r="E174" s="28" t="s">
        <v>4813</v>
      </c>
      <c r="G174" t="s">
        <v>5048</v>
      </c>
    </row>
    <row r="175" spans="1:7" x14ac:dyDescent="0.2">
      <c r="A175" s="28" t="s">
        <v>5036</v>
      </c>
      <c r="B175" s="28">
        <v>172</v>
      </c>
      <c r="C175" s="28" t="b">
        <v>0</v>
      </c>
      <c r="D175" s="28">
        <v>80</v>
      </c>
      <c r="E175" s="28" t="s">
        <v>4813</v>
      </c>
      <c r="G175" t="s">
        <v>5049</v>
      </c>
    </row>
    <row r="176" spans="1:7" x14ac:dyDescent="0.2">
      <c r="A176" s="28" t="s">
        <v>5036</v>
      </c>
      <c r="B176" s="28">
        <v>173</v>
      </c>
      <c r="C176" s="28" t="b">
        <v>0</v>
      </c>
      <c r="D176" s="28">
        <v>78</v>
      </c>
      <c r="E176" s="28" t="s">
        <v>4813</v>
      </c>
      <c r="G176" t="s">
        <v>5050</v>
      </c>
    </row>
    <row r="177" spans="1:7" x14ac:dyDescent="0.2">
      <c r="A177" s="28" t="s">
        <v>5023</v>
      </c>
      <c r="B177" s="28">
        <v>174</v>
      </c>
      <c r="C177" s="28" t="b">
        <v>0</v>
      </c>
      <c r="D177" s="28">
        <v>80</v>
      </c>
      <c r="E177" s="28" t="s">
        <v>4813</v>
      </c>
      <c r="G177" t="s">
        <v>5051</v>
      </c>
    </row>
    <row r="178" spans="1:7" x14ac:dyDescent="0.2">
      <c r="A178" s="28" t="s">
        <v>5010</v>
      </c>
      <c r="B178" s="28">
        <v>175</v>
      </c>
      <c r="C178" s="28" t="b">
        <v>0</v>
      </c>
      <c r="D178" s="28">
        <v>77</v>
      </c>
      <c r="E178" s="28" t="s">
        <v>4813</v>
      </c>
      <c r="G178" t="s">
        <v>5052</v>
      </c>
    </row>
    <row r="179" spans="1:7" x14ac:dyDescent="0.2">
      <c r="A179" s="28" t="s">
        <v>5053</v>
      </c>
      <c r="B179" s="28">
        <v>176</v>
      </c>
      <c r="C179" s="28" t="b">
        <v>0</v>
      </c>
      <c r="D179" s="28">
        <v>79</v>
      </c>
      <c r="E179" s="28" t="s">
        <v>4813</v>
      </c>
      <c r="G179" t="s">
        <v>5054</v>
      </c>
    </row>
    <row r="180" spans="1:7" x14ac:dyDescent="0.2">
      <c r="A180" s="28" t="s">
        <v>5055</v>
      </c>
      <c r="B180" s="28">
        <v>177</v>
      </c>
      <c r="C180" s="28" t="b">
        <v>0</v>
      </c>
      <c r="D180" s="28">
        <v>77</v>
      </c>
      <c r="E180" s="28" t="s">
        <v>4813</v>
      </c>
      <c r="G180" t="s">
        <v>5056</v>
      </c>
    </row>
    <row r="181" spans="1:7" x14ac:dyDescent="0.2">
      <c r="A181" s="28" t="s">
        <v>5057</v>
      </c>
      <c r="B181" s="28">
        <v>178</v>
      </c>
      <c r="C181" s="28" t="b">
        <v>0</v>
      </c>
      <c r="D181" s="28">
        <v>73</v>
      </c>
      <c r="E181" s="28" t="s">
        <v>4813</v>
      </c>
      <c r="G181" t="s">
        <v>5058</v>
      </c>
    </row>
    <row r="182" spans="1:7" x14ac:dyDescent="0.2">
      <c r="A182" s="28" t="s">
        <v>5059</v>
      </c>
      <c r="B182" s="28">
        <v>179</v>
      </c>
      <c r="C182" s="28" t="b">
        <v>0</v>
      </c>
      <c r="D182" s="28">
        <v>79</v>
      </c>
      <c r="E182" s="28" t="s">
        <v>4813</v>
      </c>
      <c r="G182" t="s">
        <v>5060</v>
      </c>
    </row>
    <row r="183" spans="1:7" x14ac:dyDescent="0.2">
      <c r="A183" s="28" t="s">
        <v>5015</v>
      </c>
      <c r="B183" s="28">
        <v>180</v>
      </c>
      <c r="C183" s="28" t="b">
        <v>0</v>
      </c>
      <c r="D183" s="28">
        <v>76</v>
      </c>
      <c r="E183" s="28" t="s">
        <v>4813</v>
      </c>
      <c r="G183" t="s">
        <v>5061</v>
      </c>
    </row>
    <row r="184" spans="1:7" x14ac:dyDescent="0.2">
      <c r="A184" s="28" t="s">
        <v>5040</v>
      </c>
      <c r="B184" s="28">
        <v>181</v>
      </c>
      <c r="C184" s="28" t="b">
        <v>0</v>
      </c>
      <c r="D184" s="28">
        <v>75</v>
      </c>
      <c r="E184" s="28" t="s">
        <v>4813</v>
      </c>
      <c r="G184" t="s">
        <v>5062</v>
      </c>
    </row>
    <row r="185" spans="1:7" x14ac:dyDescent="0.2">
      <c r="A185" s="28" t="s">
        <v>5015</v>
      </c>
      <c r="B185" s="28">
        <v>182</v>
      </c>
      <c r="C185" s="28" t="b">
        <v>0</v>
      </c>
      <c r="D185" s="28">
        <v>77</v>
      </c>
      <c r="E185" s="28" t="s">
        <v>4813</v>
      </c>
      <c r="G185" t="s">
        <v>5063</v>
      </c>
    </row>
    <row r="186" spans="1:7" x14ac:dyDescent="0.2">
      <c r="A186" s="28" t="s">
        <v>5064</v>
      </c>
      <c r="B186" s="28">
        <v>183</v>
      </c>
      <c r="C186" s="28" t="b">
        <v>0</v>
      </c>
      <c r="D186" s="28">
        <v>74</v>
      </c>
      <c r="E186" s="28" t="s">
        <v>4813</v>
      </c>
      <c r="G186" t="s">
        <v>5065</v>
      </c>
    </row>
    <row r="187" spans="1:7" x14ac:dyDescent="0.2">
      <c r="A187" s="28" t="s">
        <v>5015</v>
      </c>
      <c r="B187" s="28">
        <v>184</v>
      </c>
      <c r="C187" s="28" t="b">
        <v>0</v>
      </c>
      <c r="D187" s="28">
        <v>76</v>
      </c>
      <c r="E187" s="28" t="s">
        <v>4813</v>
      </c>
      <c r="G187" t="s">
        <v>5066</v>
      </c>
    </row>
    <row r="188" spans="1:7" x14ac:dyDescent="0.2">
      <c r="A188" s="28" t="s">
        <v>5067</v>
      </c>
      <c r="B188" s="28">
        <v>185</v>
      </c>
      <c r="C188" s="28" t="b">
        <v>0</v>
      </c>
      <c r="D188" s="28">
        <v>70</v>
      </c>
      <c r="E188" s="28" t="s">
        <v>4813</v>
      </c>
      <c r="G188" t="s">
        <v>5068</v>
      </c>
    </row>
    <row r="189" spans="1:7" x14ac:dyDescent="0.2">
      <c r="A189" s="28" t="s">
        <v>5032</v>
      </c>
      <c r="B189" s="28">
        <v>186</v>
      </c>
      <c r="C189" s="28" t="b">
        <v>0</v>
      </c>
      <c r="D189" s="28">
        <v>74</v>
      </c>
      <c r="E189" s="28" t="s">
        <v>4813</v>
      </c>
      <c r="G189" t="s">
        <v>5069</v>
      </c>
    </row>
    <row r="190" spans="1:7" x14ac:dyDescent="0.2">
      <c r="A190" s="28" t="s">
        <v>5017</v>
      </c>
      <c r="B190" s="28">
        <v>187</v>
      </c>
      <c r="C190" s="28" t="b">
        <v>0</v>
      </c>
      <c r="D190" s="28">
        <v>70</v>
      </c>
      <c r="E190" s="28" t="s">
        <v>4813</v>
      </c>
      <c r="G190" t="s">
        <v>5070</v>
      </c>
    </row>
    <row r="191" spans="1:7" x14ac:dyDescent="0.2">
      <c r="A191" s="28" t="s">
        <v>5071</v>
      </c>
      <c r="B191" s="28">
        <v>188</v>
      </c>
      <c r="C191" s="28" t="b">
        <v>0</v>
      </c>
      <c r="D191" s="28">
        <v>80</v>
      </c>
      <c r="E191" s="28" t="s">
        <v>4813</v>
      </c>
      <c r="G191" t="s">
        <v>5072</v>
      </c>
    </row>
    <row r="192" spans="1:7" x14ac:dyDescent="0.2">
      <c r="A192" s="28" t="s">
        <v>5055</v>
      </c>
      <c r="B192" s="28">
        <v>189</v>
      </c>
      <c r="C192" s="28" t="b">
        <v>0</v>
      </c>
      <c r="D192" s="28">
        <v>71</v>
      </c>
      <c r="E192" s="28" t="s">
        <v>4813</v>
      </c>
      <c r="G192" t="s">
        <v>5073</v>
      </c>
    </row>
    <row r="193" spans="1:7" x14ac:dyDescent="0.2">
      <c r="A193" s="28" t="s">
        <v>5015</v>
      </c>
      <c r="B193" s="28">
        <v>190</v>
      </c>
      <c r="C193" s="28" t="b">
        <v>0</v>
      </c>
      <c r="D193" s="28">
        <v>74</v>
      </c>
      <c r="E193" s="28" t="s">
        <v>4813</v>
      </c>
      <c r="G193" t="s">
        <v>5074</v>
      </c>
    </row>
    <row r="194" spans="1:7" x14ac:dyDescent="0.2">
      <c r="A194" s="28" t="s">
        <v>4998</v>
      </c>
      <c r="B194" s="28">
        <v>191</v>
      </c>
      <c r="C194" s="28" t="b">
        <v>0</v>
      </c>
      <c r="D194" s="28">
        <v>73</v>
      </c>
      <c r="E194" s="28" t="s">
        <v>4813</v>
      </c>
      <c r="G194" t="s">
        <v>5075</v>
      </c>
    </row>
    <row r="195" spans="1:7" x14ac:dyDescent="0.2">
      <c r="A195" s="28" t="s">
        <v>5071</v>
      </c>
      <c r="B195" s="28">
        <v>192</v>
      </c>
      <c r="C195" s="28" t="b">
        <v>0</v>
      </c>
      <c r="D195" s="28">
        <v>78</v>
      </c>
      <c r="E195" s="28" t="s">
        <v>4813</v>
      </c>
      <c r="G195" t="s">
        <v>5076</v>
      </c>
    </row>
    <row r="196" spans="1:7" x14ac:dyDescent="0.2">
      <c r="A196" s="28" t="s">
        <v>5030</v>
      </c>
      <c r="B196" s="28">
        <v>193</v>
      </c>
      <c r="C196" s="28" t="b">
        <v>0</v>
      </c>
      <c r="D196" s="28">
        <v>75</v>
      </c>
      <c r="E196" s="28" t="s">
        <v>4813</v>
      </c>
      <c r="G196" t="s">
        <v>5077</v>
      </c>
    </row>
    <row r="197" spans="1:7" x14ac:dyDescent="0.2">
      <c r="A197" s="28" t="s">
        <v>5064</v>
      </c>
      <c r="B197" s="28">
        <v>194</v>
      </c>
      <c r="C197" s="28" t="b">
        <v>0</v>
      </c>
      <c r="D197" s="28">
        <v>71</v>
      </c>
      <c r="E197" s="28" t="s">
        <v>4813</v>
      </c>
      <c r="G197" t="s">
        <v>5078</v>
      </c>
    </row>
    <row r="198" spans="1:7" x14ac:dyDescent="0.2">
      <c r="A198" s="28" t="s">
        <v>5071</v>
      </c>
      <c r="B198" s="28">
        <v>195</v>
      </c>
      <c r="C198" s="28" t="b">
        <v>0</v>
      </c>
      <c r="D198" s="28">
        <v>74</v>
      </c>
      <c r="E198" s="28" t="s">
        <v>4813</v>
      </c>
      <c r="G198" t="s">
        <v>5079</v>
      </c>
    </row>
    <row r="199" spans="1:7" x14ac:dyDescent="0.2">
      <c r="A199" s="28" t="s">
        <v>5004</v>
      </c>
      <c r="B199" s="28">
        <v>196</v>
      </c>
      <c r="C199" s="28" t="b">
        <v>0</v>
      </c>
      <c r="D199" s="28">
        <v>74</v>
      </c>
      <c r="E199" s="28" t="s">
        <v>4813</v>
      </c>
      <c r="G199" t="s">
        <v>5080</v>
      </c>
    </row>
    <row r="200" spans="1:7" x14ac:dyDescent="0.2">
      <c r="A200" s="28" t="s">
        <v>5081</v>
      </c>
      <c r="B200" s="28">
        <v>197</v>
      </c>
      <c r="C200" s="28" t="b">
        <v>0</v>
      </c>
      <c r="D200" s="28">
        <v>80</v>
      </c>
      <c r="E200" s="28" t="s">
        <v>4813</v>
      </c>
      <c r="G200" t="s">
        <v>5082</v>
      </c>
    </row>
    <row r="201" spans="1:7" x14ac:dyDescent="0.2">
      <c r="A201" s="28" t="s">
        <v>5053</v>
      </c>
      <c r="B201" s="28">
        <v>198</v>
      </c>
      <c r="C201" s="28" t="b">
        <v>0</v>
      </c>
      <c r="D201" s="28">
        <v>74</v>
      </c>
      <c r="E201" s="28" t="s">
        <v>4813</v>
      </c>
      <c r="G201" t="s">
        <v>5083</v>
      </c>
    </row>
    <row r="202" spans="1:7" x14ac:dyDescent="0.2">
      <c r="A202" s="28" t="s">
        <v>5053</v>
      </c>
      <c r="B202" s="28">
        <v>199</v>
      </c>
      <c r="C202" s="28" t="b">
        <v>0</v>
      </c>
      <c r="D202" s="28">
        <v>71</v>
      </c>
      <c r="E202" s="28" t="s">
        <v>4813</v>
      </c>
      <c r="G202" t="s">
        <v>5084</v>
      </c>
    </row>
    <row r="203" spans="1:7" x14ac:dyDescent="0.2">
      <c r="A203" s="28" t="s">
        <v>5026</v>
      </c>
      <c r="B203" s="28">
        <v>200</v>
      </c>
      <c r="C203" s="28" t="b">
        <v>0</v>
      </c>
      <c r="D203" s="28">
        <v>79</v>
      </c>
      <c r="E203" s="28" t="s">
        <v>4813</v>
      </c>
      <c r="G203" t="s">
        <v>5085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1003"/>
  <sheetViews>
    <sheetView workbookViewId="0">
      <selection activeCell="H3" sqref="H3:H4"/>
    </sheetView>
  </sheetViews>
  <sheetFormatPr baseColWidth="10" defaultColWidth="8.83203125" defaultRowHeight="15" x14ac:dyDescent="0.2"/>
  <cols>
    <col min="1" max="1" width="16" style="28" customWidth="1"/>
    <col min="2" max="2" width="15" style="28" customWidth="1"/>
    <col min="3" max="3" width="13.6640625" style="28" customWidth="1"/>
    <col min="4" max="4" width="19.5" style="28" customWidth="1"/>
    <col min="5" max="5" width="11.5" style="28" customWidth="1"/>
    <col min="6" max="6" width="19.33203125" style="28" bestFit="1" customWidth="1"/>
    <col min="7" max="7" width="19.33203125" style="28" customWidth="1"/>
  </cols>
  <sheetData>
    <row r="1" spans="1:8" x14ac:dyDescent="0.2">
      <c r="A1" s="28" t="s">
        <v>46</v>
      </c>
    </row>
    <row r="3" spans="1:8" x14ac:dyDescent="0.2">
      <c r="A3" s="2" t="s">
        <v>86</v>
      </c>
      <c r="B3" s="2" t="s">
        <v>101</v>
      </c>
      <c r="C3" s="2" t="s">
        <v>102</v>
      </c>
      <c r="D3" s="2" t="s">
        <v>103</v>
      </c>
      <c r="E3" s="2" t="s">
        <v>149</v>
      </c>
      <c r="F3" s="2" t="s">
        <v>150</v>
      </c>
      <c r="G3" s="2"/>
      <c r="H3" t="str">
        <f>"insert into pendaftaran_semas ("&amp;A3&amp;","&amp;B3&amp;","&amp;C3&amp;","&amp;D3&amp;","&amp;E3&amp;","&amp;F3&amp;") values ("</f>
        <v>insert into pendaftaran_semas (id_pendaftaran,status_hadir,nilai_ujian,no_kartu_ujian,lokasi_kota,lokasi_tempat) values (</v>
      </c>
    </row>
    <row r="4" spans="1:8" x14ac:dyDescent="0.2">
      <c r="A4" s="28">
        <v>201</v>
      </c>
      <c r="B4" s="28" t="b">
        <v>1</v>
      </c>
      <c r="C4" s="28">
        <v>65</v>
      </c>
      <c r="D4" s="28">
        <v>3046735673</v>
      </c>
      <c r="E4" s="28" t="s">
        <v>146</v>
      </c>
      <c r="F4" s="28" t="s">
        <v>4546</v>
      </c>
      <c r="H4" t="str">
        <f>CONCATENATE($H$3,A4,",",B4,",",C4,",","'",D4,"'",",","'",E4,"'",",","'",F4,"'",")",";")</f>
        <v>insert into pendaftaran_semas (id_pendaftaran,status_hadir,nilai_ujian,no_kartu_ujian,lokasi_kota,lokasi_tempat) values (201,TRUE,65,'3046735673','Depok','Kampus UI Fasilkom');</v>
      </c>
    </row>
    <row r="5" spans="1:8" x14ac:dyDescent="0.2">
      <c r="A5" s="28">
        <v>202</v>
      </c>
      <c r="B5" s="28" t="b">
        <v>1</v>
      </c>
      <c r="C5" s="28">
        <v>75</v>
      </c>
      <c r="D5" s="28">
        <v>3046735674</v>
      </c>
      <c r="E5" s="28" t="s">
        <v>4547</v>
      </c>
      <c r="F5" s="28" t="s">
        <v>4548</v>
      </c>
      <c r="H5" t="str">
        <f t="shared" ref="H5:H68" si="0">CONCATENATE($H$3,A5,",",B5,",",C5,",","'",D5,"'",",","'",E5,"'",",","'",F5,"'",")",";")</f>
        <v>insert into pendaftaran_semas (id_pendaftaran,status_hadir,nilai_ujian,no_kartu_ujian,lokasi_kota,lokasi_tempat) values (202,TRUE,75,'3046735674','Jakarta Pusat','Kampus UI Akuntansi');</v>
      </c>
    </row>
    <row r="6" spans="1:8" x14ac:dyDescent="0.2">
      <c r="A6" s="28">
        <v>203</v>
      </c>
      <c r="B6" s="28" t="b">
        <v>1</v>
      </c>
      <c r="C6" s="28">
        <v>67</v>
      </c>
      <c r="D6" s="28">
        <v>3046735675</v>
      </c>
      <c r="E6" s="28" t="s">
        <v>146</v>
      </c>
      <c r="F6" s="28" t="s">
        <v>4546</v>
      </c>
      <c r="H6" t="str">
        <f t="shared" si="0"/>
        <v>insert into pendaftaran_semas (id_pendaftaran,status_hadir,nilai_ujian,no_kartu_ujian,lokasi_kota,lokasi_tempat) values (203,TRUE,67,'3046735675','Depok','Kampus UI Fasilkom');</v>
      </c>
    </row>
    <row r="7" spans="1:8" x14ac:dyDescent="0.2">
      <c r="A7" s="28">
        <v>204</v>
      </c>
      <c r="B7" s="28" t="b">
        <v>1</v>
      </c>
      <c r="C7" s="28">
        <v>27</v>
      </c>
      <c r="D7" s="28">
        <v>3046735676</v>
      </c>
      <c r="E7" s="28" t="s">
        <v>4547</v>
      </c>
      <c r="F7" s="28" t="s">
        <v>4548</v>
      </c>
      <c r="H7" t="str">
        <f t="shared" si="0"/>
        <v>insert into pendaftaran_semas (id_pendaftaran,status_hadir,nilai_ujian,no_kartu_ujian,lokasi_kota,lokasi_tempat) values (204,TRUE,27,'3046735676','Jakarta Pusat','Kampus UI Akuntansi');</v>
      </c>
    </row>
    <row r="8" spans="1:8" x14ac:dyDescent="0.2">
      <c r="A8" s="28">
        <v>205</v>
      </c>
      <c r="B8" s="28" t="b">
        <v>1</v>
      </c>
      <c r="C8" s="28">
        <v>59</v>
      </c>
      <c r="D8" s="28">
        <v>3046735677</v>
      </c>
      <c r="E8" s="28" t="s">
        <v>146</v>
      </c>
      <c r="F8" s="28" t="s">
        <v>4546</v>
      </c>
      <c r="H8" t="str">
        <f t="shared" si="0"/>
        <v>insert into pendaftaran_semas (id_pendaftaran,status_hadir,nilai_ujian,no_kartu_ujian,lokasi_kota,lokasi_tempat) values (205,TRUE,59,'3046735677','Depok','Kampus UI Fasilkom');</v>
      </c>
    </row>
    <row r="9" spans="1:8" x14ac:dyDescent="0.2">
      <c r="A9" s="28">
        <v>206</v>
      </c>
      <c r="B9" s="28" t="b">
        <v>1</v>
      </c>
      <c r="C9" s="28">
        <v>62</v>
      </c>
      <c r="D9" s="28">
        <v>3046735678</v>
      </c>
      <c r="E9" s="28" t="s">
        <v>4547</v>
      </c>
      <c r="F9" s="28" t="s">
        <v>4548</v>
      </c>
      <c r="H9" t="str">
        <f t="shared" si="0"/>
        <v>insert into pendaftaran_semas (id_pendaftaran,status_hadir,nilai_ujian,no_kartu_ujian,lokasi_kota,lokasi_tempat) values (206,TRUE,62,'3046735678','Jakarta Pusat','Kampus UI Akuntansi');</v>
      </c>
    </row>
    <row r="10" spans="1:8" x14ac:dyDescent="0.2">
      <c r="A10" s="28">
        <v>207</v>
      </c>
      <c r="B10" s="28" t="b">
        <v>1</v>
      </c>
      <c r="C10" s="28">
        <v>69</v>
      </c>
      <c r="D10" s="28">
        <v>3046735679</v>
      </c>
      <c r="E10" s="28" t="s">
        <v>146</v>
      </c>
      <c r="F10" s="28" t="s">
        <v>4546</v>
      </c>
      <c r="H10" t="str">
        <f t="shared" si="0"/>
        <v>insert into pendaftaran_semas (id_pendaftaran,status_hadir,nilai_ujian,no_kartu_ujian,lokasi_kota,lokasi_tempat) values (207,TRUE,69,'3046735679','Depok','Kampus UI Fasilkom');</v>
      </c>
    </row>
    <row r="11" spans="1:8" x14ac:dyDescent="0.2">
      <c r="A11" s="28">
        <v>208</v>
      </c>
      <c r="B11" s="28" t="b">
        <v>1</v>
      </c>
      <c r="C11" s="28">
        <v>30</v>
      </c>
      <c r="D11" s="28">
        <v>3046735680</v>
      </c>
      <c r="E11" s="28" t="s">
        <v>4547</v>
      </c>
      <c r="F11" s="28" t="s">
        <v>4548</v>
      </c>
      <c r="H11" t="str">
        <f t="shared" si="0"/>
        <v>insert into pendaftaran_semas (id_pendaftaran,status_hadir,nilai_ujian,no_kartu_ujian,lokasi_kota,lokasi_tempat) values (208,TRUE,30,'3046735680','Jakarta Pusat','Kampus UI Akuntansi');</v>
      </c>
    </row>
    <row r="12" spans="1:8" x14ac:dyDescent="0.2">
      <c r="A12" s="28">
        <v>209</v>
      </c>
      <c r="B12" s="28" t="b">
        <v>1</v>
      </c>
      <c r="C12" s="28">
        <v>79</v>
      </c>
      <c r="D12" s="28">
        <v>3046735681</v>
      </c>
      <c r="E12" s="28" t="s">
        <v>146</v>
      </c>
      <c r="F12" s="28" t="s">
        <v>4546</v>
      </c>
      <c r="H12" t="str">
        <f t="shared" si="0"/>
        <v>insert into pendaftaran_semas (id_pendaftaran,status_hadir,nilai_ujian,no_kartu_ujian,lokasi_kota,lokasi_tempat) values (209,TRUE,79,'3046735681','Depok','Kampus UI Fasilkom');</v>
      </c>
    </row>
    <row r="13" spans="1:8" x14ac:dyDescent="0.2">
      <c r="A13" s="28">
        <v>210</v>
      </c>
      <c r="B13" s="28" t="b">
        <v>1</v>
      </c>
      <c r="C13" s="28">
        <v>74</v>
      </c>
      <c r="D13" s="28">
        <v>3046735682</v>
      </c>
      <c r="E13" s="28" t="s">
        <v>4547</v>
      </c>
      <c r="F13" s="28" t="s">
        <v>4548</v>
      </c>
      <c r="H13" t="str">
        <f t="shared" si="0"/>
        <v>insert into pendaftaran_semas (id_pendaftaran,status_hadir,nilai_ujian,no_kartu_ujian,lokasi_kota,lokasi_tempat) values (210,TRUE,74,'3046735682','Jakarta Pusat','Kampus UI Akuntansi');</v>
      </c>
    </row>
    <row r="14" spans="1:8" x14ac:dyDescent="0.2">
      <c r="A14" s="28">
        <v>211</v>
      </c>
      <c r="B14" s="28" t="b">
        <v>1</v>
      </c>
      <c r="C14" s="28">
        <v>64</v>
      </c>
      <c r="D14" s="28">
        <v>3046735683</v>
      </c>
      <c r="E14" s="28" t="s">
        <v>146</v>
      </c>
      <c r="F14" s="28" t="s">
        <v>4546</v>
      </c>
      <c r="H14" t="str">
        <f t="shared" si="0"/>
        <v>insert into pendaftaran_semas (id_pendaftaran,status_hadir,nilai_ujian,no_kartu_ujian,lokasi_kota,lokasi_tempat) values (211,TRUE,64,'3046735683','Depok','Kampus UI Fasilkom');</v>
      </c>
    </row>
    <row r="15" spans="1:8" x14ac:dyDescent="0.2">
      <c r="A15" s="28">
        <v>212</v>
      </c>
      <c r="B15" s="28" t="b">
        <v>1</v>
      </c>
      <c r="C15" s="28">
        <v>40</v>
      </c>
      <c r="D15" s="28">
        <v>3046735684</v>
      </c>
      <c r="E15" s="28" t="s">
        <v>4547</v>
      </c>
      <c r="F15" s="28" t="s">
        <v>4548</v>
      </c>
      <c r="H15" t="str">
        <f t="shared" si="0"/>
        <v>insert into pendaftaran_semas (id_pendaftaran,status_hadir,nilai_ujian,no_kartu_ujian,lokasi_kota,lokasi_tempat) values (212,TRUE,40,'3046735684','Jakarta Pusat','Kampus UI Akuntansi');</v>
      </c>
    </row>
    <row r="16" spans="1:8" x14ac:dyDescent="0.2">
      <c r="A16" s="28">
        <v>213</v>
      </c>
      <c r="B16" s="28" t="b">
        <v>1</v>
      </c>
      <c r="C16" s="28">
        <v>40</v>
      </c>
      <c r="D16" s="28">
        <v>3046735685</v>
      </c>
      <c r="E16" s="28" t="s">
        <v>146</v>
      </c>
      <c r="F16" s="28" t="s">
        <v>4546</v>
      </c>
      <c r="H16" t="str">
        <f t="shared" si="0"/>
        <v>insert into pendaftaran_semas (id_pendaftaran,status_hadir,nilai_ujian,no_kartu_ujian,lokasi_kota,lokasi_tempat) values (213,TRUE,40,'3046735685','Depok','Kampus UI Fasilkom');</v>
      </c>
    </row>
    <row r="17" spans="1:8" x14ac:dyDescent="0.2">
      <c r="A17" s="28">
        <v>214</v>
      </c>
      <c r="B17" s="28" t="b">
        <v>1</v>
      </c>
      <c r="C17" s="28">
        <v>53</v>
      </c>
      <c r="D17" s="28">
        <v>3046735686</v>
      </c>
      <c r="E17" s="28" t="s">
        <v>4547</v>
      </c>
      <c r="F17" s="28" t="s">
        <v>4548</v>
      </c>
      <c r="H17" t="str">
        <f t="shared" si="0"/>
        <v>insert into pendaftaran_semas (id_pendaftaran,status_hadir,nilai_ujian,no_kartu_ujian,lokasi_kota,lokasi_tempat) values (214,TRUE,53,'3046735686','Jakarta Pusat','Kampus UI Akuntansi');</v>
      </c>
    </row>
    <row r="18" spans="1:8" x14ac:dyDescent="0.2">
      <c r="A18" s="28">
        <v>215</v>
      </c>
      <c r="B18" s="28" t="b">
        <v>1</v>
      </c>
      <c r="C18" s="28">
        <v>69</v>
      </c>
      <c r="D18" s="28">
        <v>3046735687</v>
      </c>
      <c r="E18" s="28" t="s">
        <v>146</v>
      </c>
      <c r="F18" s="28" t="s">
        <v>4546</v>
      </c>
      <c r="H18" t="str">
        <f t="shared" si="0"/>
        <v>insert into pendaftaran_semas (id_pendaftaran,status_hadir,nilai_ujian,no_kartu_ujian,lokasi_kota,lokasi_tempat) values (215,TRUE,69,'3046735687','Depok','Kampus UI Fasilkom');</v>
      </c>
    </row>
    <row r="19" spans="1:8" x14ac:dyDescent="0.2">
      <c r="A19" s="28">
        <v>216</v>
      </c>
      <c r="B19" s="28" t="b">
        <v>1</v>
      </c>
      <c r="C19" s="28">
        <v>78</v>
      </c>
      <c r="D19" s="28">
        <v>3046735688</v>
      </c>
      <c r="E19" s="28" t="s">
        <v>4547</v>
      </c>
      <c r="F19" s="28" t="s">
        <v>4548</v>
      </c>
      <c r="H19" t="str">
        <f t="shared" si="0"/>
        <v>insert into pendaftaran_semas (id_pendaftaran,status_hadir,nilai_ujian,no_kartu_ujian,lokasi_kota,lokasi_tempat) values (216,TRUE,78,'3046735688','Jakarta Pusat','Kampus UI Akuntansi');</v>
      </c>
    </row>
    <row r="20" spans="1:8" x14ac:dyDescent="0.2">
      <c r="A20" s="28">
        <v>217</v>
      </c>
      <c r="B20" s="28" t="b">
        <v>1</v>
      </c>
      <c r="C20" s="28">
        <v>33</v>
      </c>
      <c r="D20" s="28">
        <v>3046735689</v>
      </c>
      <c r="E20" s="28" t="s">
        <v>146</v>
      </c>
      <c r="F20" s="28" t="s">
        <v>4546</v>
      </c>
      <c r="H20" t="str">
        <f t="shared" si="0"/>
        <v>insert into pendaftaran_semas (id_pendaftaran,status_hadir,nilai_ujian,no_kartu_ujian,lokasi_kota,lokasi_tempat) values (217,TRUE,33,'3046735689','Depok','Kampus UI Fasilkom');</v>
      </c>
    </row>
    <row r="21" spans="1:8" x14ac:dyDescent="0.2">
      <c r="A21" s="28">
        <v>218</v>
      </c>
      <c r="B21" s="28" t="b">
        <v>1</v>
      </c>
      <c r="C21" s="28">
        <v>50</v>
      </c>
      <c r="D21" s="28">
        <v>3046735690</v>
      </c>
      <c r="E21" s="28" t="s">
        <v>4547</v>
      </c>
      <c r="F21" s="28" t="s">
        <v>4548</v>
      </c>
      <c r="H21" t="str">
        <f t="shared" si="0"/>
        <v>insert into pendaftaran_semas (id_pendaftaran,status_hadir,nilai_ujian,no_kartu_ujian,lokasi_kota,lokasi_tempat) values (218,TRUE,50,'3046735690','Jakarta Pusat','Kampus UI Akuntansi');</v>
      </c>
    </row>
    <row r="22" spans="1:8" x14ac:dyDescent="0.2">
      <c r="A22" s="28">
        <v>219</v>
      </c>
      <c r="B22" s="28" t="b">
        <v>1</v>
      </c>
      <c r="C22" s="28">
        <v>26</v>
      </c>
      <c r="D22" s="28">
        <v>3046735691</v>
      </c>
      <c r="E22" s="28" t="s">
        <v>146</v>
      </c>
      <c r="F22" s="28" t="s">
        <v>4546</v>
      </c>
      <c r="H22" t="str">
        <f t="shared" si="0"/>
        <v>insert into pendaftaran_semas (id_pendaftaran,status_hadir,nilai_ujian,no_kartu_ujian,lokasi_kota,lokasi_tempat) values (219,TRUE,26,'3046735691','Depok','Kampus UI Fasilkom');</v>
      </c>
    </row>
    <row r="23" spans="1:8" x14ac:dyDescent="0.2">
      <c r="A23" s="28">
        <v>220</v>
      </c>
      <c r="B23" s="28" t="b">
        <v>1</v>
      </c>
      <c r="C23" s="28">
        <v>29</v>
      </c>
      <c r="D23" s="28">
        <v>3046735692</v>
      </c>
      <c r="E23" s="28" t="s">
        <v>4547</v>
      </c>
      <c r="F23" s="28" t="s">
        <v>4548</v>
      </c>
      <c r="H23" t="str">
        <f t="shared" si="0"/>
        <v>insert into pendaftaran_semas (id_pendaftaran,status_hadir,nilai_ujian,no_kartu_ujian,lokasi_kota,lokasi_tempat) values (220,TRUE,29,'3046735692','Jakarta Pusat','Kampus UI Akuntansi');</v>
      </c>
    </row>
    <row r="24" spans="1:8" x14ac:dyDescent="0.2">
      <c r="A24" s="28">
        <v>221</v>
      </c>
      <c r="B24" s="28" t="b">
        <v>1</v>
      </c>
      <c r="C24" s="28">
        <v>64</v>
      </c>
      <c r="D24" s="28">
        <v>3046735693</v>
      </c>
      <c r="E24" s="28" t="s">
        <v>146</v>
      </c>
      <c r="F24" s="28" t="s">
        <v>4546</v>
      </c>
      <c r="H24" t="str">
        <f t="shared" si="0"/>
        <v>insert into pendaftaran_semas (id_pendaftaran,status_hadir,nilai_ujian,no_kartu_ujian,lokasi_kota,lokasi_tempat) values (221,TRUE,64,'3046735693','Depok','Kampus UI Fasilkom');</v>
      </c>
    </row>
    <row r="25" spans="1:8" x14ac:dyDescent="0.2">
      <c r="A25" s="28">
        <v>222</v>
      </c>
      <c r="B25" s="28" t="b">
        <v>1</v>
      </c>
      <c r="C25" s="28">
        <v>30</v>
      </c>
      <c r="D25" s="28">
        <v>3046735694</v>
      </c>
      <c r="E25" s="28" t="s">
        <v>4547</v>
      </c>
      <c r="F25" s="28" t="s">
        <v>4548</v>
      </c>
      <c r="H25" t="str">
        <f t="shared" si="0"/>
        <v>insert into pendaftaran_semas (id_pendaftaran,status_hadir,nilai_ujian,no_kartu_ujian,lokasi_kota,lokasi_tempat) values (222,TRUE,30,'3046735694','Jakarta Pusat','Kampus UI Akuntansi');</v>
      </c>
    </row>
    <row r="26" spans="1:8" x14ac:dyDescent="0.2">
      <c r="A26" s="28">
        <v>223</v>
      </c>
      <c r="B26" s="28" t="b">
        <v>1</v>
      </c>
      <c r="C26" s="28">
        <v>21</v>
      </c>
      <c r="D26" s="28">
        <v>3046735695</v>
      </c>
      <c r="E26" s="28" t="s">
        <v>146</v>
      </c>
      <c r="F26" s="28" t="s">
        <v>4546</v>
      </c>
      <c r="H26" t="str">
        <f t="shared" si="0"/>
        <v>insert into pendaftaran_semas (id_pendaftaran,status_hadir,nilai_ujian,no_kartu_ujian,lokasi_kota,lokasi_tempat) values (223,TRUE,21,'3046735695','Depok','Kampus UI Fasilkom');</v>
      </c>
    </row>
    <row r="27" spans="1:8" x14ac:dyDescent="0.2">
      <c r="A27" s="28">
        <v>224</v>
      </c>
      <c r="B27" s="28" t="b">
        <v>1</v>
      </c>
      <c r="C27" s="28">
        <v>71</v>
      </c>
      <c r="D27" s="28">
        <v>3046735696</v>
      </c>
      <c r="E27" s="28" t="s">
        <v>4547</v>
      </c>
      <c r="F27" s="28" t="s">
        <v>4548</v>
      </c>
      <c r="H27" t="str">
        <f t="shared" si="0"/>
        <v>insert into pendaftaran_semas (id_pendaftaran,status_hadir,nilai_ujian,no_kartu_ujian,lokasi_kota,lokasi_tempat) values (224,TRUE,71,'3046735696','Jakarta Pusat','Kampus UI Akuntansi');</v>
      </c>
    </row>
    <row r="28" spans="1:8" x14ac:dyDescent="0.2">
      <c r="A28" s="28">
        <v>225</v>
      </c>
      <c r="B28" s="28" t="b">
        <v>1</v>
      </c>
      <c r="C28" s="28">
        <v>61</v>
      </c>
      <c r="D28" s="28">
        <v>3046735697</v>
      </c>
      <c r="E28" s="28" t="s">
        <v>146</v>
      </c>
      <c r="F28" s="28" t="s">
        <v>4546</v>
      </c>
      <c r="H28" t="str">
        <f t="shared" si="0"/>
        <v>insert into pendaftaran_semas (id_pendaftaran,status_hadir,nilai_ujian,no_kartu_ujian,lokasi_kota,lokasi_tempat) values (225,TRUE,61,'3046735697','Depok','Kampus UI Fasilkom');</v>
      </c>
    </row>
    <row r="29" spans="1:8" x14ac:dyDescent="0.2">
      <c r="A29" s="28">
        <v>226</v>
      </c>
      <c r="B29" s="28" t="b">
        <v>1</v>
      </c>
      <c r="C29" s="28">
        <v>45</v>
      </c>
      <c r="D29" s="28">
        <v>3046735698</v>
      </c>
      <c r="E29" s="28" t="s">
        <v>4547</v>
      </c>
      <c r="F29" s="28" t="s">
        <v>4548</v>
      </c>
      <c r="H29" t="str">
        <f t="shared" si="0"/>
        <v>insert into pendaftaran_semas (id_pendaftaran,status_hadir,nilai_ujian,no_kartu_ujian,lokasi_kota,lokasi_tempat) values (226,TRUE,45,'3046735698','Jakarta Pusat','Kampus UI Akuntansi');</v>
      </c>
    </row>
    <row r="30" spans="1:8" x14ac:dyDescent="0.2">
      <c r="A30" s="28">
        <v>227</v>
      </c>
      <c r="B30" s="28" t="b">
        <v>1</v>
      </c>
      <c r="C30" s="28">
        <v>68</v>
      </c>
      <c r="D30" s="28">
        <v>3046735699</v>
      </c>
      <c r="E30" s="28" t="s">
        <v>146</v>
      </c>
      <c r="F30" s="28" t="s">
        <v>4546</v>
      </c>
      <c r="H30" t="str">
        <f t="shared" si="0"/>
        <v>insert into pendaftaran_semas (id_pendaftaran,status_hadir,nilai_ujian,no_kartu_ujian,lokasi_kota,lokasi_tempat) values (227,TRUE,68,'3046735699','Depok','Kampus UI Fasilkom');</v>
      </c>
    </row>
    <row r="31" spans="1:8" x14ac:dyDescent="0.2">
      <c r="A31" s="28">
        <v>228</v>
      </c>
      <c r="B31" s="28" t="b">
        <v>1</v>
      </c>
      <c r="C31" s="28">
        <v>56</v>
      </c>
      <c r="D31" s="28">
        <v>3046735700</v>
      </c>
      <c r="E31" s="28" t="s">
        <v>4547</v>
      </c>
      <c r="F31" s="28" t="s">
        <v>4548</v>
      </c>
      <c r="H31" t="str">
        <f t="shared" si="0"/>
        <v>insert into pendaftaran_semas (id_pendaftaran,status_hadir,nilai_ujian,no_kartu_ujian,lokasi_kota,lokasi_tempat) values (228,TRUE,56,'3046735700','Jakarta Pusat','Kampus UI Akuntansi');</v>
      </c>
    </row>
    <row r="32" spans="1:8" x14ac:dyDescent="0.2">
      <c r="A32" s="28">
        <v>229</v>
      </c>
      <c r="B32" s="28" t="b">
        <v>1</v>
      </c>
      <c r="C32" s="28">
        <v>34</v>
      </c>
      <c r="D32" s="28">
        <v>3046735701</v>
      </c>
      <c r="E32" s="28" t="s">
        <v>146</v>
      </c>
      <c r="F32" s="28" t="s">
        <v>4546</v>
      </c>
      <c r="H32" t="str">
        <f t="shared" si="0"/>
        <v>insert into pendaftaran_semas (id_pendaftaran,status_hadir,nilai_ujian,no_kartu_ujian,lokasi_kota,lokasi_tempat) values (229,TRUE,34,'3046735701','Depok','Kampus UI Fasilkom');</v>
      </c>
    </row>
    <row r="33" spans="1:8" x14ac:dyDescent="0.2">
      <c r="A33" s="28">
        <v>230</v>
      </c>
      <c r="B33" s="28" t="b">
        <v>1</v>
      </c>
      <c r="C33" s="28">
        <v>61</v>
      </c>
      <c r="D33" s="28">
        <v>3046735702</v>
      </c>
      <c r="E33" s="28" t="s">
        <v>4547</v>
      </c>
      <c r="F33" s="28" t="s">
        <v>4548</v>
      </c>
      <c r="H33" t="str">
        <f t="shared" si="0"/>
        <v>insert into pendaftaran_semas (id_pendaftaran,status_hadir,nilai_ujian,no_kartu_ujian,lokasi_kota,lokasi_tempat) values (230,TRUE,61,'3046735702','Jakarta Pusat','Kampus UI Akuntansi');</v>
      </c>
    </row>
    <row r="34" spans="1:8" x14ac:dyDescent="0.2">
      <c r="A34" s="28">
        <v>231</v>
      </c>
      <c r="B34" s="28" t="b">
        <v>1</v>
      </c>
      <c r="C34" s="28">
        <v>57</v>
      </c>
      <c r="D34" s="28">
        <v>3046735703</v>
      </c>
      <c r="E34" s="28" t="s">
        <v>146</v>
      </c>
      <c r="F34" s="28" t="s">
        <v>4546</v>
      </c>
      <c r="H34" t="str">
        <f t="shared" si="0"/>
        <v>insert into pendaftaran_semas (id_pendaftaran,status_hadir,nilai_ujian,no_kartu_ujian,lokasi_kota,lokasi_tempat) values (231,TRUE,57,'3046735703','Depok','Kampus UI Fasilkom');</v>
      </c>
    </row>
    <row r="35" spans="1:8" x14ac:dyDescent="0.2">
      <c r="A35" s="28">
        <v>232</v>
      </c>
      <c r="B35" s="28" t="b">
        <v>1</v>
      </c>
      <c r="C35" s="28">
        <v>61</v>
      </c>
      <c r="D35" s="28">
        <v>3046735704</v>
      </c>
      <c r="E35" s="28" t="s">
        <v>4547</v>
      </c>
      <c r="F35" s="28" t="s">
        <v>4548</v>
      </c>
      <c r="H35" t="str">
        <f t="shared" si="0"/>
        <v>insert into pendaftaran_semas (id_pendaftaran,status_hadir,nilai_ujian,no_kartu_ujian,lokasi_kota,lokasi_tempat) values (232,TRUE,61,'3046735704','Jakarta Pusat','Kampus UI Akuntansi');</v>
      </c>
    </row>
    <row r="36" spans="1:8" x14ac:dyDescent="0.2">
      <c r="A36" s="28">
        <v>233</v>
      </c>
      <c r="B36" s="28" t="b">
        <v>1</v>
      </c>
      <c r="C36" s="28">
        <v>35</v>
      </c>
      <c r="D36" s="28">
        <v>3046735705</v>
      </c>
      <c r="E36" s="28" t="s">
        <v>146</v>
      </c>
      <c r="F36" s="28" t="s">
        <v>4546</v>
      </c>
      <c r="H36" t="str">
        <f t="shared" si="0"/>
        <v>insert into pendaftaran_semas (id_pendaftaran,status_hadir,nilai_ujian,no_kartu_ujian,lokasi_kota,lokasi_tempat) values (233,TRUE,35,'3046735705','Depok','Kampus UI Fasilkom');</v>
      </c>
    </row>
    <row r="37" spans="1:8" x14ac:dyDescent="0.2">
      <c r="A37" s="28">
        <v>234</v>
      </c>
      <c r="B37" s="28" t="b">
        <v>1</v>
      </c>
      <c r="C37" s="28">
        <v>73</v>
      </c>
      <c r="D37" s="28">
        <v>3046735706</v>
      </c>
      <c r="E37" s="28" t="s">
        <v>4547</v>
      </c>
      <c r="F37" s="28" t="s">
        <v>4548</v>
      </c>
      <c r="H37" t="str">
        <f t="shared" si="0"/>
        <v>insert into pendaftaran_semas (id_pendaftaran,status_hadir,nilai_ujian,no_kartu_ujian,lokasi_kota,lokasi_tempat) values (234,TRUE,73,'3046735706','Jakarta Pusat','Kampus UI Akuntansi');</v>
      </c>
    </row>
    <row r="38" spans="1:8" x14ac:dyDescent="0.2">
      <c r="A38" s="28">
        <v>235</v>
      </c>
      <c r="B38" s="28" t="b">
        <v>1</v>
      </c>
      <c r="C38" s="28">
        <v>63</v>
      </c>
      <c r="D38" s="28">
        <v>3046735707</v>
      </c>
      <c r="E38" s="28" t="s">
        <v>146</v>
      </c>
      <c r="F38" s="28" t="s">
        <v>4546</v>
      </c>
      <c r="H38" t="str">
        <f t="shared" si="0"/>
        <v>insert into pendaftaran_semas (id_pendaftaran,status_hadir,nilai_ujian,no_kartu_ujian,lokasi_kota,lokasi_tempat) values (235,TRUE,63,'3046735707','Depok','Kampus UI Fasilkom');</v>
      </c>
    </row>
    <row r="39" spans="1:8" x14ac:dyDescent="0.2">
      <c r="A39" s="28">
        <v>236</v>
      </c>
      <c r="B39" s="28" t="b">
        <v>0</v>
      </c>
      <c r="C39" s="28">
        <v>0</v>
      </c>
      <c r="D39" s="28">
        <v>3046735708</v>
      </c>
      <c r="E39" s="28" t="s">
        <v>4547</v>
      </c>
      <c r="F39" s="28" t="s">
        <v>4548</v>
      </c>
      <c r="H39" t="str">
        <f t="shared" si="0"/>
        <v>insert into pendaftaran_semas (id_pendaftaran,status_hadir,nilai_ujian,no_kartu_ujian,lokasi_kota,lokasi_tempat) values (236,FALSE,0,'3046735708','Jakarta Pusat','Kampus UI Akuntansi');</v>
      </c>
    </row>
    <row r="40" spans="1:8" x14ac:dyDescent="0.2">
      <c r="A40" s="28">
        <v>237</v>
      </c>
      <c r="B40" s="28" t="b">
        <v>0</v>
      </c>
      <c r="C40" s="28">
        <v>0</v>
      </c>
      <c r="D40" s="28">
        <v>3046735709</v>
      </c>
      <c r="E40" s="28" t="s">
        <v>146</v>
      </c>
      <c r="F40" s="28" t="s">
        <v>4546</v>
      </c>
      <c r="H40" t="str">
        <f t="shared" si="0"/>
        <v>insert into pendaftaran_semas (id_pendaftaran,status_hadir,nilai_ujian,no_kartu_ujian,lokasi_kota,lokasi_tempat) values (237,FALSE,0,'3046735709','Depok','Kampus UI Fasilkom');</v>
      </c>
    </row>
    <row r="41" spans="1:8" x14ac:dyDescent="0.2">
      <c r="A41" s="28">
        <v>238</v>
      </c>
      <c r="B41" s="28" t="b">
        <v>0</v>
      </c>
      <c r="C41" s="28">
        <v>0</v>
      </c>
      <c r="D41" s="28">
        <v>3046735710</v>
      </c>
      <c r="E41" s="28" t="s">
        <v>4547</v>
      </c>
      <c r="F41" s="28" t="s">
        <v>4548</v>
      </c>
      <c r="H41" t="str">
        <f t="shared" si="0"/>
        <v>insert into pendaftaran_semas (id_pendaftaran,status_hadir,nilai_ujian,no_kartu_ujian,lokasi_kota,lokasi_tempat) values (238,FALSE,0,'3046735710','Jakarta Pusat','Kampus UI Akuntansi');</v>
      </c>
    </row>
    <row r="42" spans="1:8" x14ac:dyDescent="0.2">
      <c r="A42" s="28">
        <v>239</v>
      </c>
      <c r="B42" s="28" t="b">
        <v>0</v>
      </c>
      <c r="C42" s="28">
        <v>0</v>
      </c>
      <c r="D42" s="28">
        <v>3046735711</v>
      </c>
      <c r="E42" s="28" t="s">
        <v>146</v>
      </c>
      <c r="F42" s="28" t="s">
        <v>4546</v>
      </c>
      <c r="H42" t="str">
        <f t="shared" si="0"/>
        <v>insert into pendaftaran_semas (id_pendaftaran,status_hadir,nilai_ujian,no_kartu_ujian,lokasi_kota,lokasi_tempat) values (239,FALSE,0,'3046735711','Depok','Kampus UI Fasilkom');</v>
      </c>
    </row>
    <row r="43" spans="1:8" x14ac:dyDescent="0.2">
      <c r="A43" s="28">
        <v>240</v>
      </c>
      <c r="B43" s="28" t="b">
        <v>0</v>
      </c>
      <c r="C43" s="28">
        <v>0</v>
      </c>
      <c r="D43" s="28">
        <v>3046735712</v>
      </c>
      <c r="E43" s="28" t="s">
        <v>4547</v>
      </c>
      <c r="F43" s="28" t="s">
        <v>4548</v>
      </c>
      <c r="H43" t="str">
        <f t="shared" si="0"/>
        <v>insert into pendaftaran_semas (id_pendaftaran,status_hadir,nilai_ujian,no_kartu_ujian,lokasi_kota,lokasi_tempat) values (240,FALSE,0,'3046735712','Jakarta Pusat','Kampus UI Akuntansi');</v>
      </c>
    </row>
    <row r="44" spans="1:8" x14ac:dyDescent="0.2">
      <c r="A44" s="28">
        <v>241</v>
      </c>
      <c r="B44" s="28" t="b">
        <v>0</v>
      </c>
      <c r="C44" s="28">
        <v>0</v>
      </c>
      <c r="D44" s="28">
        <v>3046735713</v>
      </c>
      <c r="E44" s="28" t="s">
        <v>146</v>
      </c>
      <c r="F44" s="28" t="s">
        <v>4546</v>
      </c>
      <c r="H44" t="str">
        <f t="shared" si="0"/>
        <v>insert into pendaftaran_semas (id_pendaftaran,status_hadir,nilai_ujian,no_kartu_ujian,lokasi_kota,lokasi_tempat) values (241,FALSE,0,'3046735713','Depok','Kampus UI Fasilkom');</v>
      </c>
    </row>
    <row r="45" spans="1:8" x14ac:dyDescent="0.2">
      <c r="A45" s="28">
        <v>242</v>
      </c>
      <c r="B45" s="28" t="b">
        <v>1</v>
      </c>
      <c r="C45" s="28">
        <v>52</v>
      </c>
      <c r="D45" s="28">
        <v>3046735714</v>
      </c>
      <c r="E45" s="28" t="s">
        <v>4547</v>
      </c>
      <c r="F45" s="28" t="s">
        <v>4548</v>
      </c>
      <c r="H45" t="str">
        <f t="shared" si="0"/>
        <v>insert into pendaftaran_semas (id_pendaftaran,status_hadir,nilai_ujian,no_kartu_ujian,lokasi_kota,lokasi_tempat) values (242,TRUE,52,'3046735714','Jakarta Pusat','Kampus UI Akuntansi');</v>
      </c>
    </row>
    <row r="46" spans="1:8" x14ac:dyDescent="0.2">
      <c r="A46" s="28">
        <v>243</v>
      </c>
      <c r="B46" s="28" t="b">
        <v>1</v>
      </c>
      <c r="C46" s="28">
        <v>28</v>
      </c>
      <c r="D46" s="28">
        <v>3046735715</v>
      </c>
      <c r="E46" s="28" t="s">
        <v>146</v>
      </c>
      <c r="F46" s="28" t="s">
        <v>4546</v>
      </c>
      <c r="H46" t="str">
        <f t="shared" si="0"/>
        <v>insert into pendaftaran_semas (id_pendaftaran,status_hadir,nilai_ujian,no_kartu_ujian,lokasi_kota,lokasi_tempat) values (243,TRUE,28,'3046735715','Depok','Kampus UI Fasilkom');</v>
      </c>
    </row>
    <row r="47" spans="1:8" x14ac:dyDescent="0.2">
      <c r="A47" s="28">
        <v>244</v>
      </c>
      <c r="B47" s="28" t="b">
        <v>1</v>
      </c>
      <c r="C47" s="28">
        <v>36</v>
      </c>
      <c r="D47" s="28">
        <v>3046735716</v>
      </c>
      <c r="E47" s="28" t="s">
        <v>4547</v>
      </c>
      <c r="F47" s="28" t="s">
        <v>4548</v>
      </c>
      <c r="H47" t="str">
        <f t="shared" si="0"/>
        <v>insert into pendaftaran_semas (id_pendaftaran,status_hadir,nilai_ujian,no_kartu_ujian,lokasi_kota,lokasi_tempat) values (244,TRUE,36,'3046735716','Jakarta Pusat','Kampus UI Akuntansi');</v>
      </c>
    </row>
    <row r="48" spans="1:8" x14ac:dyDescent="0.2">
      <c r="A48" s="28">
        <v>245</v>
      </c>
      <c r="B48" s="28" t="b">
        <v>1</v>
      </c>
      <c r="C48" s="28">
        <v>68</v>
      </c>
      <c r="D48" s="28">
        <v>3046735717</v>
      </c>
      <c r="E48" s="28" t="s">
        <v>146</v>
      </c>
      <c r="F48" s="28" t="s">
        <v>4546</v>
      </c>
      <c r="H48" t="str">
        <f t="shared" si="0"/>
        <v>insert into pendaftaran_semas (id_pendaftaran,status_hadir,nilai_ujian,no_kartu_ujian,lokasi_kota,lokasi_tempat) values (245,TRUE,68,'3046735717','Depok','Kampus UI Fasilkom');</v>
      </c>
    </row>
    <row r="49" spans="1:8" x14ac:dyDescent="0.2">
      <c r="A49" s="28">
        <v>246</v>
      </c>
      <c r="B49" s="28" t="b">
        <v>1</v>
      </c>
      <c r="C49" s="28">
        <v>50</v>
      </c>
      <c r="D49" s="28">
        <v>3046735718</v>
      </c>
      <c r="E49" s="28" t="s">
        <v>4547</v>
      </c>
      <c r="F49" s="28" t="s">
        <v>4548</v>
      </c>
      <c r="H49" t="str">
        <f t="shared" si="0"/>
        <v>insert into pendaftaran_semas (id_pendaftaran,status_hadir,nilai_ujian,no_kartu_ujian,lokasi_kota,lokasi_tempat) values (246,TRUE,50,'3046735718','Jakarta Pusat','Kampus UI Akuntansi');</v>
      </c>
    </row>
    <row r="50" spans="1:8" x14ac:dyDescent="0.2">
      <c r="A50" s="28">
        <v>247</v>
      </c>
      <c r="B50" s="28" t="b">
        <v>1</v>
      </c>
      <c r="C50" s="28">
        <v>54</v>
      </c>
      <c r="D50" s="28">
        <v>3046735719</v>
      </c>
      <c r="E50" s="28" t="s">
        <v>146</v>
      </c>
      <c r="F50" s="28" t="s">
        <v>4546</v>
      </c>
      <c r="H50" t="str">
        <f t="shared" si="0"/>
        <v>insert into pendaftaran_semas (id_pendaftaran,status_hadir,nilai_ujian,no_kartu_ujian,lokasi_kota,lokasi_tempat) values (247,TRUE,54,'3046735719','Depok','Kampus UI Fasilkom');</v>
      </c>
    </row>
    <row r="51" spans="1:8" x14ac:dyDescent="0.2">
      <c r="A51" s="28">
        <v>248</v>
      </c>
      <c r="B51" s="28" t="b">
        <v>1</v>
      </c>
      <c r="C51" s="28">
        <v>20</v>
      </c>
      <c r="D51" s="28">
        <v>3046735720</v>
      </c>
      <c r="E51" s="28" t="s">
        <v>4547</v>
      </c>
      <c r="F51" s="28" t="s">
        <v>4548</v>
      </c>
      <c r="H51" t="str">
        <f t="shared" si="0"/>
        <v>insert into pendaftaran_semas (id_pendaftaran,status_hadir,nilai_ujian,no_kartu_ujian,lokasi_kota,lokasi_tempat) values (248,TRUE,20,'3046735720','Jakarta Pusat','Kampus UI Akuntansi');</v>
      </c>
    </row>
    <row r="52" spans="1:8" x14ac:dyDescent="0.2">
      <c r="A52" s="28">
        <v>249</v>
      </c>
      <c r="B52" s="28" t="b">
        <v>1</v>
      </c>
      <c r="C52" s="28">
        <v>65</v>
      </c>
      <c r="D52" s="28">
        <v>3046735721</v>
      </c>
      <c r="E52" s="28" t="s">
        <v>146</v>
      </c>
      <c r="F52" s="28" t="s">
        <v>4546</v>
      </c>
      <c r="H52" t="str">
        <f t="shared" si="0"/>
        <v>insert into pendaftaran_semas (id_pendaftaran,status_hadir,nilai_ujian,no_kartu_ujian,lokasi_kota,lokasi_tempat) values (249,TRUE,65,'3046735721','Depok','Kampus UI Fasilkom');</v>
      </c>
    </row>
    <row r="53" spans="1:8" x14ac:dyDescent="0.2">
      <c r="A53" s="28">
        <v>250</v>
      </c>
      <c r="B53" s="28" t="b">
        <v>0</v>
      </c>
      <c r="C53" s="28">
        <v>0</v>
      </c>
      <c r="D53" s="28">
        <v>3046735722</v>
      </c>
      <c r="E53" s="28" t="s">
        <v>4547</v>
      </c>
      <c r="F53" s="28" t="s">
        <v>4548</v>
      </c>
      <c r="H53" t="str">
        <f t="shared" si="0"/>
        <v>insert into pendaftaran_semas (id_pendaftaran,status_hadir,nilai_ujian,no_kartu_ujian,lokasi_kota,lokasi_tempat) values (250,FALSE,0,'3046735722','Jakarta Pusat','Kampus UI Akuntansi');</v>
      </c>
    </row>
    <row r="54" spans="1:8" x14ac:dyDescent="0.2">
      <c r="A54" s="28">
        <v>251</v>
      </c>
      <c r="B54" s="28" t="b">
        <v>0</v>
      </c>
      <c r="C54" s="28">
        <v>0</v>
      </c>
      <c r="D54" s="28">
        <v>3046735723</v>
      </c>
      <c r="E54" s="28" t="s">
        <v>146</v>
      </c>
      <c r="F54" s="28" t="s">
        <v>4546</v>
      </c>
      <c r="H54" t="str">
        <f t="shared" si="0"/>
        <v>insert into pendaftaran_semas (id_pendaftaran,status_hadir,nilai_ujian,no_kartu_ujian,lokasi_kota,lokasi_tempat) values (251,FALSE,0,'3046735723','Depok','Kampus UI Fasilkom');</v>
      </c>
    </row>
    <row r="55" spans="1:8" x14ac:dyDescent="0.2">
      <c r="A55" s="28">
        <v>252</v>
      </c>
      <c r="B55" s="28" t="b">
        <v>0</v>
      </c>
      <c r="C55" s="28">
        <v>0</v>
      </c>
      <c r="D55" s="28">
        <v>3046735724</v>
      </c>
      <c r="E55" s="28" t="s">
        <v>4547</v>
      </c>
      <c r="F55" s="28" t="s">
        <v>4548</v>
      </c>
      <c r="H55" t="str">
        <f t="shared" si="0"/>
        <v>insert into pendaftaran_semas (id_pendaftaran,status_hadir,nilai_ujian,no_kartu_ujian,lokasi_kota,lokasi_tempat) values (252,FALSE,0,'3046735724','Jakarta Pusat','Kampus UI Akuntansi');</v>
      </c>
    </row>
    <row r="56" spans="1:8" x14ac:dyDescent="0.2">
      <c r="A56" s="28">
        <v>253</v>
      </c>
      <c r="B56" s="28" t="b">
        <v>1</v>
      </c>
      <c r="C56" s="28">
        <v>76</v>
      </c>
      <c r="D56" s="28">
        <v>3046735725</v>
      </c>
      <c r="E56" s="28" t="s">
        <v>146</v>
      </c>
      <c r="F56" s="28" t="s">
        <v>4546</v>
      </c>
      <c r="H56" t="str">
        <f t="shared" si="0"/>
        <v>insert into pendaftaran_semas (id_pendaftaran,status_hadir,nilai_ujian,no_kartu_ujian,lokasi_kota,lokasi_tempat) values (253,TRUE,76,'3046735725','Depok','Kampus UI Fasilkom');</v>
      </c>
    </row>
    <row r="57" spans="1:8" x14ac:dyDescent="0.2">
      <c r="A57" s="28">
        <v>254</v>
      </c>
      <c r="B57" s="28" t="b">
        <v>1</v>
      </c>
      <c r="C57" s="28">
        <v>72</v>
      </c>
      <c r="D57" s="28">
        <v>3046735726</v>
      </c>
      <c r="E57" s="28" t="s">
        <v>4547</v>
      </c>
      <c r="F57" s="28" t="s">
        <v>4548</v>
      </c>
      <c r="H57" t="str">
        <f t="shared" si="0"/>
        <v>insert into pendaftaran_semas (id_pendaftaran,status_hadir,nilai_ujian,no_kartu_ujian,lokasi_kota,lokasi_tempat) values (254,TRUE,72,'3046735726','Jakarta Pusat','Kampus UI Akuntansi');</v>
      </c>
    </row>
    <row r="58" spans="1:8" x14ac:dyDescent="0.2">
      <c r="A58" s="28">
        <v>255</v>
      </c>
      <c r="B58" s="28" t="b">
        <v>1</v>
      </c>
      <c r="C58" s="28">
        <v>33</v>
      </c>
      <c r="D58" s="28">
        <v>3046735727</v>
      </c>
      <c r="E58" s="28" t="s">
        <v>146</v>
      </c>
      <c r="F58" s="28" t="s">
        <v>4546</v>
      </c>
      <c r="H58" t="str">
        <f t="shared" si="0"/>
        <v>insert into pendaftaran_semas (id_pendaftaran,status_hadir,nilai_ujian,no_kartu_ujian,lokasi_kota,lokasi_tempat) values (255,TRUE,33,'3046735727','Depok','Kampus UI Fasilkom');</v>
      </c>
    </row>
    <row r="59" spans="1:8" x14ac:dyDescent="0.2">
      <c r="A59" s="28">
        <v>256</v>
      </c>
      <c r="B59" s="28" t="b">
        <v>1</v>
      </c>
      <c r="C59" s="28">
        <v>32</v>
      </c>
      <c r="D59" s="28">
        <v>3046735728</v>
      </c>
      <c r="E59" s="28" t="s">
        <v>4547</v>
      </c>
      <c r="F59" s="28" t="s">
        <v>4548</v>
      </c>
      <c r="H59" t="str">
        <f t="shared" si="0"/>
        <v>insert into pendaftaran_semas (id_pendaftaran,status_hadir,nilai_ujian,no_kartu_ujian,lokasi_kota,lokasi_tempat) values (256,TRUE,32,'3046735728','Jakarta Pusat','Kampus UI Akuntansi');</v>
      </c>
    </row>
    <row r="60" spans="1:8" x14ac:dyDescent="0.2">
      <c r="A60" s="28">
        <v>257</v>
      </c>
      <c r="B60" s="28" t="b">
        <v>1</v>
      </c>
      <c r="C60" s="28">
        <v>25</v>
      </c>
      <c r="D60" s="28">
        <v>3046735729</v>
      </c>
      <c r="E60" s="28" t="s">
        <v>146</v>
      </c>
      <c r="F60" s="28" t="s">
        <v>4546</v>
      </c>
      <c r="H60" t="str">
        <f t="shared" si="0"/>
        <v>insert into pendaftaran_semas (id_pendaftaran,status_hadir,nilai_ujian,no_kartu_ujian,lokasi_kota,lokasi_tempat) values (257,TRUE,25,'3046735729','Depok','Kampus UI Fasilkom');</v>
      </c>
    </row>
    <row r="61" spans="1:8" x14ac:dyDescent="0.2">
      <c r="A61" s="28">
        <v>258</v>
      </c>
      <c r="B61" s="28" t="b">
        <v>1</v>
      </c>
      <c r="C61" s="28">
        <v>32</v>
      </c>
      <c r="D61" s="28">
        <v>3046735730</v>
      </c>
      <c r="E61" s="28" t="s">
        <v>4547</v>
      </c>
      <c r="F61" s="28" t="s">
        <v>4548</v>
      </c>
      <c r="H61" t="str">
        <f t="shared" si="0"/>
        <v>insert into pendaftaran_semas (id_pendaftaran,status_hadir,nilai_ujian,no_kartu_ujian,lokasi_kota,lokasi_tempat) values (258,TRUE,32,'3046735730','Jakarta Pusat','Kampus UI Akuntansi');</v>
      </c>
    </row>
    <row r="62" spans="1:8" x14ac:dyDescent="0.2">
      <c r="A62" s="28">
        <v>259</v>
      </c>
      <c r="B62" s="28" t="b">
        <v>1</v>
      </c>
      <c r="C62" s="28">
        <v>67</v>
      </c>
      <c r="D62" s="28">
        <v>3046735731</v>
      </c>
      <c r="E62" s="28" t="s">
        <v>146</v>
      </c>
      <c r="F62" s="28" t="s">
        <v>4546</v>
      </c>
      <c r="H62" t="str">
        <f t="shared" si="0"/>
        <v>insert into pendaftaran_semas (id_pendaftaran,status_hadir,nilai_ujian,no_kartu_ujian,lokasi_kota,lokasi_tempat) values (259,TRUE,67,'3046735731','Depok','Kampus UI Fasilkom');</v>
      </c>
    </row>
    <row r="63" spans="1:8" x14ac:dyDescent="0.2">
      <c r="A63" s="28">
        <v>260</v>
      </c>
      <c r="B63" s="28" t="b">
        <v>1</v>
      </c>
      <c r="C63" s="28">
        <v>58</v>
      </c>
      <c r="D63" s="28">
        <v>3046735732</v>
      </c>
      <c r="E63" s="28" t="s">
        <v>4547</v>
      </c>
      <c r="F63" s="28" t="s">
        <v>4548</v>
      </c>
      <c r="H63" t="str">
        <f t="shared" si="0"/>
        <v>insert into pendaftaran_semas (id_pendaftaran,status_hadir,nilai_ujian,no_kartu_ujian,lokasi_kota,lokasi_tempat) values (260,TRUE,58,'3046735732','Jakarta Pusat','Kampus UI Akuntansi');</v>
      </c>
    </row>
    <row r="64" spans="1:8" x14ac:dyDescent="0.2">
      <c r="A64" s="28">
        <v>261</v>
      </c>
      <c r="B64" s="28" t="b">
        <v>1</v>
      </c>
      <c r="C64" s="28">
        <v>73</v>
      </c>
      <c r="D64" s="28">
        <v>3046735733</v>
      </c>
      <c r="E64" s="28" t="s">
        <v>146</v>
      </c>
      <c r="F64" s="28" t="s">
        <v>4546</v>
      </c>
      <c r="H64" t="str">
        <f t="shared" si="0"/>
        <v>insert into pendaftaran_semas (id_pendaftaran,status_hadir,nilai_ujian,no_kartu_ujian,lokasi_kota,lokasi_tempat) values (261,TRUE,73,'3046735733','Depok','Kampus UI Fasilkom');</v>
      </c>
    </row>
    <row r="65" spans="1:8" x14ac:dyDescent="0.2">
      <c r="A65" s="28">
        <v>262</v>
      </c>
      <c r="B65" s="28" t="b">
        <v>1</v>
      </c>
      <c r="C65" s="28">
        <v>33</v>
      </c>
      <c r="D65" s="28">
        <v>3046735734</v>
      </c>
      <c r="E65" s="28" t="s">
        <v>4547</v>
      </c>
      <c r="F65" s="28" t="s">
        <v>4548</v>
      </c>
      <c r="H65" t="str">
        <f t="shared" si="0"/>
        <v>insert into pendaftaran_semas (id_pendaftaran,status_hadir,nilai_ujian,no_kartu_ujian,lokasi_kota,lokasi_tempat) values (262,TRUE,33,'3046735734','Jakarta Pusat','Kampus UI Akuntansi');</v>
      </c>
    </row>
    <row r="66" spans="1:8" x14ac:dyDescent="0.2">
      <c r="A66" s="28">
        <v>263</v>
      </c>
      <c r="B66" s="28" t="b">
        <v>1</v>
      </c>
      <c r="C66" s="28">
        <v>34</v>
      </c>
      <c r="D66" s="28">
        <v>3046735735</v>
      </c>
      <c r="E66" s="28" t="s">
        <v>146</v>
      </c>
      <c r="F66" s="28" t="s">
        <v>4546</v>
      </c>
      <c r="H66" t="str">
        <f t="shared" si="0"/>
        <v>insert into pendaftaran_semas (id_pendaftaran,status_hadir,nilai_ujian,no_kartu_ujian,lokasi_kota,lokasi_tempat) values (263,TRUE,34,'3046735735','Depok','Kampus UI Fasilkom');</v>
      </c>
    </row>
    <row r="67" spans="1:8" x14ac:dyDescent="0.2">
      <c r="A67" s="28">
        <v>264</v>
      </c>
      <c r="B67" s="28" t="b">
        <v>1</v>
      </c>
      <c r="C67" s="28">
        <v>24</v>
      </c>
      <c r="D67" s="28">
        <v>3046735736</v>
      </c>
      <c r="E67" s="28" t="s">
        <v>4547</v>
      </c>
      <c r="F67" s="28" t="s">
        <v>4548</v>
      </c>
      <c r="H67" t="str">
        <f t="shared" si="0"/>
        <v>insert into pendaftaran_semas (id_pendaftaran,status_hadir,nilai_ujian,no_kartu_ujian,lokasi_kota,lokasi_tempat) values (264,TRUE,24,'3046735736','Jakarta Pusat','Kampus UI Akuntansi');</v>
      </c>
    </row>
    <row r="68" spans="1:8" x14ac:dyDescent="0.2">
      <c r="A68" s="28">
        <v>265</v>
      </c>
      <c r="B68" s="28" t="b">
        <v>1</v>
      </c>
      <c r="C68" s="28">
        <v>78</v>
      </c>
      <c r="D68" s="28">
        <v>3046735737</v>
      </c>
      <c r="E68" s="28" t="s">
        <v>146</v>
      </c>
      <c r="F68" s="28" t="s">
        <v>4546</v>
      </c>
      <c r="H68" t="str">
        <f t="shared" si="0"/>
        <v>insert into pendaftaran_semas (id_pendaftaran,status_hadir,nilai_ujian,no_kartu_ujian,lokasi_kota,lokasi_tempat) values (265,TRUE,78,'3046735737','Depok','Kampus UI Fasilkom');</v>
      </c>
    </row>
    <row r="69" spans="1:8" x14ac:dyDescent="0.2">
      <c r="A69" s="28">
        <v>266</v>
      </c>
      <c r="B69" s="28" t="b">
        <v>1</v>
      </c>
      <c r="C69" s="28">
        <v>51</v>
      </c>
      <c r="D69" s="28">
        <v>3046735738</v>
      </c>
      <c r="E69" s="28" t="s">
        <v>4547</v>
      </c>
      <c r="F69" s="28" t="s">
        <v>4548</v>
      </c>
      <c r="H69" t="str">
        <f t="shared" ref="H69:H132" si="1">CONCATENATE($H$3,A69,",",B69,",",C69,",","'",D69,"'",",","'",E69,"'",",","'",F69,"'",")",";")</f>
        <v>insert into pendaftaran_semas (id_pendaftaran,status_hadir,nilai_ujian,no_kartu_ujian,lokasi_kota,lokasi_tempat) values (266,TRUE,51,'3046735738','Jakarta Pusat','Kampus UI Akuntansi');</v>
      </c>
    </row>
    <row r="70" spans="1:8" x14ac:dyDescent="0.2">
      <c r="A70" s="28">
        <v>267</v>
      </c>
      <c r="B70" s="28" t="b">
        <v>1</v>
      </c>
      <c r="C70" s="28">
        <v>60</v>
      </c>
      <c r="D70" s="28">
        <v>3046735739</v>
      </c>
      <c r="E70" s="28" t="s">
        <v>146</v>
      </c>
      <c r="F70" s="28" t="s">
        <v>4546</v>
      </c>
      <c r="H70" t="str">
        <f t="shared" si="1"/>
        <v>insert into pendaftaran_semas (id_pendaftaran,status_hadir,nilai_ujian,no_kartu_ujian,lokasi_kota,lokasi_tempat) values (267,TRUE,60,'3046735739','Depok','Kampus UI Fasilkom');</v>
      </c>
    </row>
    <row r="71" spans="1:8" x14ac:dyDescent="0.2">
      <c r="A71" s="28">
        <v>268</v>
      </c>
      <c r="B71" s="28" t="b">
        <v>1</v>
      </c>
      <c r="C71" s="28">
        <v>31</v>
      </c>
      <c r="D71" s="28">
        <v>3046735740</v>
      </c>
      <c r="E71" s="28" t="s">
        <v>4547</v>
      </c>
      <c r="F71" s="28" t="s">
        <v>4548</v>
      </c>
      <c r="H71" t="str">
        <f t="shared" si="1"/>
        <v>insert into pendaftaran_semas (id_pendaftaran,status_hadir,nilai_ujian,no_kartu_ujian,lokasi_kota,lokasi_tempat) values (268,TRUE,31,'3046735740','Jakarta Pusat','Kampus UI Akuntansi');</v>
      </c>
    </row>
    <row r="72" spans="1:8" x14ac:dyDescent="0.2">
      <c r="A72" s="28">
        <v>269</v>
      </c>
      <c r="B72" s="28" t="b">
        <v>1</v>
      </c>
      <c r="C72" s="28">
        <v>60</v>
      </c>
      <c r="D72" s="28">
        <v>3046735741</v>
      </c>
      <c r="E72" s="28" t="s">
        <v>146</v>
      </c>
      <c r="F72" s="28" t="s">
        <v>4546</v>
      </c>
      <c r="H72" t="str">
        <f t="shared" si="1"/>
        <v>insert into pendaftaran_semas (id_pendaftaran,status_hadir,nilai_ujian,no_kartu_ujian,lokasi_kota,lokasi_tempat) values (269,TRUE,60,'3046735741','Depok','Kampus UI Fasilkom');</v>
      </c>
    </row>
    <row r="73" spans="1:8" x14ac:dyDescent="0.2">
      <c r="A73" s="28">
        <v>270</v>
      </c>
      <c r="B73" s="28" t="b">
        <v>1</v>
      </c>
      <c r="C73" s="28">
        <v>36</v>
      </c>
      <c r="D73" s="28">
        <v>3046735742</v>
      </c>
      <c r="E73" s="28" t="s">
        <v>4547</v>
      </c>
      <c r="F73" s="28" t="s">
        <v>4548</v>
      </c>
      <c r="H73" t="str">
        <f t="shared" si="1"/>
        <v>insert into pendaftaran_semas (id_pendaftaran,status_hadir,nilai_ujian,no_kartu_ujian,lokasi_kota,lokasi_tempat) values (270,TRUE,36,'3046735742','Jakarta Pusat','Kampus UI Akuntansi');</v>
      </c>
    </row>
    <row r="74" spans="1:8" x14ac:dyDescent="0.2">
      <c r="A74" s="28">
        <v>271</v>
      </c>
      <c r="B74" s="28" t="b">
        <v>1</v>
      </c>
      <c r="C74" s="28">
        <v>79</v>
      </c>
      <c r="D74" s="28">
        <v>3046735743</v>
      </c>
      <c r="E74" s="28" t="s">
        <v>146</v>
      </c>
      <c r="F74" s="28" t="s">
        <v>4546</v>
      </c>
      <c r="H74" t="str">
        <f t="shared" si="1"/>
        <v>insert into pendaftaran_semas (id_pendaftaran,status_hadir,nilai_ujian,no_kartu_ujian,lokasi_kota,lokasi_tempat) values (271,TRUE,79,'3046735743','Depok','Kampus UI Fasilkom');</v>
      </c>
    </row>
    <row r="75" spans="1:8" x14ac:dyDescent="0.2">
      <c r="A75" s="28">
        <v>272</v>
      </c>
      <c r="B75" s="28" t="b">
        <v>1</v>
      </c>
      <c r="C75" s="28">
        <v>74</v>
      </c>
      <c r="D75" s="28">
        <v>3046735744</v>
      </c>
      <c r="E75" s="28" t="s">
        <v>4547</v>
      </c>
      <c r="F75" s="28" t="s">
        <v>4548</v>
      </c>
      <c r="H75" t="str">
        <f t="shared" si="1"/>
        <v>insert into pendaftaran_semas (id_pendaftaran,status_hadir,nilai_ujian,no_kartu_ujian,lokasi_kota,lokasi_tempat) values (272,TRUE,74,'3046735744','Jakarta Pusat','Kampus UI Akuntansi');</v>
      </c>
    </row>
    <row r="76" spans="1:8" x14ac:dyDescent="0.2">
      <c r="A76" s="28">
        <v>273</v>
      </c>
      <c r="B76" s="28" t="b">
        <v>1</v>
      </c>
      <c r="C76" s="28">
        <v>44</v>
      </c>
      <c r="D76" s="28">
        <v>3046735745</v>
      </c>
      <c r="E76" s="28" t="s">
        <v>146</v>
      </c>
      <c r="F76" s="28" t="s">
        <v>4546</v>
      </c>
      <c r="H76" t="str">
        <f t="shared" si="1"/>
        <v>insert into pendaftaran_semas (id_pendaftaran,status_hadir,nilai_ujian,no_kartu_ujian,lokasi_kota,lokasi_tempat) values (273,TRUE,44,'3046735745','Depok','Kampus UI Fasilkom');</v>
      </c>
    </row>
    <row r="77" spans="1:8" x14ac:dyDescent="0.2">
      <c r="A77" s="28">
        <v>274</v>
      </c>
      <c r="B77" s="28" t="b">
        <v>1</v>
      </c>
      <c r="C77" s="28">
        <v>33</v>
      </c>
      <c r="D77" s="28">
        <v>3046735746</v>
      </c>
      <c r="E77" s="28" t="s">
        <v>4547</v>
      </c>
      <c r="F77" s="28" t="s">
        <v>4548</v>
      </c>
      <c r="H77" t="str">
        <f t="shared" si="1"/>
        <v>insert into pendaftaran_semas (id_pendaftaran,status_hadir,nilai_ujian,no_kartu_ujian,lokasi_kota,lokasi_tempat) values (274,TRUE,33,'3046735746','Jakarta Pusat','Kampus UI Akuntansi');</v>
      </c>
    </row>
    <row r="78" spans="1:8" x14ac:dyDescent="0.2">
      <c r="A78" s="28">
        <v>275</v>
      </c>
      <c r="B78" s="28" t="b">
        <v>1</v>
      </c>
      <c r="C78" s="28">
        <v>47</v>
      </c>
      <c r="D78" s="28">
        <v>3046735747</v>
      </c>
      <c r="E78" s="28" t="s">
        <v>146</v>
      </c>
      <c r="F78" s="28" t="s">
        <v>4546</v>
      </c>
      <c r="H78" t="str">
        <f t="shared" si="1"/>
        <v>insert into pendaftaran_semas (id_pendaftaran,status_hadir,nilai_ujian,no_kartu_ujian,lokasi_kota,lokasi_tempat) values (275,TRUE,47,'3046735747','Depok','Kampus UI Fasilkom');</v>
      </c>
    </row>
    <row r="79" spans="1:8" x14ac:dyDescent="0.2">
      <c r="A79" s="28">
        <v>276</v>
      </c>
      <c r="B79" s="28" t="b">
        <v>1</v>
      </c>
      <c r="C79" s="28">
        <v>41</v>
      </c>
      <c r="D79" s="28">
        <v>3046735748</v>
      </c>
      <c r="E79" s="28" t="s">
        <v>4547</v>
      </c>
      <c r="F79" s="28" t="s">
        <v>4548</v>
      </c>
      <c r="H79" t="str">
        <f t="shared" si="1"/>
        <v>insert into pendaftaran_semas (id_pendaftaran,status_hadir,nilai_ujian,no_kartu_ujian,lokasi_kota,lokasi_tempat) values (276,TRUE,41,'3046735748','Jakarta Pusat','Kampus UI Akuntansi');</v>
      </c>
    </row>
    <row r="80" spans="1:8" x14ac:dyDescent="0.2">
      <c r="A80" s="28">
        <v>277</v>
      </c>
      <c r="B80" s="28" t="b">
        <v>1</v>
      </c>
      <c r="C80" s="28">
        <v>58</v>
      </c>
      <c r="D80" s="28">
        <v>3046735749</v>
      </c>
      <c r="E80" s="28" t="s">
        <v>146</v>
      </c>
      <c r="F80" s="28" t="s">
        <v>4546</v>
      </c>
      <c r="H80" t="str">
        <f t="shared" si="1"/>
        <v>insert into pendaftaran_semas (id_pendaftaran,status_hadir,nilai_ujian,no_kartu_ujian,lokasi_kota,lokasi_tempat) values (277,TRUE,58,'3046735749','Depok','Kampus UI Fasilkom');</v>
      </c>
    </row>
    <row r="81" spans="1:8" x14ac:dyDescent="0.2">
      <c r="A81" s="28">
        <v>278</v>
      </c>
      <c r="B81" s="28" t="b">
        <v>1</v>
      </c>
      <c r="C81" s="28">
        <v>80</v>
      </c>
      <c r="D81" s="28">
        <v>3046735750</v>
      </c>
      <c r="E81" s="28" t="s">
        <v>4547</v>
      </c>
      <c r="F81" s="28" t="s">
        <v>4548</v>
      </c>
      <c r="H81" t="str">
        <f t="shared" si="1"/>
        <v>insert into pendaftaran_semas (id_pendaftaran,status_hadir,nilai_ujian,no_kartu_ujian,lokasi_kota,lokasi_tempat) values (278,TRUE,80,'3046735750','Jakarta Pusat','Kampus UI Akuntansi');</v>
      </c>
    </row>
    <row r="82" spans="1:8" x14ac:dyDescent="0.2">
      <c r="A82" s="28">
        <v>279</v>
      </c>
      <c r="B82" s="28" t="b">
        <v>1</v>
      </c>
      <c r="C82" s="28">
        <v>39</v>
      </c>
      <c r="D82" s="28">
        <v>3046735751</v>
      </c>
      <c r="E82" s="28" t="s">
        <v>146</v>
      </c>
      <c r="F82" s="28" t="s">
        <v>4546</v>
      </c>
      <c r="H82" t="str">
        <f t="shared" si="1"/>
        <v>insert into pendaftaran_semas (id_pendaftaran,status_hadir,nilai_ujian,no_kartu_ujian,lokasi_kota,lokasi_tempat) values (279,TRUE,39,'3046735751','Depok','Kampus UI Fasilkom');</v>
      </c>
    </row>
    <row r="83" spans="1:8" x14ac:dyDescent="0.2">
      <c r="A83" s="28">
        <v>280</v>
      </c>
      <c r="B83" s="28" t="b">
        <v>1</v>
      </c>
      <c r="C83" s="28">
        <v>79</v>
      </c>
      <c r="D83" s="28">
        <v>3046735752</v>
      </c>
      <c r="E83" s="28" t="s">
        <v>4547</v>
      </c>
      <c r="F83" s="28" t="s">
        <v>4548</v>
      </c>
      <c r="H83" t="str">
        <f t="shared" si="1"/>
        <v>insert into pendaftaran_semas (id_pendaftaran,status_hadir,nilai_ujian,no_kartu_ujian,lokasi_kota,lokasi_tempat) values (280,TRUE,79,'3046735752','Jakarta Pusat','Kampus UI Akuntansi');</v>
      </c>
    </row>
    <row r="84" spans="1:8" x14ac:dyDescent="0.2">
      <c r="A84" s="28">
        <v>281</v>
      </c>
      <c r="B84" s="28" t="b">
        <v>1</v>
      </c>
      <c r="C84" s="28">
        <v>54</v>
      </c>
      <c r="D84" s="28">
        <v>3046735753</v>
      </c>
      <c r="E84" s="28" t="s">
        <v>146</v>
      </c>
      <c r="F84" s="28" t="s">
        <v>4546</v>
      </c>
      <c r="H84" t="str">
        <f t="shared" si="1"/>
        <v>insert into pendaftaran_semas (id_pendaftaran,status_hadir,nilai_ujian,no_kartu_ujian,lokasi_kota,lokasi_tempat) values (281,TRUE,54,'3046735753','Depok','Kampus UI Fasilkom');</v>
      </c>
    </row>
    <row r="85" spans="1:8" x14ac:dyDescent="0.2">
      <c r="A85" s="28">
        <v>282</v>
      </c>
      <c r="B85" s="28" t="b">
        <v>1</v>
      </c>
      <c r="C85" s="28">
        <v>36</v>
      </c>
      <c r="D85" s="28">
        <v>3046735754</v>
      </c>
      <c r="E85" s="28" t="s">
        <v>4547</v>
      </c>
      <c r="F85" s="28" t="s">
        <v>4548</v>
      </c>
      <c r="H85" t="str">
        <f t="shared" si="1"/>
        <v>insert into pendaftaran_semas (id_pendaftaran,status_hadir,nilai_ujian,no_kartu_ujian,lokasi_kota,lokasi_tempat) values (282,TRUE,36,'3046735754','Jakarta Pusat','Kampus UI Akuntansi');</v>
      </c>
    </row>
    <row r="86" spans="1:8" x14ac:dyDescent="0.2">
      <c r="A86" s="28">
        <v>283</v>
      </c>
      <c r="B86" s="28" t="b">
        <v>1</v>
      </c>
      <c r="C86" s="28">
        <v>65</v>
      </c>
      <c r="D86" s="28">
        <v>3046735755</v>
      </c>
      <c r="E86" s="28" t="s">
        <v>146</v>
      </c>
      <c r="F86" s="28" t="s">
        <v>4546</v>
      </c>
      <c r="H86" t="str">
        <f t="shared" si="1"/>
        <v>insert into pendaftaran_semas (id_pendaftaran,status_hadir,nilai_ujian,no_kartu_ujian,lokasi_kota,lokasi_tempat) values (283,TRUE,65,'3046735755','Depok','Kampus UI Fasilkom');</v>
      </c>
    </row>
    <row r="87" spans="1:8" x14ac:dyDescent="0.2">
      <c r="A87" s="28">
        <v>284</v>
      </c>
      <c r="B87" s="28" t="b">
        <v>1</v>
      </c>
      <c r="C87" s="28">
        <v>52</v>
      </c>
      <c r="D87" s="28">
        <v>3046735756</v>
      </c>
      <c r="E87" s="28" t="s">
        <v>4547</v>
      </c>
      <c r="F87" s="28" t="s">
        <v>4548</v>
      </c>
      <c r="H87" t="str">
        <f t="shared" si="1"/>
        <v>insert into pendaftaran_semas (id_pendaftaran,status_hadir,nilai_ujian,no_kartu_ujian,lokasi_kota,lokasi_tempat) values (284,TRUE,52,'3046735756','Jakarta Pusat','Kampus UI Akuntansi');</v>
      </c>
    </row>
    <row r="88" spans="1:8" x14ac:dyDescent="0.2">
      <c r="A88" s="28">
        <v>285</v>
      </c>
      <c r="B88" s="28" t="b">
        <v>1</v>
      </c>
      <c r="C88" s="28">
        <v>29</v>
      </c>
      <c r="D88" s="28">
        <v>3046735757</v>
      </c>
      <c r="E88" s="28" t="s">
        <v>146</v>
      </c>
      <c r="F88" s="28" t="s">
        <v>4546</v>
      </c>
      <c r="H88" t="str">
        <f t="shared" si="1"/>
        <v>insert into pendaftaran_semas (id_pendaftaran,status_hadir,nilai_ujian,no_kartu_ujian,lokasi_kota,lokasi_tempat) values (285,TRUE,29,'3046735757','Depok','Kampus UI Fasilkom');</v>
      </c>
    </row>
    <row r="89" spans="1:8" x14ac:dyDescent="0.2">
      <c r="A89" s="28">
        <v>286</v>
      </c>
      <c r="B89" s="28" t="b">
        <v>1</v>
      </c>
      <c r="C89" s="28">
        <v>39</v>
      </c>
      <c r="D89" s="28">
        <v>3046735758</v>
      </c>
      <c r="E89" s="28" t="s">
        <v>4547</v>
      </c>
      <c r="F89" s="28" t="s">
        <v>4548</v>
      </c>
      <c r="H89" t="str">
        <f t="shared" si="1"/>
        <v>insert into pendaftaran_semas (id_pendaftaran,status_hadir,nilai_ujian,no_kartu_ujian,lokasi_kota,lokasi_tempat) values (286,TRUE,39,'3046735758','Jakarta Pusat','Kampus UI Akuntansi');</v>
      </c>
    </row>
    <row r="90" spans="1:8" x14ac:dyDescent="0.2">
      <c r="A90" s="28">
        <v>287</v>
      </c>
      <c r="B90" s="28" t="b">
        <v>1</v>
      </c>
      <c r="C90" s="28">
        <v>42</v>
      </c>
      <c r="D90" s="28">
        <v>3046735759</v>
      </c>
      <c r="E90" s="28" t="s">
        <v>146</v>
      </c>
      <c r="F90" s="28" t="s">
        <v>4546</v>
      </c>
      <c r="H90" t="str">
        <f t="shared" si="1"/>
        <v>insert into pendaftaran_semas (id_pendaftaran,status_hadir,nilai_ujian,no_kartu_ujian,lokasi_kota,lokasi_tempat) values (287,TRUE,42,'3046735759','Depok','Kampus UI Fasilkom');</v>
      </c>
    </row>
    <row r="91" spans="1:8" x14ac:dyDescent="0.2">
      <c r="A91" s="28">
        <v>288</v>
      </c>
      <c r="B91" s="28" t="b">
        <v>1</v>
      </c>
      <c r="C91" s="28">
        <v>29</v>
      </c>
      <c r="D91" s="28">
        <v>3046735760</v>
      </c>
      <c r="E91" s="28" t="s">
        <v>4547</v>
      </c>
      <c r="F91" s="28" t="s">
        <v>4548</v>
      </c>
      <c r="H91" t="str">
        <f t="shared" si="1"/>
        <v>insert into pendaftaran_semas (id_pendaftaran,status_hadir,nilai_ujian,no_kartu_ujian,lokasi_kota,lokasi_tempat) values (288,TRUE,29,'3046735760','Jakarta Pusat','Kampus UI Akuntansi');</v>
      </c>
    </row>
    <row r="92" spans="1:8" x14ac:dyDescent="0.2">
      <c r="A92" s="28">
        <v>289</v>
      </c>
      <c r="B92" s="28" t="b">
        <v>1</v>
      </c>
      <c r="C92" s="28">
        <v>36</v>
      </c>
      <c r="D92" s="28">
        <v>3046735761</v>
      </c>
      <c r="E92" s="28" t="s">
        <v>146</v>
      </c>
      <c r="F92" s="28" t="s">
        <v>4546</v>
      </c>
      <c r="H92" t="str">
        <f t="shared" si="1"/>
        <v>insert into pendaftaran_semas (id_pendaftaran,status_hadir,nilai_ujian,no_kartu_ujian,lokasi_kota,lokasi_tempat) values (289,TRUE,36,'3046735761','Depok','Kampus UI Fasilkom');</v>
      </c>
    </row>
    <row r="93" spans="1:8" x14ac:dyDescent="0.2">
      <c r="A93" s="28">
        <v>290</v>
      </c>
      <c r="B93" s="28" t="b">
        <v>1</v>
      </c>
      <c r="C93" s="28">
        <v>52</v>
      </c>
      <c r="D93" s="28">
        <v>3046735762</v>
      </c>
      <c r="E93" s="28" t="s">
        <v>4547</v>
      </c>
      <c r="F93" s="28" t="s">
        <v>4548</v>
      </c>
      <c r="H93" t="str">
        <f t="shared" si="1"/>
        <v>insert into pendaftaran_semas (id_pendaftaran,status_hadir,nilai_ujian,no_kartu_ujian,lokasi_kota,lokasi_tempat) values (290,TRUE,52,'3046735762','Jakarta Pusat','Kampus UI Akuntansi');</v>
      </c>
    </row>
    <row r="94" spans="1:8" x14ac:dyDescent="0.2">
      <c r="A94" s="28">
        <v>291</v>
      </c>
      <c r="B94" s="28" t="b">
        <v>1</v>
      </c>
      <c r="C94" s="28">
        <v>36</v>
      </c>
      <c r="D94" s="28">
        <v>3046735763</v>
      </c>
      <c r="E94" s="28" t="s">
        <v>146</v>
      </c>
      <c r="F94" s="28" t="s">
        <v>4546</v>
      </c>
      <c r="H94" t="str">
        <f t="shared" si="1"/>
        <v>insert into pendaftaran_semas (id_pendaftaran,status_hadir,nilai_ujian,no_kartu_ujian,lokasi_kota,lokasi_tempat) values (291,TRUE,36,'3046735763','Depok','Kampus UI Fasilkom');</v>
      </c>
    </row>
    <row r="95" spans="1:8" x14ac:dyDescent="0.2">
      <c r="A95" s="28">
        <v>292</v>
      </c>
      <c r="B95" s="28" t="b">
        <v>1</v>
      </c>
      <c r="C95" s="28">
        <v>40</v>
      </c>
      <c r="D95" s="28">
        <v>3046735764</v>
      </c>
      <c r="E95" s="28" t="s">
        <v>4547</v>
      </c>
      <c r="F95" s="28" t="s">
        <v>4548</v>
      </c>
      <c r="H95" t="str">
        <f t="shared" si="1"/>
        <v>insert into pendaftaran_semas (id_pendaftaran,status_hadir,nilai_ujian,no_kartu_ujian,lokasi_kota,lokasi_tempat) values (292,TRUE,40,'3046735764','Jakarta Pusat','Kampus UI Akuntansi');</v>
      </c>
    </row>
    <row r="96" spans="1:8" x14ac:dyDescent="0.2">
      <c r="A96" s="28">
        <v>293</v>
      </c>
      <c r="B96" s="28" t="b">
        <v>1</v>
      </c>
      <c r="C96" s="28">
        <v>48</v>
      </c>
      <c r="D96" s="28">
        <v>3046735765</v>
      </c>
      <c r="E96" s="28" t="s">
        <v>146</v>
      </c>
      <c r="F96" s="28" t="s">
        <v>4546</v>
      </c>
      <c r="H96" t="str">
        <f t="shared" si="1"/>
        <v>insert into pendaftaran_semas (id_pendaftaran,status_hadir,nilai_ujian,no_kartu_ujian,lokasi_kota,lokasi_tempat) values (293,TRUE,48,'3046735765','Depok','Kampus UI Fasilkom');</v>
      </c>
    </row>
    <row r="97" spans="1:8" x14ac:dyDescent="0.2">
      <c r="A97" s="28">
        <v>294</v>
      </c>
      <c r="B97" s="28" t="b">
        <v>1</v>
      </c>
      <c r="C97" s="28">
        <v>69</v>
      </c>
      <c r="D97" s="28">
        <v>3046735766</v>
      </c>
      <c r="E97" s="28" t="s">
        <v>4547</v>
      </c>
      <c r="F97" s="28" t="s">
        <v>4548</v>
      </c>
      <c r="H97" t="str">
        <f t="shared" si="1"/>
        <v>insert into pendaftaran_semas (id_pendaftaran,status_hadir,nilai_ujian,no_kartu_ujian,lokasi_kota,lokasi_tempat) values (294,TRUE,69,'3046735766','Jakarta Pusat','Kampus UI Akuntansi');</v>
      </c>
    </row>
    <row r="98" spans="1:8" x14ac:dyDescent="0.2">
      <c r="A98" s="28">
        <v>295</v>
      </c>
      <c r="B98" s="28" t="b">
        <v>1</v>
      </c>
      <c r="C98" s="28">
        <v>49</v>
      </c>
      <c r="D98" s="28">
        <v>3046735767</v>
      </c>
      <c r="E98" s="28" t="s">
        <v>146</v>
      </c>
      <c r="F98" s="28" t="s">
        <v>4546</v>
      </c>
      <c r="H98" t="str">
        <f t="shared" si="1"/>
        <v>insert into pendaftaran_semas (id_pendaftaran,status_hadir,nilai_ujian,no_kartu_ujian,lokasi_kota,lokasi_tempat) values (295,TRUE,49,'3046735767','Depok','Kampus UI Fasilkom');</v>
      </c>
    </row>
    <row r="99" spans="1:8" x14ac:dyDescent="0.2">
      <c r="A99" s="28">
        <v>296</v>
      </c>
      <c r="B99" s="28" t="b">
        <v>1</v>
      </c>
      <c r="C99" s="28">
        <v>46</v>
      </c>
      <c r="D99" s="28">
        <v>3046735768</v>
      </c>
      <c r="E99" s="28" t="s">
        <v>4547</v>
      </c>
      <c r="F99" s="28" t="s">
        <v>4548</v>
      </c>
      <c r="H99" t="str">
        <f t="shared" si="1"/>
        <v>insert into pendaftaran_semas (id_pendaftaran,status_hadir,nilai_ujian,no_kartu_ujian,lokasi_kota,lokasi_tempat) values (296,TRUE,46,'3046735768','Jakarta Pusat','Kampus UI Akuntansi');</v>
      </c>
    </row>
    <row r="100" spans="1:8" x14ac:dyDescent="0.2">
      <c r="A100" s="28">
        <v>297</v>
      </c>
      <c r="B100" s="28" t="b">
        <v>1</v>
      </c>
      <c r="C100" s="28">
        <v>71</v>
      </c>
      <c r="D100" s="28">
        <v>3046735769</v>
      </c>
      <c r="E100" s="28" t="s">
        <v>146</v>
      </c>
      <c r="F100" s="28" t="s">
        <v>4546</v>
      </c>
      <c r="H100" t="str">
        <f t="shared" si="1"/>
        <v>insert into pendaftaran_semas (id_pendaftaran,status_hadir,nilai_ujian,no_kartu_ujian,lokasi_kota,lokasi_tempat) values (297,TRUE,71,'3046735769','Depok','Kampus UI Fasilkom');</v>
      </c>
    </row>
    <row r="101" spans="1:8" x14ac:dyDescent="0.2">
      <c r="A101" s="28">
        <v>298</v>
      </c>
      <c r="B101" s="28" t="b">
        <v>1</v>
      </c>
      <c r="C101" s="28">
        <v>22</v>
      </c>
      <c r="D101" s="28">
        <v>3046735770</v>
      </c>
      <c r="E101" s="28" t="s">
        <v>4547</v>
      </c>
      <c r="F101" s="28" t="s">
        <v>4548</v>
      </c>
      <c r="H101" t="str">
        <f t="shared" si="1"/>
        <v>insert into pendaftaran_semas (id_pendaftaran,status_hadir,nilai_ujian,no_kartu_ujian,lokasi_kota,lokasi_tempat) values (298,TRUE,22,'3046735770','Jakarta Pusat','Kampus UI Akuntansi');</v>
      </c>
    </row>
    <row r="102" spans="1:8" x14ac:dyDescent="0.2">
      <c r="A102" s="28">
        <v>299</v>
      </c>
      <c r="B102" s="28" t="b">
        <v>1</v>
      </c>
      <c r="C102" s="28">
        <v>75</v>
      </c>
      <c r="D102" s="28">
        <v>3046735771</v>
      </c>
      <c r="E102" s="28" t="s">
        <v>146</v>
      </c>
      <c r="F102" s="28" t="s">
        <v>4546</v>
      </c>
      <c r="H102" t="str">
        <f t="shared" si="1"/>
        <v>insert into pendaftaran_semas (id_pendaftaran,status_hadir,nilai_ujian,no_kartu_ujian,lokasi_kota,lokasi_tempat) values (299,TRUE,75,'3046735771','Depok','Kampus UI Fasilkom');</v>
      </c>
    </row>
    <row r="103" spans="1:8" x14ac:dyDescent="0.2">
      <c r="A103" s="28">
        <v>300</v>
      </c>
      <c r="B103" s="28" t="b">
        <v>1</v>
      </c>
      <c r="C103" s="28">
        <v>26</v>
      </c>
      <c r="D103" s="28">
        <v>3046735772</v>
      </c>
      <c r="E103" s="28" t="s">
        <v>4547</v>
      </c>
      <c r="F103" s="28" t="s">
        <v>4548</v>
      </c>
      <c r="H103" t="str">
        <f t="shared" si="1"/>
        <v>insert into pendaftaran_semas (id_pendaftaran,status_hadir,nilai_ujian,no_kartu_ujian,lokasi_kota,lokasi_tempat) values (300,TRUE,26,'3046735772','Jakarta Pusat','Kampus UI Akuntansi');</v>
      </c>
    </row>
    <row r="104" spans="1:8" x14ac:dyDescent="0.2">
      <c r="A104" s="28">
        <v>301</v>
      </c>
      <c r="B104" s="28" t="b">
        <v>1</v>
      </c>
      <c r="C104" s="28">
        <v>56</v>
      </c>
      <c r="D104" s="28">
        <v>3046735773</v>
      </c>
      <c r="E104" s="28" t="s">
        <v>146</v>
      </c>
      <c r="F104" s="28" t="s">
        <v>4546</v>
      </c>
      <c r="H104" t="str">
        <f t="shared" si="1"/>
        <v>insert into pendaftaran_semas (id_pendaftaran,status_hadir,nilai_ujian,no_kartu_ujian,lokasi_kota,lokasi_tempat) values (301,TRUE,56,'3046735773','Depok','Kampus UI Fasilkom');</v>
      </c>
    </row>
    <row r="105" spans="1:8" x14ac:dyDescent="0.2">
      <c r="A105" s="28">
        <v>302</v>
      </c>
      <c r="B105" s="28" t="b">
        <v>1</v>
      </c>
      <c r="C105" s="28">
        <v>57</v>
      </c>
      <c r="D105" s="28">
        <v>3046735774</v>
      </c>
      <c r="E105" s="28" t="s">
        <v>4547</v>
      </c>
      <c r="F105" s="28" t="s">
        <v>4548</v>
      </c>
      <c r="H105" t="str">
        <f t="shared" si="1"/>
        <v>insert into pendaftaran_semas (id_pendaftaran,status_hadir,nilai_ujian,no_kartu_ujian,lokasi_kota,lokasi_tempat) values (302,TRUE,57,'3046735774','Jakarta Pusat','Kampus UI Akuntansi');</v>
      </c>
    </row>
    <row r="106" spans="1:8" x14ac:dyDescent="0.2">
      <c r="A106" s="28">
        <v>303</v>
      </c>
      <c r="B106" s="28" t="b">
        <v>1</v>
      </c>
      <c r="C106" s="28">
        <v>70</v>
      </c>
      <c r="D106" s="28">
        <v>3046735775</v>
      </c>
      <c r="E106" s="28" t="s">
        <v>146</v>
      </c>
      <c r="F106" s="28" t="s">
        <v>4546</v>
      </c>
      <c r="H106" t="str">
        <f t="shared" si="1"/>
        <v>insert into pendaftaran_semas (id_pendaftaran,status_hadir,nilai_ujian,no_kartu_ujian,lokasi_kota,lokasi_tempat) values (303,TRUE,70,'3046735775','Depok','Kampus UI Fasilkom');</v>
      </c>
    </row>
    <row r="107" spans="1:8" x14ac:dyDescent="0.2">
      <c r="A107" s="28">
        <v>304</v>
      </c>
      <c r="B107" s="28" t="b">
        <v>1</v>
      </c>
      <c r="C107" s="28">
        <v>52</v>
      </c>
      <c r="D107" s="28">
        <v>3046735776</v>
      </c>
      <c r="E107" s="28" t="s">
        <v>4547</v>
      </c>
      <c r="F107" s="28" t="s">
        <v>4548</v>
      </c>
      <c r="H107" t="str">
        <f t="shared" si="1"/>
        <v>insert into pendaftaran_semas (id_pendaftaran,status_hadir,nilai_ujian,no_kartu_ujian,lokasi_kota,lokasi_tempat) values (304,TRUE,52,'3046735776','Jakarta Pusat','Kampus UI Akuntansi');</v>
      </c>
    </row>
    <row r="108" spans="1:8" x14ac:dyDescent="0.2">
      <c r="A108" s="28">
        <v>305</v>
      </c>
      <c r="B108" s="28" t="b">
        <v>1</v>
      </c>
      <c r="C108" s="28">
        <v>37</v>
      </c>
      <c r="D108" s="28">
        <v>3046735777</v>
      </c>
      <c r="E108" s="28" t="s">
        <v>146</v>
      </c>
      <c r="F108" s="28" t="s">
        <v>4546</v>
      </c>
      <c r="H108" t="str">
        <f t="shared" si="1"/>
        <v>insert into pendaftaran_semas (id_pendaftaran,status_hadir,nilai_ujian,no_kartu_ujian,lokasi_kota,lokasi_tempat) values (305,TRUE,37,'3046735777','Depok','Kampus UI Fasilkom');</v>
      </c>
    </row>
    <row r="109" spans="1:8" x14ac:dyDescent="0.2">
      <c r="A109" s="28">
        <v>306</v>
      </c>
      <c r="B109" s="28" t="b">
        <v>1</v>
      </c>
      <c r="C109" s="28">
        <v>24</v>
      </c>
      <c r="D109" s="28">
        <v>3046735778</v>
      </c>
      <c r="E109" s="28" t="s">
        <v>4547</v>
      </c>
      <c r="F109" s="28" t="s">
        <v>4548</v>
      </c>
      <c r="H109" t="str">
        <f t="shared" si="1"/>
        <v>insert into pendaftaran_semas (id_pendaftaran,status_hadir,nilai_ujian,no_kartu_ujian,lokasi_kota,lokasi_tempat) values (306,TRUE,24,'3046735778','Jakarta Pusat','Kampus UI Akuntansi');</v>
      </c>
    </row>
    <row r="110" spans="1:8" x14ac:dyDescent="0.2">
      <c r="A110" s="28">
        <v>307</v>
      </c>
      <c r="B110" s="28" t="b">
        <v>1</v>
      </c>
      <c r="C110" s="28">
        <v>28</v>
      </c>
      <c r="D110" s="28">
        <v>3046735779</v>
      </c>
      <c r="E110" s="28" t="s">
        <v>146</v>
      </c>
      <c r="F110" s="28" t="s">
        <v>4546</v>
      </c>
      <c r="H110" t="str">
        <f t="shared" si="1"/>
        <v>insert into pendaftaran_semas (id_pendaftaran,status_hadir,nilai_ujian,no_kartu_ujian,lokasi_kota,lokasi_tempat) values (307,TRUE,28,'3046735779','Depok','Kampus UI Fasilkom');</v>
      </c>
    </row>
    <row r="111" spans="1:8" x14ac:dyDescent="0.2">
      <c r="A111" s="28">
        <v>308</v>
      </c>
      <c r="B111" s="28" t="b">
        <v>1</v>
      </c>
      <c r="C111" s="28">
        <v>37</v>
      </c>
      <c r="D111" s="28">
        <v>3046735780</v>
      </c>
      <c r="E111" s="28" t="s">
        <v>4547</v>
      </c>
      <c r="F111" s="28" t="s">
        <v>4548</v>
      </c>
      <c r="H111" t="str">
        <f t="shared" si="1"/>
        <v>insert into pendaftaran_semas (id_pendaftaran,status_hadir,nilai_ujian,no_kartu_ujian,lokasi_kota,lokasi_tempat) values (308,TRUE,37,'3046735780','Jakarta Pusat','Kampus UI Akuntansi');</v>
      </c>
    </row>
    <row r="112" spans="1:8" x14ac:dyDescent="0.2">
      <c r="A112" s="28">
        <v>309</v>
      </c>
      <c r="B112" s="28" t="b">
        <v>1</v>
      </c>
      <c r="C112" s="28">
        <v>62</v>
      </c>
      <c r="D112" s="28">
        <v>3046735781</v>
      </c>
      <c r="E112" s="28" t="s">
        <v>146</v>
      </c>
      <c r="F112" s="28" t="s">
        <v>4546</v>
      </c>
      <c r="H112" t="str">
        <f t="shared" si="1"/>
        <v>insert into pendaftaran_semas (id_pendaftaran,status_hadir,nilai_ujian,no_kartu_ujian,lokasi_kota,lokasi_tempat) values (309,TRUE,62,'3046735781','Depok','Kampus UI Fasilkom');</v>
      </c>
    </row>
    <row r="113" spans="1:8" x14ac:dyDescent="0.2">
      <c r="A113" s="28">
        <v>310</v>
      </c>
      <c r="B113" s="28" t="b">
        <v>0</v>
      </c>
      <c r="C113" s="28">
        <v>0</v>
      </c>
      <c r="D113" s="28">
        <v>3046735782</v>
      </c>
      <c r="E113" s="28" t="s">
        <v>4547</v>
      </c>
      <c r="F113" s="28" t="s">
        <v>4548</v>
      </c>
      <c r="H113" t="str">
        <f t="shared" si="1"/>
        <v>insert into pendaftaran_semas (id_pendaftaran,status_hadir,nilai_ujian,no_kartu_ujian,lokasi_kota,lokasi_tempat) values (310,FALSE,0,'3046735782','Jakarta Pusat','Kampus UI Akuntansi');</v>
      </c>
    </row>
    <row r="114" spans="1:8" x14ac:dyDescent="0.2">
      <c r="A114" s="28">
        <v>311</v>
      </c>
      <c r="B114" s="28" t="b">
        <v>1</v>
      </c>
      <c r="C114" s="28">
        <v>23</v>
      </c>
      <c r="D114" s="28">
        <v>3046735783</v>
      </c>
      <c r="E114" s="28" t="s">
        <v>146</v>
      </c>
      <c r="F114" s="28" t="s">
        <v>4546</v>
      </c>
      <c r="H114" t="str">
        <f t="shared" si="1"/>
        <v>insert into pendaftaran_semas (id_pendaftaran,status_hadir,nilai_ujian,no_kartu_ujian,lokasi_kota,lokasi_tempat) values (311,TRUE,23,'3046735783','Depok','Kampus UI Fasilkom');</v>
      </c>
    </row>
    <row r="115" spans="1:8" x14ac:dyDescent="0.2">
      <c r="A115" s="28">
        <v>312</v>
      </c>
      <c r="B115" s="28" t="b">
        <v>0</v>
      </c>
      <c r="C115" s="28">
        <v>0</v>
      </c>
      <c r="D115" s="28">
        <v>3046735784</v>
      </c>
      <c r="E115" s="28" t="s">
        <v>4547</v>
      </c>
      <c r="F115" s="28" t="s">
        <v>4548</v>
      </c>
      <c r="H115" t="str">
        <f t="shared" si="1"/>
        <v>insert into pendaftaran_semas (id_pendaftaran,status_hadir,nilai_ujian,no_kartu_ujian,lokasi_kota,lokasi_tempat) values (312,FALSE,0,'3046735784','Jakarta Pusat','Kampus UI Akuntansi');</v>
      </c>
    </row>
    <row r="116" spans="1:8" x14ac:dyDescent="0.2">
      <c r="A116" s="28">
        <v>313</v>
      </c>
      <c r="B116" s="28" t="b">
        <v>0</v>
      </c>
      <c r="C116" s="28">
        <v>0</v>
      </c>
      <c r="D116" s="28">
        <v>3046735785</v>
      </c>
      <c r="E116" s="28" t="s">
        <v>146</v>
      </c>
      <c r="F116" s="28" t="s">
        <v>4546</v>
      </c>
      <c r="H116" t="str">
        <f t="shared" si="1"/>
        <v>insert into pendaftaran_semas (id_pendaftaran,status_hadir,nilai_ujian,no_kartu_ujian,lokasi_kota,lokasi_tempat) values (313,FALSE,0,'3046735785','Depok','Kampus UI Fasilkom');</v>
      </c>
    </row>
    <row r="117" spans="1:8" x14ac:dyDescent="0.2">
      <c r="A117" s="28">
        <v>314</v>
      </c>
      <c r="B117" s="28" t="b">
        <v>1</v>
      </c>
      <c r="C117" s="28">
        <v>74</v>
      </c>
      <c r="D117" s="28">
        <v>3046735786</v>
      </c>
      <c r="E117" s="28" t="s">
        <v>4547</v>
      </c>
      <c r="F117" s="28" t="s">
        <v>4548</v>
      </c>
      <c r="H117" t="str">
        <f t="shared" si="1"/>
        <v>insert into pendaftaran_semas (id_pendaftaran,status_hadir,nilai_ujian,no_kartu_ujian,lokasi_kota,lokasi_tempat) values (314,TRUE,74,'3046735786','Jakarta Pusat','Kampus UI Akuntansi');</v>
      </c>
    </row>
    <row r="118" spans="1:8" x14ac:dyDescent="0.2">
      <c r="A118" s="28">
        <v>315</v>
      </c>
      <c r="B118" s="28" t="b">
        <v>0</v>
      </c>
      <c r="C118" s="28">
        <v>0</v>
      </c>
      <c r="D118" s="28">
        <v>3046735787</v>
      </c>
      <c r="E118" s="28" t="s">
        <v>146</v>
      </c>
      <c r="F118" s="28" t="s">
        <v>4546</v>
      </c>
      <c r="H118" t="str">
        <f t="shared" si="1"/>
        <v>insert into pendaftaran_semas (id_pendaftaran,status_hadir,nilai_ujian,no_kartu_ujian,lokasi_kota,lokasi_tempat) values (315,FALSE,0,'3046735787','Depok','Kampus UI Fasilkom');</v>
      </c>
    </row>
    <row r="119" spans="1:8" x14ac:dyDescent="0.2">
      <c r="A119" s="28">
        <v>316</v>
      </c>
      <c r="B119" s="28" t="b">
        <v>0</v>
      </c>
      <c r="C119" s="28">
        <v>0</v>
      </c>
      <c r="D119" s="28">
        <v>3046735788</v>
      </c>
      <c r="E119" s="28" t="s">
        <v>4547</v>
      </c>
      <c r="F119" s="28" t="s">
        <v>4548</v>
      </c>
      <c r="H119" t="str">
        <f t="shared" si="1"/>
        <v>insert into pendaftaran_semas (id_pendaftaran,status_hadir,nilai_ujian,no_kartu_ujian,lokasi_kota,lokasi_tempat) values (316,FALSE,0,'3046735788','Jakarta Pusat','Kampus UI Akuntansi');</v>
      </c>
    </row>
    <row r="120" spans="1:8" x14ac:dyDescent="0.2">
      <c r="A120" s="28">
        <v>317</v>
      </c>
      <c r="B120" s="28" t="b">
        <v>0</v>
      </c>
      <c r="C120" s="28">
        <v>0</v>
      </c>
      <c r="D120" s="28">
        <v>3046735789</v>
      </c>
      <c r="E120" s="28" t="s">
        <v>146</v>
      </c>
      <c r="F120" s="28" t="s">
        <v>4546</v>
      </c>
      <c r="H120" t="str">
        <f t="shared" si="1"/>
        <v>insert into pendaftaran_semas (id_pendaftaran,status_hadir,nilai_ujian,no_kartu_ujian,lokasi_kota,lokasi_tempat) values (317,FALSE,0,'3046735789','Depok','Kampus UI Fasilkom');</v>
      </c>
    </row>
    <row r="121" spans="1:8" x14ac:dyDescent="0.2">
      <c r="A121" s="28">
        <v>318</v>
      </c>
      <c r="B121" s="28" t="b">
        <v>0</v>
      </c>
      <c r="C121" s="28">
        <v>0</v>
      </c>
      <c r="D121" s="28">
        <v>3046735790</v>
      </c>
      <c r="E121" s="28" t="s">
        <v>4547</v>
      </c>
      <c r="F121" s="28" t="s">
        <v>4548</v>
      </c>
      <c r="H121" t="str">
        <f t="shared" si="1"/>
        <v>insert into pendaftaran_semas (id_pendaftaran,status_hadir,nilai_ujian,no_kartu_ujian,lokasi_kota,lokasi_tempat) values (318,FALSE,0,'3046735790','Jakarta Pusat','Kampus UI Akuntansi');</v>
      </c>
    </row>
    <row r="122" spans="1:8" x14ac:dyDescent="0.2">
      <c r="A122" s="28">
        <v>319</v>
      </c>
      <c r="B122" s="28" t="b">
        <v>0</v>
      </c>
      <c r="C122" s="28">
        <v>0</v>
      </c>
      <c r="D122" s="28">
        <v>3046735791</v>
      </c>
      <c r="E122" s="28" t="s">
        <v>146</v>
      </c>
      <c r="F122" s="28" t="s">
        <v>4546</v>
      </c>
      <c r="H122" t="str">
        <f t="shared" si="1"/>
        <v>insert into pendaftaran_semas (id_pendaftaran,status_hadir,nilai_ujian,no_kartu_ujian,lokasi_kota,lokasi_tempat) values (319,FALSE,0,'3046735791','Depok','Kampus UI Fasilkom');</v>
      </c>
    </row>
    <row r="123" spans="1:8" x14ac:dyDescent="0.2">
      <c r="A123" s="28">
        <v>320</v>
      </c>
      <c r="B123" s="28" t="b">
        <v>0</v>
      </c>
      <c r="C123" s="28">
        <v>0</v>
      </c>
      <c r="D123" s="28">
        <v>3046735792</v>
      </c>
      <c r="E123" s="28" t="s">
        <v>4547</v>
      </c>
      <c r="F123" s="28" t="s">
        <v>4548</v>
      </c>
      <c r="H123" t="str">
        <f t="shared" si="1"/>
        <v>insert into pendaftaran_semas (id_pendaftaran,status_hadir,nilai_ujian,no_kartu_ujian,lokasi_kota,lokasi_tempat) values (320,FALSE,0,'3046735792','Jakarta Pusat','Kampus UI Akuntansi');</v>
      </c>
    </row>
    <row r="124" spans="1:8" x14ac:dyDescent="0.2">
      <c r="A124" s="28">
        <v>321</v>
      </c>
      <c r="B124" s="28" t="b">
        <v>0</v>
      </c>
      <c r="C124" s="28">
        <v>0</v>
      </c>
      <c r="D124" s="28">
        <v>3046735793</v>
      </c>
      <c r="E124" s="28" t="s">
        <v>146</v>
      </c>
      <c r="F124" s="28" t="s">
        <v>4546</v>
      </c>
      <c r="H124" t="str">
        <f t="shared" si="1"/>
        <v>insert into pendaftaran_semas (id_pendaftaran,status_hadir,nilai_ujian,no_kartu_ujian,lokasi_kota,lokasi_tempat) values (321,FALSE,0,'3046735793','Depok','Kampus UI Fasilkom');</v>
      </c>
    </row>
    <row r="125" spans="1:8" x14ac:dyDescent="0.2">
      <c r="A125" s="28">
        <v>322</v>
      </c>
      <c r="B125" s="28" t="b">
        <v>0</v>
      </c>
      <c r="C125" s="28">
        <v>0</v>
      </c>
      <c r="D125" s="28">
        <v>3046735794</v>
      </c>
      <c r="E125" s="28" t="s">
        <v>4547</v>
      </c>
      <c r="F125" s="28" t="s">
        <v>4548</v>
      </c>
      <c r="H125" t="str">
        <f t="shared" si="1"/>
        <v>insert into pendaftaran_semas (id_pendaftaran,status_hadir,nilai_ujian,no_kartu_ujian,lokasi_kota,lokasi_tempat) values (322,FALSE,0,'3046735794','Jakarta Pusat','Kampus UI Akuntansi');</v>
      </c>
    </row>
    <row r="126" spans="1:8" x14ac:dyDescent="0.2">
      <c r="A126" s="28">
        <v>323</v>
      </c>
      <c r="B126" s="28" t="b">
        <v>0</v>
      </c>
      <c r="C126" s="28">
        <v>0</v>
      </c>
      <c r="D126" s="28">
        <v>3046735795</v>
      </c>
      <c r="E126" s="28" t="s">
        <v>146</v>
      </c>
      <c r="F126" s="28" t="s">
        <v>4546</v>
      </c>
      <c r="H126" t="str">
        <f t="shared" si="1"/>
        <v>insert into pendaftaran_semas (id_pendaftaran,status_hadir,nilai_ujian,no_kartu_ujian,lokasi_kota,lokasi_tempat) values (323,FALSE,0,'3046735795','Depok','Kampus UI Fasilkom');</v>
      </c>
    </row>
    <row r="127" spans="1:8" x14ac:dyDescent="0.2">
      <c r="A127" s="28">
        <v>324</v>
      </c>
      <c r="B127" s="28" t="b">
        <v>0</v>
      </c>
      <c r="C127" s="28">
        <v>0</v>
      </c>
      <c r="D127" s="28">
        <v>3046735796</v>
      </c>
      <c r="E127" s="28" t="s">
        <v>4547</v>
      </c>
      <c r="F127" s="28" t="s">
        <v>4548</v>
      </c>
      <c r="H127" t="str">
        <f t="shared" si="1"/>
        <v>insert into pendaftaran_semas (id_pendaftaran,status_hadir,nilai_ujian,no_kartu_ujian,lokasi_kota,lokasi_tempat) values (324,FALSE,0,'3046735796','Jakarta Pusat','Kampus UI Akuntansi');</v>
      </c>
    </row>
    <row r="128" spans="1:8" x14ac:dyDescent="0.2">
      <c r="A128" s="28">
        <v>325</v>
      </c>
      <c r="B128" s="28" t="b">
        <v>0</v>
      </c>
      <c r="C128" s="28">
        <v>0</v>
      </c>
      <c r="D128" s="28">
        <v>3046735797</v>
      </c>
      <c r="E128" s="28" t="s">
        <v>146</v>
      </c>
      <c r="F128" s="28" t="s">
        <v>4546</v>
      </c>
      <c r="H128" t="str">
        <f t="shared" si="1"/>
        <v>insert into pendaftaran_semas (id_pendaftaran,status_hadir,nilai_ujian,no_kartu_ujian,lokasi_kota,lokasi_tempat) values (325,FALSE,0,'3046735797','Depok','Kampus UI Fasilkom');</v>
      </c>
    </row>
    <row r="129" spans="1:8" x14ac:dyDescent="0.2">
      <c r="A129" s="28">
        <v>326</v>
      </c>
      <c r="B129" s="28" t="b">
        <v>0</v>
      </c>
      <c r="C129" s="28">
        <v>0</v>
      </c>
      <c r="D129" s="28">
        <v>3046735798</v>
      </c>
      <c r="E129" s="28" t="s">
        <v>4547</v>
      </c>
      <c r="F129" s="28" t="s">
        <v>4548</v>
      </c>
      <c r="H129" t="str">
        <f t="shared" si="1"/>
        <v>insert into pendaftaran_semas (id_pendaftaran,status_hadir,nilai_ujian,no_kartu_ujian,lokasi_kota,lokasi_tempat) values (326,FALSE,0,'3046735798','Jakarta Pusat','Kampus UI Akuntansi');</v>
      </c>
    </row>
    <row r="130" spans="1:8" x14ac:dyDescent="0.2">
      <c r="A130" s="28">
        <v>327</v>
      </c>
      <c r="B130" s="28" t="b">
        <v>1</v>
      </c>
      <c r="C130" s="28">
        <v>33</v>
      </c>
      <c r="D130" s="28">
        <v>3046735799</v>
      </c>
      <c r="E130" s="28" t="s">
        <v>146</v>
      </c>
      <c r="F130" s="28" t="s">
        <v>4546</v>
      </c>
      <c r="H130" t="str">
        <f t="shared" si="1"/>
        <v>insert into pendaftaran_semas (id_pendaftaran,status_hadir,nilai_ujian,no_kartu_ujian,lokasi_kota,lokasi_tempat) values (327,TRUE,33,'3046735799','Depok','Kampus UI Fasilkom');</v>
      </c>
    </row>
    <row r="131" spans="1:8" x14ac:dyDescent="0.2">
      <c r="A131" s="28">
        <v>328</v>
      </c>
      <c r="B131" s="28" t="b">
        <v>1</v>
      </c>
      <c r="C131" s="28">
        <v>34</v>
      </c>
      <c r="D131" s="28">
        <v>3046735800</v>
      </c>
      <c r="E131" s="28" t="s">
        <v>4547</v>
      </c>
      <c r="F131" s="28" t="s">
        <v>4548</v>
      </c>
      <c r="H131" t="str">
        <f t="shared" si="1"/>
        <v>insert into pendaftaran_semas (id_pendaftaran,status_hadir,nilai_ujian,no_kartu_ujian,lokasi_kota,lokasi_tempat) values (328,TRUE,34,'3046735800','Jakarta Pusat','Kampus UI Akuntansi');</v>
      </c>
    </row>
    <row r="132" spans="1:8" x14ac:dyDescent="0.2">
      <c r="A132" s="28">
        <v>329</v>
      </c>
      <c r="B132" s="28" t="b">
        <v>1</v>
      </c>
      <c r="C132" s="28">
        <v>50</v>
      </c>
      <c r="D132" s="28">
        <v>3046735801</v>
      </c>
      <c r="E132" s="28" t="s">
        <v>146</v>
      </c>
      <c r="F132" s="28" t="s">
        <v>4546</v>
      </c>
      <c r="H132" t="str">
        <f t="shared" si="1"/>
        <v>insert into pendaftaran_semas (id_pendaftaran,status_hadir,nilai_ujian,no_kartu_ujian,lokasi_kota,lokasi_tempat) values (329,TRUE,50,'3046735801','Depok','Kampus UI Fasilkom');</v>
      </c>
    </row>
    <row r="133" spans="1:8" x14ac:dyDescent="0.2">
      <c r="A133" s="28">
        <v>330</v>
      </c>
      <c r="B133" s="28" t="b">
        <v>1</v>
      </c>
      <c r="C133" s="28">
        <v>42</v>
      </c>
      <c r="D133" s="28">
        <v>3046735802</v>
      </c>
      <c r="E133" s="28" t="s">
        <v>4547</v>
      </c>
      <c r="F133" s="28" t="s">
        <v>4548</v>
      </c>
      <c r="H133" t="str">
        <f t="shared" ref="H133:H196" si="2">CONCATENATE($H$3,A133,",",B133,",",C133,",","'",D133,"'",",","'",E133,"'",",","'",F133,"'",")",";")</f>
        <v>insert into pendaftaran_semas (id_pendaftaran,status_hadir,nilai_ujian,no_kartu_ujian,lokasi_kota,lokasi_tempat) values (330,TRUE,42,'3046735802','Jakarta Pusat','Kampus UI Akuntansi');</v>
      </c>
    </row>
    <row r="134" spans="1:8" x14ac:dyDescent="0.2">
      <c r="A134" s="28">
        <v>331</v>
      </c>
      <c r="B134" s="28" t="b">
        <v>1</v>
      </c>
      <c r="C134" s="28">
        <v>28</v>
      </c>
      <c r="D134" s="28">
        <v>3046735803</v>
      </c>
      <c r="E134" s="28" t="s">
        <v>146</v>
      </c>
      <c r="F134" s="28" t="s">
        <v>4546</v>
      </c>
      <c r="H134" t="str">
        <f t="shared" si="2"/>
        <v>insert into pendaftaran_semas (id_pendaftaran,status_hadir,nilai_ujian,no_kartu_ujian,lokasi_kota,lokasi_tempat) values (331,TRUE,28,'3046735803','Depok','Kampus UI Fasilkom');</v>
      </c>
    </row>
    <row r="135" spans="1:8" x14ac:dyDescent="0.2">
      <c r="A135" s="28">
        <v>332</v>
      </c>
      <c r="B135" s="28" t="b">
        <v>1</v>
      </c>
      <c r="C135" s="28">
        <v>62</v>
      </c>
      <c r="D135" s="28">
        <v>3046735804</v>
      </c>
      <c r="E135" s="28" t="s">
        <v>4547</v>
      </c>
      <c r="F135" s="28" t="s">
        <v>4548</v>
      </c>
      <c r="H135" t="str">
        <f t="shared" si="2"/>
        <v>insert into pendaftaran_semas (id_pendaftaran,status_hadir,nilai_ujian,no_kartu_ujian,lokasi_kota,lokasi_tempat) values (332,TRUE,62,'3046735804','Jakarta Pusat','Kampus UI Akuntansi');</v>
      </c>
    </row>
    <row r="136" spans="1:8" x14ac:dyDescent="0.2">
      <c r="A136" s="28">
        <v>333</v>
      </c>
      <c r="B136" s="28" t="b">
        <v>0</v>
      </c>
      <c r="C136" s="28">
        <v>0</v>
      </c>
      <c r="D136" s="28">
        <v>3046735805</v>
      </c>
      <c r="E136" s="28" t="s">
        <v>146</v>
      </c>
      <c r="F136" s="28" t="s">
        <v>4546</v>
      </c>
      <c r="H136" t="str">
        <f t="shared" si="2"/>
        <v>insert into pendaftaran_semas (id_pendaftaran,status_hadir,nilai_ujian,no_kartu_ujian,lokasi_kota,lokasi_tempat) values (333,FALSE,0,'3046735805','Depok','Kampus UI Fasilkom');</v>
      </c>
    </row>
    <row r="137" spans="1:8" x14ac:dyDescent="0.2">
      <c r="A137" s="28">
        <v>334</v>
      </c>
      <c r="B137" s="28" t="b">
        <v>0</v>
      </c>
      <c r="C137" s="28">
        <v>0</v>
      </c>
      <c r="D137" s="28">
        <v>3046735806</v>
      </c>
      <c r="E137" s="28" t="s">
        <v>4547</v>
      </c>
      <c r="F137" s="28" t="s">
        <v>4548</v>
      </c>
      <c r="H137" t="str">
        <f t="shared" si="2"/>
        <v>insert into pendaftaran_semas (id_pendaftaran,status_hadir,nilai_ujian,no_kartu_ujian,lokasi_kota,lokasi_tempat) values (334,FALSE,0,'3046735806','Jakarta Pusat','Kampus UI Akuntansi');</v>
      </c>
    </row>
    <row r="138" spans="1:8" x14ac:dyDescent="0.2">
      <c r="A138" s="28">
        <v>335</v>
      </c>
      <c r="B138" s="28" t="b">
        <v>0</v>
      </c>
      <c r="C138" s="28">
        <v>0</v>
      </c>
      <c r="D138" s="28">
        <v>3046735807</v>
      </c>
      <c r="E138" s="28" t="s">
        <v>146</v>
      </c>
      <c r="F138" s="28" t="s">
        <v>4546</v>
      </c>
      <c r="H138" t="str">
        <f t="shared" si="2"/>
        <v>insert into pendaftaran_semas (id_pendaftaran,status_hadir,nilai_ujian,no_kartu_ujian,lokasi_kota,lokasi_tempat) values (335,FALSE,0,'3046735807','Depok','Kampus UI Fasilkom');</v>
      </c>
    </row>
    <row r="139" spans="1:8" x14ac:dyDescent="0.2">
      <c r="A139" s="28">
        <v>336</v>
      </c>
      <c r="B139" s="28" t="b">
        <v>0</v>
      </c>
      <c r="C139" s="28">
        <v>0</v>
      </c>
      <c r="D139" s="28">
        <v>3046735808</v>
      </c>
      <c r="E139" s="28" t="s">
        <v>4547</v>
      </c>
      <c r="F139" s="28" t="s">
        <v>4548</v>
      </c>
      <c r="H139" t="str">
        <f t="shared" si="2"/>
        <v>insert into pendaftaran_semas (id_pendaftaran,status_hadir,nilai_ujian,no_kartu_ujian,lokasi_kota,lokasi_tempat) values (336,FALSE,0,'3046735808','Jakarta Pusat','Kampus UI Akuntansi');</v>
      </c>
    </row>
    <row r="140" spans="1:8" x14ac:dyDescent="0.2">
      <c r="A140" s="28">
        <v>337</v>
      </c>
      <c r="B140" s="28" t="b">
        <v>0</v>
      </c>
      <c r="C140" s="28">
        <v>0</v>
      </c>
      <c r="D140" s="28">
        <v>3046735809</v>
      </c>
      <c r="E140" s="28" t="s">
        <v>146</v>
      </c>
      <c r="F140" s="28" t="s">
        <v>4546</v>
      </c>
      <c r="H140" t="str">
        <f t="shared" si="2"/>
        <v>insert into pendaftaran_semas (id_pendaftaran,status_hadir,nilai_ujian,no_kartu_ujian,lokasi_kota,lokasi_tempat) values (337,FALSE,0,'3046735809','Depok','Kampus UI Fasilkom');</v>
      </c>
    </row>
    <row r="141" spans="1:8" x14ac:dyDescent="0.2">
      <c r="A141" s="28">
        <v>338</v>
      </c>
      <c r="B141" s="28" t="b">
        <v>1</v>
      </c>
      <c r="C141" s="28">
        <v>48</v>
      </c>
      <c r="D141" s="28">
        <v>3046735810</v>
      </c>
      <c r="E141" s="28" t="s">
        <v>4547</v>
      </c>
      <c r="F141" s="28" t="s">
        <v>4548</v>
      </c>
      <c r="H141" t="str">
        <f t="shared" si="2"/>
        <v>insert into pendaftaran_semas (id_pendaftaran,status_hadir,nilai_ujian,no_kartu_ujian,lokasi_kota,lokasi_tempat) values (338,TRUE,48,'3046735810','Jakarta Pusat','Kampus UI Akuntansi');</v>
      </c>
    </row>
    <row r="142" spans="1:8" x14ac:dyDescent="0.2">
      <c r="A142" s="28">
        <v>339</v>
      </c>
      <c r="B142" s="28" t="b">
        <v>1</v>
      </c>
      <c r="C142" s="28">
        <v>78</v>
      </c>
      <c r="D142" s="28">
        <v>3046735811</v>
      </c>
      <c r="E142" s="28" t="s">
        <v>146</v>
      </c>
      <c r="F142" s="28" t="s">
        <v>4546</v>
      </c>
      <c r="H142" t="str">
        <f t="shared" si="2"/>
        <v>insert into pendaftaran_semas (id_pendaftaran,status_hadir,nilai_ujian,no_kartu_ujian,lokasi_kota,lokasi_tempat) values (339,TRUE,78,'3046735811','Depok','Kampus UI Fasilkom');</v>
      </c>
    </row>
    <row r="143" spans="1:8" x14ac:dyDescent="0.2">
      <c r="A143" s="28">
        <v>340</v>
      </c>
      <c r="B143" s="28" t="b">
        <v>1</v>
      </c>
      <c r="C143" s="28">
        <v>25</v>
      </c>
      <c r="D143" s="28">
        <v>3046735812</v>
      </c>
      <c r="E143" s="28" t="s">
        <v>4547</v>
      </c>
      <c r="F143" s="28" t="s">
        <v>4548</v>
      </c>
      <c r="H143" t="str">
        <f t="shared" si="2"/>
        <v>insert into pendaftaran_semas (id_pendaftaran,status_hadir,nilai_ujian,no_kartu_ujian,lokasi_kota,lokasi_tempat) values (340,TRUE,25,'3046735812','Jakarta Pusat','Kampus UI Akuntansi');</v>
      </c>
    </row>
    <row r="144" spans="1:8" x14ac:dyDescent="0.2">
      <c r="A144" s="28">
        <v>341</v>
      </c>
      <c r="B144" s="28" t="b">
        <v>1</v>
      </c>
      <c r="C144" s="28">
        <v>49</v>
      </c>
      <c r="D144" s="28">
        <v>3046735813</v>
      </c>
      <c r="E144" s="28" t="s">
        <v>146</v>
      </c>
      <c r="F144" s="28" t="s">
        <v>4546</v>
      </c>
      <c r="H144" t="str">
        <f t="shared" si="2"/>
        <v>insert into pendaftaran_semas (id_pendaftaran,status_hadir,nilai_ujian,no_kartu_ujian,lokasi_kota,lokasi_tempat) values (341,TRUE,49,'3046735813','Depok','Kampus UI Fasilkom');</v>
      </c>
    </row>
    <row r="145" spans="1:8" x14ac:dyDescent="0.2">
      <c r="A145" s="28">
        <v>342</v>
      </c>
      <c r="B145" s="28" t="b">
        <v>1</v>
      </c>
      <c r="C145" s="28">
        <v>49</v>
      </c>
      <c r="D145" s="28">
        <v>3046735814</v>
      </c>
      <c r="E145" s="28" t="s">
        <v>4547</v>
      </c>
      <c r="F145" s="28" t="s">
        <v>4548</v>
      </c>
      <c r="H145" t="str">
        <f t="shared" si="2"/>
        <v>insert into pendaftaran_semas (id_pendaftaran,status_hadir,nilai_ujian,no_kartu_ujian,lokasi_kota,lokasi_tempat) values (342,TRUE,49,'3046735814','Jakarta Pusat','Kampus UI Akuntansi');</v>
      </c>
    </row>
    <row r="146" spans="1:8" x14ac:dyDescent="0.2">
      <c r="A146" s="28">
        <v>343</v>
      </c>
      <c r="B146" s="28" t="b">
        <v>1</v>
      </c>
      <c r="C146" s="28">
        <v>43</v>
      </c>
      <c r="D146" s="28">
        <v>3046735815</v>
      </c>
      <c r="E146" s="28" t="s">
        <v>146</v>
      </c>
      <c r="F146" s="28" t="s">
        <v>4546</v>
      </c>
      <c r="H146" t="str">
        <f t="shared" si="2"/>
        <v>insert into pendaftaran_semas (id_pendaftaran,status_hadir,nilai_ujian,no_kartu_ujian,lokasi_kota,lokasi_tempat) values (343,TRUE,43,'3046735815','Depok','Kampus UI Fasilkom');</v>
      </c>
    </row>
    <row r="147" spans="1:8" x14ac:dyDescent="0.2">
      <c r="A147" s="28">
        <v>344</v>
      </c>
      <c r="B147" s="28" t="b">
        <v>1</v>
      </c>
      <c r="C147" s="28">
        <v>43</v>
      </c>
      <c r="D147" s="28">
        <v>3046735816</v>
      </c>
      <c r="E147" s="28" t="s">
        <v>4547</v>
      </c>
      <c r="F147" s="28" t="s">
        <v>4548</v>
      </c>
      <c r="H147" t="str">
        <f t="shared" si="2"/>
        <v>insert into pendaftaran_semas (id_pendaftaran,status_hadir,nilai_ujian,no_kartu_ujian,lokasi_kota,lokasi_tempat) values (344,TRUE,43,'3046735816','Jakarta Pusat','Kampus UI Akuntansi');</v>
      </c>
    </row>
    <row r="148" spans="1:8" x14ac:dyDescent="0.2">
      <c r="A148" s="28">
        <v>345</v>
      </c>
      <c r="B148" s="28" t="b">
        <v>1</v>
      </c>
      <c r="C148" s="28">
        <v>21</v>
      </c>
      <c r="D148" s="28">
        <v>3046735817</v>
      </c>
      <c r="E148" s="28" t="s">
        <v>146</v>
      </c>
      <c r="F148" s="28" t="s">
        <v>4546</v>
      </c>
      <c r="H148" t="str">
        <f t="shared" si="2"/>
        <v>insert into pendaftaran_semas (id_pendaftaran,status_hadir,nilai_ujian,no_kartu_ujian,lokasi_kota,lokasi_tempat) values (345,TRUE,21,'3046735817','Depok','Kampus UI Fasilkom');</v>
      </c>
    </row>
    <row r="149" spans="1:8" x14ac:dyDescent="0.2">
      <c r="A149" s="28">
        <v>346</v>
      </c>
      <c r="B149" s="28" t="b">
        <v>1</v>
      </c>
      <c r="C149" s="28">
        <v>28</v>
      </c>
      <c r="D149" s="28">
        <v>3046735818</v>
      </c>
      <c r="E149" s="28" t="s">
        <v>4547</v>
      </c>
      <c r="F149" s="28" t="s">
        <v>4548</v>
      </c>
      <c r="H149" t="str">
        <f t="shared" si="2"/>
        <v>insert into pendaftaran_semas (id_pendaftaran,status_hadir,nilai_ujian,no_kartu_ujian,lokasi_kota,lokasi_tempat) values (346,TRUE,28,'3046735818','Jakarta Pusat','Kampus UI Akuntansi');</v>
      </c>
    </row>
    <row r="150" spans="1:8" x14ac:dyDescent="0.2">
      <c r="A150" s="28">
        <v>347</v>
      </c>
      <c r="B150" s="28" t="b">
        <v>1</v>
      </c>
      <c r="C150" s="28">
        <v>42</v>
      </c>
      <c r="D150" s="28">
        <v>3046735819</v>
      </c>
      <c r="E150" s="28" t="s">
        <v>146</v>
      </c>
      <c r="F150" s="28" t="s">
        <v>4546</v>
      </c>
      <c r="H150" t="str">
        <f t="shared" si="2"/>
        <v>insert into pendaftaran_semas (id_pendaftaran,status_hadir,nilai_ujian,no_kartu_ujian,lokasi_kota,lokasi_tempat) values (347,TRUE,42,'3046735819','Depok','Kampus UI Fasilkom');</v>
      </c>
    </row>
    <row r="151" spans="1:8" x14ac:dyDescent="0.2">
      <c r="A151" s="28">
        <v>348</v>
      </c>
      <c r="B151" s="28" t="b">
        <v>1</v>
      </c>
      <c r="C151" s="28">
        <v>71</v>
      </c>
      <c r="D151" s="28">
        <v>3046735820</v>
      </c>
      <c r="E151" s="28" t="s">
        <v>4547</v>
      </c>
      <c r="F151" s="28" t="s">
        <v>4548</v>
      </c>
      <c r="H151" t="str">
        <f t="shared" si="2"/>
        <v>insert into pendaftaran_semas (id_pendaftaran,status_hadir,nilai_ujian,no_kartu_ujian,lokasi_kota,lokasi_tempat) values (348,TRUE,71,'3046735820','Jakarta Pusat','Kampus UI Akuntansi');</v>
      </c>
    </row>
    <row r="152" spans="1:8" x14ac:dyDescent="0.2">
      <c r="A152" s="28">
        <v>349</v>
      </c>
      <c r="B152" s="28" t="b">
        <v>1</v>
      </c>
      <c r="C152" s="28">
        <v>41</v>
      </c>
      <c r="D152" s="28">
        <v>3046735821</v>
      </c>
      <c r="E152" s="28" t="s">
        <v>146</v>
      </c>
      <c r="F152" s="28" t="s">
        <v>4546</v>
      </c>
      <c r="H152" t="str">
        <f t="shared" si="2"/>
        <v>insert into pendaftaran_semas (id_pendaftaran,status_hadir,nilai_ujian,no_kartu_ujian,lokasi_kota,lokasi_tempat) values (349,TRUE,41,'3046735821','Depok','Kampus UI Fasilkom');</v>
      </c>
    </row>
    <row r="153" spans="1:8" x14ac:dyDescent="0.2">
      <c r="A153" s="28">
        <v>350</v>
      </c>
      <c r="B153" s="28" t="b">
        <v>1</v>
      </c>
      <c r="C153" s="28">
        <v>69</v>
      </c>
      <c r="D153" s="28">
        <v>3046735822</v>
      </c>
      <c r="E153" s="28" t="s">
        <v>4547</v>
      </c>
      <c r="F153" s="28" t="s">
        <v>4548</v>
      </c>
      <c r="H153" t="str">
        <f t="shared" si="2"/>
        <v>insert into pendaftaran_semas (id_pendaftaran,status_hadir,nilai_ujian,no_kartu_ujian,lokasi_kota,lokasi_tempat) values (350,TRUE,69,'3046735822','Jakarta Pusat','Kampus UI Akuntansi');</v>
      </c>
    </row>
    <row r="154" spans="1:8" x14ac:dyDescent="0.2">
      <c r="A154" s="28">
        <v>351</v>
      </c>
      <c r="B154" s="28" t="b">
        <v>1</v>
      </c>
      <c r="C154" s="28">
        <v>78</v>
      </c>
      <c r="D154" s="28">
        <v>3046735823</v>
      </c>
      <c r="E154" s="28" t="s">
        <v>146</v>
      </c>
      <c r="F154" s="28" t="s">
        <v>4546</v>
      </c>
      <c r="H154" t="str">
        <f t="shared" si="2"/>
        <v>insert into pendaftaran_semas (id_pendaftaran,status_hadir,nilai_ujian,no_kartu_ujian,lokasi_kota,lokasi_tempat) values (351,TRUE,78,'3046735823','Depok','Kampus UI Fasilkom');</v>
      </c>
    </row>
    <row r="155" spans="1:8" x14ac:dyDescent="0.2">
      <c r="A155" s="28">
        <v>352</v>
      </c>
      <c r="B155" s="28" t="b">
        <v>1</v>
      </c>
      <c r="C155" s="28">
        <v>34</v>
      </c>
      <c r="D155" s="28">
        <v>3046735824</v>
      </c>
      <c r="E155" s="28" t="s">
        <v>4547</v>
      </c>
      <c r="F155" s="28" t="s">
        <v>4548</v>
      </c>
      <c r="H155" t="str">
        <f t="shared" si="2"/>
        <v>insert into pendaftaran_semas (id_pendaftaran,status_hadir,nilai_ujian,no_kartu_ujian,lokasi_kota,lokasi_tempat) values (352,TRUE,34,'3046735824','Jakarta Pusat','Kampus UI Akuntansi');</v>
      </c>
    </row>
    <row r="156" spans="1:8" x14ac:dyDescent="0.2">
      <c r="A156" s="28">
        <v>353</v>
      </c>
      <c r="B156" s="28" t="b">
        <v>1</v>
      </c>
      <c r="C156" s="28">
        <v>74</v>
      </c>
      <c r="D156" s="28">
        <v>3046735825</v>
      </c>
      <c r="E156" s="28" t="s">
        <v>146</v>
      </c>
      <c r="F156" s="28" t="s">
        <v>4546</v>
      </c>
      <c r="H156" t="str">
        <f t="shared" si="2"/>
        <v>insert into pendaftaran_semas (id_pendaftaran,status_hadir,nilai_ujian,no_kartu_ujian,lokasi_kota,lokasi_tempat) values (353,TRUE,74,'3046735825','Depok','Kampus UI Fasilkom');</v>
      </c>
    </row>
    <row r="157" spans="1:8" x14ac:dyDescent="0.2">
      <c r="A157" s="28">
        <v>354</v>
      </c>
      <c r="B157" s="28" t="b">
        <v>1</v>
      </c>
      <c r="C157" s="28">
        <v>31</v>
      </c>
      <c r="D157" s="28">
        <v>3046735826</v>
      </c>
      <c r="E157" s="28" t="s">
        <v>4547</v>
      </c>
      <c r="F157" s="28" t="s">
        <v>4548</v>
      </c>
      <c r="H157" t="str">
        <f t="shared" si="2"/>
        <v>insert into pendaftaran_semas (id_pendaftaran,status_hadir,nilai_ujian,no_kartu_ujian,lokasi_kota,lokasi_tempat) values (354,TRUE,31,'3046735826','Jakarta Pusat','Kampus UI Akuntansi');</v>
      </c>
    </row>
    <row r="158" spans="1:8" x14ac:dyDescent="0.2">
      <c r="A158" s="28">
        <v>355</v>
      </c>
      <c r="B158" s="28" t="b">
        <v>1</v>
      </c>
      <c r="C158" s="28">
        <v>66</v>
      </c>
      <c r="D158" s="28">
        <v>3046735827</v>
      </c>
      <c r="E158" s="28" t="s">
        <v>146</v>
      </c>
      <c r="F158" s="28" t="s">
        <v>4546</v>
      </c>
      <c r="H158" t="str">
        <f t="shared" si="2"/>
        <v>insert into pendaftaran_semas (id_pendaftaran,status_hadir,nilai_ujian,no_kartu_ujian,lokasi_kota,lokasi_tempat) values (355,TRUE,66,'3046735827','Depok','Kampus UI Fasilkom');</v>
      </c>
    </row>
    <row r="159" spans="1:8" x14ac:dyDescent="0.2">
      <c r="A159" s="28">
        <v>356</v>
      </c>
      <c r="B159" s="28" t="b">
        <v>1</v>
      </c>
      <c r="C159" s="28">
        <v>26</v>
      </c>
      <c r="D159" s="28">
        <v>3046735828</v>
      </c>
      <c r="E159" s="28" t="s">
        <v>4547</v>
      </c>
      <c r="F159" s="28" t="s">
        <v>4548</v>
      </c>
      <c r="H159" t="str">
        <f t="shared" si="2"/>
        <v>insert into pendaftaran_semas (id_pendaftaran,status_hadir,nilai_ujian,no_kartu_ujian,lokasi_kota,lokasi_tempat) values (356,TRUE,26,'3046735828','Jakarta Pusat','Kampus UI Akuntansi');</v>
      </c>
    </row>
    <row r="160" spans="1:8" x14ac:dyDescent="0.2">
      <c r="A160" s="28">
        <v>357</v>
      </c>
      <c r="B160" s="28" t="b">
        <v>1</v>
      </c>
      <c r="C160" s="28">
        <v>57</v>
      </c>
      <c r="D160" s="28">
        <v>3046735829</v>
      </c>
      <c r="E160" s="28" t="s">
        <v>146</v>
      </c>
      <c r="F160" s="28" t="s">
        <v>4546</v>
      </c>
      <c r="H160" t="str">
        <f t="shared" si="2"/>
        <v>insert into pendaftaran_semas (id_pendaftaran,status_hadir,nilai_ujian,no_kartu_ujian,lokasi_kota,lokasi_tempat) values (357,TRUE,57,'3046735829','Depok','Kampus UI Fasilkom');</v>
      </c>
    </row>
    <row r="161" spans="1:8" x14ac:dyDescent="0.2">
      <c r="A161" s="28">
        <v>358</v>
      </c>
      <c r="B161" s="28" t="b">
        <v>1</v>
      </c>
      <c r="C161" s="28">
        <v>60</v>
      </c>
      <c r="D161" s="28">
        <v>3046735830</v>
      </c>
      <c r="E161" s="28" t="s">
        <v>4547</v>
      </c>
      <c r="F161" s="28" t="s">
        <v>4548</v>
      </c>
      <c r="H161" t="str">
        <f t="shared" si="2"/>
        <v>insert into pendaftaran_semas (id_pendaftaran,status_hadir,nilai_ujian,no_kartu_ujian,lokasi_kota,lokasi_tempat) values (358,TRUE,60,'3046735830','Jakarta Pusat','Kampus UI Akuntansi');</v>
      </c>
    </row>
    <row r="162" spans="1:8" x14ac:dyDescent="0.2">
      <c r="A162" s="28">
        <v>359</v>
      </c>
      <c r="B162" s="28" t="b">
        <v>1</v>
      </c>
      <c r="C162" s="28">
        <v>30</v>
      </c>
      <c r="D162" s="28">
        <v>3046735831</v>
      </c>
      <c r="E162" s="28" t="s">
        <v>146</v>
      </c>
      <c r="F162" s="28" t="s">
        <v>4546</v>
      </c>
      <c r="H162" t="str">
        <f t="shared" si="2"/>
        <v>insert into pendaftaran_semas (id_pendaftaran,status_hadir,nilai_ujian,no_kartu_ujian,lokasi_kota,lokasi_tempat) values (359,TRUE,30,'3046735831','Depok','Kampus UI Fasilkom');</v>
      </c>
    </row>
    <row r="163" spans="1:8" x14ac:dyDescent="0.2">
      <c r="A163" s="28">
        <v>360</v>
      </c>
      <c r="B163" s="28" t="b">
        <v>1</v>
      </c>
      <c r="C163" s="28">
        <v>29</v>
      </c>
      <c r="D163" s="28">
        <v>3046735832</v>
      </c>
      <c r="E163" s="28" t="s">
        <v>4547</v>
      </c>
      <c r="F163" s="28" t="s">
        <v>4548</v>
      </c>
      <c r="H163" t="str">
        <f t="shared" si="2"/>
        <v>insert into pendaftaran_semas (id_pendaftaran,status_hadir,nilai_ujian,no_kartu_ujian,lokasi_kota,lokasi_tempat) values (360,TRUE,29,'3046735832','Jakarta Pusat','Kampus UI Akuntansi');</v>
      </c>
    </row>
    <row r="164" spans="1:8" x14ac:dyDescent="0.2">
      <c r="A164" s="28">
        <v>361</v>
      </c>
      <c r="B164" s="28" t="b">
        <v>0</v>
      </c>
      <c r="C164" s="28">
        <v>0</v>
      </c>
      <c r="D164" s="28">
        <v>3046735833</v>
      </c>
      <c r="E164" s="28" t="s">
        <v>146</v>
      </c>
      <c r="F164" s="28" t="s">
        <v>4546</v>
      </c>
      <c r="H164" t="str">
        <f t="shared" si="2"/>
        <v>insert into pendaftaran_semas (id_pendaftaran,status_hadir,nilai_ujian,no_kartu_ujian,lokasi_kota,lokasi_tempat) values (361,FALSE,0,'3046735833','Depok','Kampus UI Fasilkom');</v>
      </c>
    </row>
    <row r="165" spans="1:8" x14ac:dyDescent="0.2">
      <c r="A165" s="28">
        <v>362</v>
      </c>
      <c r="B165" s="28" t="b">
        <v>0</v>
      </c>
      <c r="C165" s="28">
        <v>0</v>
      </c>
      <c r="D165" s="28">
        <v>3046735834</v>
      </c>
      <c r="E165" s="28" t="s">
        <v>4547</v>
      </c>
      <c r="F165" s="28" t="s">
        <v>4548</v>
      </c>
      <c r="H165" t="str">
        <f t="shared" si="2"/>
        <v>insert into pendaftaran_semas (id_pendaftaran,status_hadir,nilai_ujian,no_kartu_ujian,lokasi_kota,lokasi_tempat) values (362,FALSE,0,'3046735834','Jakarta Pusat','Kampus UI Akuntansi');</v>
      </c>
    </row>
    <row r="166" spans="1:8" x14ac:dyDescent="0.2">
      <c r="A166" s="28">
        <v>363</v>
      </c>
      <c r="B166" s="28" t="b">
        <v>0</v>
      </c>
      <c r="C166" s="28">
        <v>0</v>
      </c>
      <c r="D166" s="28">
        <v>3046735835</v>
      </c>
      <c r="E166" s="28" t="s">
        <v>146</v>
      </c>
      <c r="F166" s="28" t="s">
        <v>4546</v>
      </c>
      <c r="H166" t="str">
        <f t="shared" si="2"/>
        <v>insert into pendaftaran_semas (id_pendaftaran,status_hadir,nilai_ujian,no_kartu_ujian,lokasi_kota,lokasi_tempat) values (363,FALSE,0,'3046735835','Depok','Kampus UI Fasilkom');</v>
      </c>
    </row>
    <row r="167" spans="1:8" x14ac:dyDescent="0.2">
      <c r="A167" s="28">
        <v>364</v>
      </c>
      <c r="B167" s="28" t="b">
        <v>0</v>
      </c>
      <c r="C167" s="28">
        <v>0</v>
      </c>
      <c r="D167" s="28">
        <v>3046735836</v>
      </c>
      <c r="E167" s="28" t="s">
        <v>4547</v>
      </c>
      <c r="F167" s="28" t="s">
        <v>4548</v>
      </c>
      <c r="H167" t="str">
        <f t="shared" si="2"/>
        <v>insert into pendaftaran_semas (id_pendaftaran,status_hadir,nilai_ujian,no_kartu_ujian,lokasi_kota,lokasi_tempat) values (364,FALSE,0,'3046735836','Jakarta Pusat','Kampus UI Akuntansi');</v>
      </c>
    </row>
    <row r="168" spans="1:8" x14ac:dyDescent="0.2">
      <c r="A168" s="28">
        <v>365</v>
      </c>
      <c r="B168" s="28" t="b">
        <v>0</v>
      </c>
      <c r="C168" s="28">
        <v>0</v>
      </c>
      <c r="D168" s="28">
        <v>3046735837</v>
      </c>
      <c r="E168" s="28" t="s">
        <v>146</v>
      </c>
      <c r="F168" s="28" t="s">
        <v>4546</v>
      </c>
      <c r="H168" t="str">
        <f t="shared" si="2"/>
        <v>insert into pendaftaran_semas (id_pendaftaran,status_hadir,nilai_ujian,no_kartu_ujian,lokasi_kota,lokasi_tempat) values (365,FALSE,0,'3046735837','Depok','Kampus UI Fasilkom');</v>
      </c>
    </row>
    <row r="169" spans="1:8" x14ac:dyDescent="0.2">
      <c r="A169" s="28">
        <v>366</v>
      </c>
      <c r="B169" s="28" t="b">
        <v>0</v>
      </c>
      <c r="C169" s="28">
        <v>0</v>
      </c>
      <c r="D169" s="28">
        <v>3046735838</v>
      </c>
      <c r="E169" s="28" t="s">
        <v>4547</v>
      </c>
      <c r="F169" s="28" t="s">
        <v>4548</v>
      </c>
      <c r="H169" t="str">
        <f t="shared" si="2"/>
        <v>insert into pendaftaran_semas (id_pendaftaran,status_hadir,nilai_ujian,no_kartu_ujian,lokasi_kota,lokasi_tempat) values (366,FALSE,0,'3046735838','Jakarta Pusat','Kampus UI Akuntansi');</v>
      </c>
    </row>
    <row r="170" spans="1:8" x14ac:dyDescent="0.2">
      <c r="A170" s="28">
        <v>367</v>
      </c>
      <c r="B170" s="28" t="b">
        <v>0</v>
      </c>
      <c r="C170" s="28">
        <v>0</v>
      </c>
      <c r="D170" s="28">
        <v>3046735839</v>
      </c>
      <c r="E170" s="28" t="s">
        <v>146</v>
      </c>
      <c r="F170" s="28" t="s">
        <v>4546</v>
      </c>
      <c r="H170" t="str">
        <f t="shared" si="2"/>
        <v>insert into pendaftaran_semas (id_pendaftaran,status_hadir,nilai_ujian,no_kartu_ujian,lokasi_kota,lokasi_tempat) values (367,FALSE,0,'3046735839','Depok','Kampus UI Fasilkom');</v>
      </c>
    </row>
    <row r="171" spans="1:8" x14ac:dyDescent="0.2">
      <c r="A171" s="28">
        <v>368</v>
      </c>
      <c r="B171" s="28" t="b">
        <v>0</v>
      </c>
      <c r="C171" s="28">
        <v>0</v>
      </c>
      <c r="D171" s="28">
        <v>3046735840</v>
      </c>
      <c r="E171" s="28" t="s">
        <v>4547</v>
      </c>
      <c r="F171" s="28" t="s">
        <v>4548</v>
      </c>
      <c r="H171" t="str">
        <f t="shared" si="2"/>
        <v>insert into pendaftaran_semas (id_pendaftaran,status_hadir,nilai_ujian,no_kartu_ujian,lokasi_kota,lokasi_tempat) values (368,FALSE,0,'3046735840','Jakarta Pusat','Kampus UI Akuntansi');</v>
      </c>
    </row>
    <row r="172" spans="1:8" x14ac:dyDescent="0.2">
      <c r="A172" s="28">
        <v>369</v>
      </c>
      <c r="B172" s="28" t="b">
        <v>0</v>
      </c>
      <c r="C172" s="28">
        <v>0</v>
      </c>
      <c r="D172" s="28">
        <v>3046735841</v>
      </c>
      <c r="E172" s="28" t="s">
        <v>146</v>
      </c>
      <c r="F172" s="28" t="s">
        <v>4546</v>
      </c>
      <c r="H172" t="str">
        <f t="shared" si="2"/>
        <v>insert into pendaftaran_semas (id_pendaftaran,status_hadir,nilai_ujian,no_kartu_ujian,lokasi_kota,lokasi_tempat) values (369,FALSE,0,'3046735841','Depok','Kampus UI Fasilkom');</v>
      </c>
    </row>
    <row r="173" spans="1:8" x14ac:dyDescent="0.2">
      <c r="A173" s="28">
        <v>370</v>
      </c>
      <c r="B173" s="28" t="b">
        <v>0</v>
      </c>
      <c r="C173" s="28">
        <v>0</v>
      </c>
      <c r="D173" s="28">
        <v>3046735842</v>
      </c>
      <c r="E173" s="28" t="s">
        <v>4547</v>
      </c>
      <c r="F173" s="28" t="s">
        <v>4548</v>
      </c>
      <c r="H173" t="str">
        <f t="shared" si="2"/>
        <v>insert into pendaftaran_semas (id_pendaftaran,status_hadir,nilai_ujian,no_kartu_ujian,lokasi_kota,lokasi_tempat) values (370,FALSE,0,'3046735842','Jakarta Pusat','Kampus UI Akuntansi');</v>
      </c>
    </row>
    <row r="174" spans="1:8" x14ac:dyDescent="0.2">
      <c r="A174" s="28">
        <v>371</v>
      </c>
      <c r="B174" s="28" t="b">
        <v>0</v>
      </c>
      <c r="C174" s="28">
        <v>0</v>
      </c>
      <c r="D174" s="28">
        <v>3046735843</v>
      </c>
      <c r="E174" s="28" t="s">
        <v>146</v>
      </c>
      <c r="F174" s="28" t="s">
        <v>4546</v>
      </c>
      <c r="H174" t="str">
        <f t="shared" si="2"/>
        <v>insert into pendaftaran_semas (id_pendaftaran,status_hadir,nilai_ujian,no_kartu_ujian,lokasi_kota,lokasi_tempat) values (371,FALSE,0,'3046735843','Depok','Kampus UI Fasilkom');</v>
      </c>
    </row>
    <row r="175" spans="1:8" x14ac:dyDescent="0.2">
      <c r="A175" s="28">
        <v>372</v>
      </c>
      <c r="B175" s="28" t="b">
        <v>0</v>
      </c>
      <c r="C175" s="28">
        <v>0</v>
      </c>
      <c r="D175" s="28">
        <v>3046735844</v>
      </c>
      <c r="E175" s="28" t="s">
        <v>4547</v>
      </c>
      <c r="F175" s="28" t="s">
        <v>4548</v>
      </c>
      <c r="H175" t="str">
        <f t="shared" si="2"/>
        <v>insert into pendaftaran_semas (id_pendaftaran,status_hadir,nilai_ujian,no_kartu_ujian,lokasi_kota,lokasi_tempat) values (372,FALSE,0,'3046735844','Jakarta Pusat','Kampus UI Akuntansi');</v>
      </c>
    </row>
    <row r="176" spans="1:8" x14ac:dyDescent="0.2">
      <c r="A176" s="28">
        <v>373</v>
      </c>
      <c r="B176" s="28" t="b">
        <v>0</v>
      </c>
      <c r="C176" s="28">
        <v>0</v>
      </c>
      <c r="D176" s="28">
        <v>3046735845</v>
      </c>
      <c r="E176" s="28" t="s">
        <v>146</v>
      </c>
      <c r="F176" s="28" t="s">
        <v>4546</v>
      </c>
      <c r="H176" t="str">
        <f t="shared" si="2"/>
        <v>insert into pendaftaran_semas (id_pendaftaran,status_hadir,nilai_ujian,no_kartu_ujian,lokasi_kota,lokasi_tempat) values (373,FALSE,0,'3046735845','Depok','Kampus UI Fasilkom');</v>
      </c>
    </row>
    <row r="177" spans="1:8" x14ac:dyDescent="0.2">
      <c r="A177" s="28">
        <v>374</v>
      </c>
      <c r="B177" s="28" t="b">
        <v>0</v>
      </c>
      <c r="C177" s="28">
        <v>0</v>
      </c>
      <c r="D177" s="28">
        <v>3046735846</v>
      </c>
      <c r="E177" s="28" t="s">
        <v>4547</v>
      </c>
      <c r="F177" s="28" t="s">
        <v>4548</v>
      </c>
      <c r="H177" t="str">
        <f t="shared" si="2"/>
        <v>insert into pendaftaran_semas (id_pendaftaran,status_hadir,nilai_ujian,no_kartu_ujian,lokasi_kota,lokasi_tempat) values (374,FALSE,0,'3046735846','Jakarta Pusat','Kampus UI Akuntansi');</v>
      </c>
    </row>
    <row r="178" spans="1:8" x14ac:dyDescent="0.2">
      <c r="A178" s="28">
        <v>375</v>
      </c>
      <c r="B178" s="28" t="b">
        <v>0</v>
      </c>
      <c r="C178" s="28">
        <v>0</v>
      </c>
      <c r="D178" s="28">
        <v>3046735847</v>
      </c>
      <c r="E178" s="28" t="s">
        <v>146</v>
      </c>
      <c r="F178" s="28" t="s">
        <v>4546</v>
      </c>
      <c r="H178" t="str">
        <f t="shared" si="2"/>
        <v>insert into pendaftaran_semas (id_pendaftaran,status_hadir,nilai_ujian,no_kartu_ujian,lokasi_kota,lokasi_tempat) values (375,FALSE,0,'3046735847','Depok','Kampus UI Fasilkom');</v>
      </c>
    </row>
    <row r="179" spans="1:8" x14ac:dyDescent="0.2">
      <c r="A179" s="28">
        <v>376</v>
      </c>
      <c r="B179" s="28" t="b">
        <v>0</v>
      </c>
      <c r="C179" s="28">
        <v>0</v>
      </c>
      <c r="D179" s="28">
        <v>3046735848</v>
      </c>
      <c r="E179" s="28" t="s">
        <v>4547</v>
      </c>
      <c r="F179" s="28" t="s">
        <v>4548</v>
      </c>
      <c r="H179" t="str">
        <f t="shared" si="2"/>
        <v>insert into pendaftaran_semas (id_pendaftaran,status_hadir,nilai_ujian,no_kartu_ujian,lokasi_kota,lokasi_tempat) values (376,FALSE,0,'3046735848','Jakarta Pusat','Kampus UI Akuntansi');</v>
      </c>
    </row>
    <row r="180" spans="1:8" x14ac:dyDescent="0.2">
      <c r="A180" s="28">
        <v>377</v>
      </c>
      <c r="B180" s="28" t="b">
        <v>0</v>
      </c>
      <c r="C180" s="28">
        <v>0</v>
      </c>
      <c r="D180" s="28">
        <v>3046735849</v>
      </c>
      <c r="E180" s="28" t="s">
        <v>146</v>
      </c>
      <c r="F180" s="28" t="s">
        <v>4546</v>
      </c>
      <c r="H180" t="str">
        <f t="shared" si="2"/>
        <v>insert into pendaftaran_semas (id_pendaftaran,status_hadir,nilai_ujian,no_kartu_ujian,lokasi_kota,lokasi_tempat) values (377,FALSE,0,'3046735849','Depok','Kampus UI Fasilkom');</v>
      </c>
    </row>
    <row r="181" spans="1:8" x14ac:dyDescent="0.2">
      <c r="A181" s="28">
        <v>378</v>
      </c>
      <c r="B181" s="28" t="b">
        <v>0</v>
      </c>
      <c r="C181" s="28">
        <v>0</v>
      </c>
      <c r="D181" s="28">
        <v>3046735850</v>
      </c>
      <c r="E181" s="28" t="s">
        <v>4547</v>
      </c>
      <c r="F181" s="28" t="s">
        <v>4548</v>
      </c>
      <c r="H181" t="str">
        <f t="shared" si="2"/>
        <v>insert into pendaftaran_semas (id_pendaftaran,status_hadir,nilai_ujian,no_kartu_ujian,lokasi_kota,lokasi_tempat) values (378,FALSE,0,'3046735850','Jakarta Pusat','Kampus UI Akuntansi');</v>
      </c>
    </row>
    <row r="182" spans="1:8" x14ac:dyDescent="0.2">
      <c r="A182" s="28">
        <v>379</v>
      </c>
      <c r="B182" s="28" t="b">
        <v>0</v>
      </c>
      <c r="C182" s="28">
        <v>0</v>
      </c>
      <c r="D182" s="28">
        <v>3046735851</v>
      </c>
      <c r="E182" s="28" t="s">
        <v>146</v>
      </c>
      <c r="F182" s="28" t="s">
        <v>4546</v>
      </c>
      <c r="H182" t="str">
        <f t="shared" si="2"/>
        <v>insert into pendaftaran_semas (id_pendaftaran,status_hadir,nilai_ujian,no_kartu_ujian,lokasi_kota,lokasi_tempat) values (379,FALSE,0,'3046735851','Depok','Kampus UI Fasilkom');</v>
      </c>
    </row>
    <row r="183" spans="1:8" x14ac:dyDescent="0.2">
      <c r="A183" s="28">
        <v>380</v>
      </c>
      <c r="B183" s="28" t="b">
        <v>0</v>
      </c>
      <c r="C183" s="28">
        <v>0</v>
      </c>
      <c r="D183" s="28">
        <v>3046735852</v>
      </c>
      <c r="E183" s="28" t="s">
        <v>4547</v>
      </c>
      <c r="F183" s="28" t="s">
        <v>4548</v>
      </c>
      <c r="H183" t="str">
        <f t="shared" si="2"/>
        <v>insert into pendaftaran_semas (id_pendaftaran,status_hadir,nilai_ujian,no_kartu_ujian,lokasi_kota,lokasi_tempat) values (380,FALSE,0,'3046735852','Jakarta Pusat','Kampus UI Akuntansi');</v>
      </c>
    </row>
    <row r="184" spans="1:8" x14ac:dyDescent="0.2">
      <c r="A184" s="28">
        <v>381</v>
      </c>
      <c r="B184" s="28" t="b">
        <v>0</v>
      </c>
      <c r="C184" s="28">
        <v>0</v>
      </c>
      <c r="D184" s="28">
        <v>3046735853</v>
      </c>
      <c r="E184" s="28" t="s">
        <v>146</v>
      </c>
      <c r="F184" s="28" t="s">
        <v>4546</v>
      </c>
      <c r="H184" t="str">
        <f t="shared" si="2"/>
        <v>insert into pendaftaran_semas (id_pendaftaran,status_hadir,nilai_ujian,no_kartu_ujian,lokasi_kota,lokasi_tempat) values (381,FALSE,0,'3046735853','Depok','Kampus UI Fasilkom');</v>
      </c>
    </row>
    <row r="185" spans="1:8" x14ac:dyDescent="0.2">
      <c r="A185" s="28">
        <v>382</v>
      </c>
      <c r="B185" s="28" t="b">
        <v>0</v>
      </c>
      <c r="C185" s="28">
        <v>0</v>
      </c>
      <c r="D185" s="28">
        <v>3046735854</v>
      </c>
      <c r="E185" s="28" t="s">
        <v>4547</v>
      </c>
      <c r="F185" s="28" t="s">
        <v>4548</v>
      </c>
      <c r="H185" t="str">
        <f t="shared" si="2"/>
        <v>insert into pendaftaran_semas (id_pendaftaran,status_hadir,nilai_ujian,no_kartu_ujian,lokasi_kota,lokasi_tempat) values (382,FALSE,0,'3046735854','Jakarta Pusat','Kampus UI Akuntansi');</v>
      </c>
    </row>
    <row r="186" spans="1:8" x14ac:dyDescent="0.2">
      <c r="A186" s="28">
        <v>383</v>
      </c>
      <c r="B186" s="28" t="b">
        <v>0</v>
      </c>
      <c r="C186" s="28">
        <v>0</v>
      </c>
      <c r="D186" s="28">
        <v>3046735855</v>
      </c>
      <c r="E186" s="28" t="s">
        <v>146</v>
      </c>
      <c r="F186" s="28" t="s">
        <v>4546</v>
      </c>
      <c r="H186" t="str">
        <f t="shared" si="2"/>
        <v>insert into pendaftaran_semas (id_pendaftaran,status_hadir,nilai_ujian,no_kartu_ujian,lokasi_kota,lokasi_tempat) values (383,FALSE,0,'3046735855','Depok','Kampus UI Fasilkom');</v>
      </c>
    </row>
    <row r="187" spans="1:8" x14ac:dyDescent="0.2">
      <c r="A187" s="28">
        <v>384</v>
      </c>
      <c r="B187" s="28" t="b">
        <v>0</v>
      </c>
      <c r="C187" s="28">
        <v>0</v>
      </c>
      <c r="D187" s="28">
        <v>3046735856</v>
      </c>
      <c r="E187" s="28" t="s">
        <v>4547</v>
      </c>
      <c r="F187" s="28" t="s">
        <v>4548</v>
      </c>
      <c r="H187" t="str">
        <f t="shared" si="2"/>
        <v>insert into pendaftaran_semas (id_pendaftaran,status_hadir,nilai_ujian,no_kartu_ujian,lokasi_kota,lokasi_tempat) values (384,FALSE,0,'3046735856','Jakarta Pusat','Kampus UI Akuntansi');</v>
      </c>
    </row>
    <row r="188" spans="1:8" x14ac:dyDescent="0.2">
      <c r="A188" s="28">
        <v>385</v>
      </c>
      <c r="B188" s="28" t="b">
        <v>1</v>
      </c>
      <c r="C188" s="28">
        <v>58</v>
      </c>
      <c r="D188" s="28">
        <v>3046735857</v>
      </c>
      <c r="E188" s="28" t="s">
        <v>146</v>
      </c>
      <c r="F188" s="28" t="s">
        <v>4546</v>
      </c>
      <c r="H188" t="str">
        <f t="shared" si="2"/>
        <v>insert into pendaftaran_semas (id_pendaftaran,status_hadir,nilai_ujian,no_kartu_ujian,lokasi_kota,lokasi_tempat) values (385,TRUE,58,'3046735857','Depok','Kampus UI Fasilkom');</v>
      </c>
    </row>
    <row r="189" spans="1:8" x14ac:dyDescent="0.2">
      <c r="A189" s="28">
        <v>386</v>
      </c>
      <c r="B189" s="28" t="b">
        <v>1</v>
      </c>
      <c r="C189" s="28">
        <v>58</v>
      </c>
      <c r="D189" s="28">
        <v>3046735858</v>
      </c>
      <c r="E189" s="28" t="s">
        <v>4547</v>
      </c>
      <c r="F189" s="28" t="s">
        <v>4548</v>
      </c>
      <c r="H189" t="str">
        <f t="shared" si="2"/>
        <v>insert into pendaftaran_semas (id_pendaftaran,status_hadir,nilai_ujian,no_kartu_ujian,lokasi_kota,lokasi_tempat) values (386,TRUE,58,'3046735858','Jakarta Pusat','Kampus UI Akuntansi');</v>
      </c>
    </row>
    <row r="190" spans="1:8" x14ac:dyDescent="0.2">
      <c r="A190" s="28">
        <v>387</v>
      </c>
      <c r="B190" s="28" t="b">
        <v>1</v>
      </c>
      <c r="C190" s="28">
        <v>55</v>
      </c>
      <c r="D190" s="28">
        <v>3046735859</v>
      </c>
      <c r="E190" s="28" t="s">
        <v>146</v>
      </c>
      <c r="F190" s="28" t="s">
        <v>4546</v>
      </c>
      <c r="H190" t="str">
        <f t="shared" si="2"/>
        <v>insert into pendaftaran_semas (id_pendaftaran,status_hadir,nilai_ujian,no_kartu_ujian,lokasi_kota,lokasi_tempat) values (387,TRUE,55,'3046735859','Depok','Kampus UI Fasilkom');</v>
      </c>
    </row>
    <row r="191" spans="1:8" x14ac:dyDescent="0.2">
      <c r="A191" s="28">
        <v>388</v>
      </c>
      <c r="B191" s="28" t="b">
        <v>1</v>
      </c>
      <c r="C191" s="28">
        <v>79</v>
      </c>
      <c r="D191" s="28">
        <v>3046735860</v>
      </c>
      <c r="E191" s="28" t="s">
        <v>4547</v>
      </c>
      <c r="F191" s="28" t="s">
        <v>4548</v>
      </c>
      <c r="H191" t="str">
        <f t="shared" si="2"/>
        <v>insert into pendaftaran_semas (id_pendaftaran,status_hadir,nilai_ujian,no_kartu_ujian,lokasi_kota,lokasi_tempat) values (388,TRUE,79,'3046735860','Jakarta Pusat','Kampus UI Akuntansi');</v>
      </c>
    </row>
    <row r="192" spans="1:8" x14ac:dyDescent="0.2">
      <c r="A192" s="28">
        <v>389</v>
      </c>
      <c r="B192" s="28" t="b">
        <v>1</v>
      </c>
      <c r="C192" s="28">
        <v>71</v>
      </c>
      <c r="D192" s="28">
        <v>3046735861</v>
      </c>
      <c r="E192" s="28" t="s">
        <v>146</v>
      </c>
      <c r="F192" s="28" t="s">
        <v>4546</v>
      </c>
      <c r="H192" t="str">
        <f t="shared" si="2"/>
        <v>insert into pendaftaran_semas (id_pendaftaran,status_hadir,nilai_ujian,no_kartu_ujian,lokasi_kota,lokasi_tempat) values (389,TRUE,71,'3046735861','Depok','Kampus UI Fasilkom');</v>
      </c>
    </row>
    <row r="193" spans="1:8" x14ac:dyDescent="0.2">
      <c r="A193" s="28">
        <v>390</v>
      </c>
      <c r="B193" s="28" t="b">
        <v>1</v>
      </c>
      <c r="C193" s="28">
        <v>38</v>
      </c>
      <c r="D193" s="28">
        <v>3046735862</v>
      </c>
      <c r="E193" s="28" t="s">
        <v>4547</v>
      </c>
      <c r="F193" s="28" t="s">
        <v>4548</v>
      </c>
      <c r="H193" t="str">
        <f t="shared" si="2"/>
        <v>insert into pendaftaran_semas (id_pendaftaran,status_hadir,nilai_ujian,no_kartu_ujian,lokasi_kota,lokasi_tempat) values (390,TRUE,38,'3046735862','Jakarta Pusat','Kampus UI Akuntansi');</v>
      </c>
    </row>
    <row r="194" spans="1:8" x14ac:dyDescent="0.2">
      <c r="A194" s="28">
        <v>391</v>
      </c>
      <c r="B194" s="28" t="b">
        <v>1</v>
      </c>
      <c r="C194" s="28">
        <v>72</v>
      </c>
      <c r="D194" s="28">
        <v>3046735863</v>
      </c>
      <c r="E194" s="28" t="s">
        <v>146</v>
      </c>
      <c r="F194" s="28" t="s">
        <v>4546</v>
      </c>
      <c r="H194" t="str">
        <f t="shared" si="2"/>
        <v>insert into pendaftaran_semas (id_pendaftaran,status_hadir,nilai_ujian,no_kartu_ujian,lokasi_kota,lokasi_tempat) values (391,TRUE,72,'3046735863','Depok','Kampus UI Fasilkom');</v>
      </c>
    </row>
    <row r="195" spans="1:8" x14ac:dyDescent="0.2">
      <c r="A195" s="28">
        <v>392</v>
      </c>
      <c r="B195" s="28" t="b">
        <v>1</v>
      </c>
      <c r="C195" s="28">
        <v>35</v>
      </c>
      <c r="D195" s="28">
        <v>3046735864</v>
      </c>
      <c r="E195" s="28" t="s">
        <v>4547</v>
      </c>
      <c r="F195" s="28" t="s">
        <v>4548</v>
      </c>
      <c r="H195" t="str">
        <f t="shared" si="2"/>
        <v>insert into pendaftaran_semas (id_pendaftaran,status_hadir,nilai_ujian,no_kartu_ujian,lokasi_kota,lokasi_tempat) values (392,TRUE,35,'3046735864','Jakarta Pusat','Kampus UI Akuntansi');</v>
      </c>
    </row>
    <row r="196" spans="1:8" x14ac:dyDescent="0.2">
      <c r="A196" s="28">
        <v>393</v>
      </c>
      <c r="B196" s="28" t="b">
        <v>1</v>
      </c>
      <c r="C196" s="28">
        <v>69</v>
      </c>
      <c r="D196" s="28">
        <v>3046735865</v>
      </c>
      <c r="E196" s="28" t="s">
        <v>146</v>
      </c>
      <c r="F196" s="28" t="s">
        <v>4546</v>
      </c>
      <c r="H196" t="str">
        <f t="shared" si="2"/>
        <v>insert into pendaftaran_semas (id_pendaftaran,status_hadir,nilai_ujian,no_kartu_ujian,lokasi_kota,lokasi_tempat) values (393,TRUE,69,'3046735865','Depok','Kampus UI Fasilkom');</v>
      </c>
    </row>
    <row r="197" spans="1:8" x14ac:dyDescent="0.2">
      <c r="A197" s="28">
        <v>394</v>
      </c>
      <c r="B197" s="28" t="b">
        <v>1</v>
      </c>
      <c r="C197" s="28">
        <v>68</v>
      </c>
      <c r="D197" s="28">
        <v>3046735866</v>
      </c>
      <c r="E197" s="28" t="s">
        <v>4547</v>
      </c>
      <c r="F197" s="28" t="s">
        <v>4548</v>
      </c>
      <c r="H197" t="str">
        <f t="shared" ref="H197:H260" si="3">CONCATENATE($H$3,A197,",",B197,",",C197,",","'",D197,"'",",","'",E197,"'",",","'",F197,"'",")",";")</f>
        <v>insert into pendaftaran_semas (id_pendaftaran,status_hadir,nilai_ujian,no_kartu_ujian,lokasi_kota,lokasi_tempat) values (394,TRUE,68,'3046735866','Jakarta Pusat','Kampus UI Akuntansi');</v>
      </c>
    </row>
    <row r="198" spans="1:8" x14ac:dyDescent="0.2">
      <c r="A198" s="28">
        <v>395</v>
      </c>
      <c r="B198" s="28" t="b">
        <v>1</v>
      </c>
      <c r="C198" s="28">
        <v>27</v>
      </c>
      <c r="D198" s="28">
        <v>3046735867</v>
      </c>
      <c r="E198" s="28" t="s">
        <v>146</v>
      </c>
      <c r="F198" s="28" t="s">
        <v>4546</v>
      </c>
      <c r="H198" t="str">
        <f t="shared" si="3"/>
        <v>insert into pendaftaran_semas (id_pendaftaran,status_hadir,nilai_ujian,no_kartu_ujian,lokasi_kota,lokasi_tempat) values (395,TRUE,27,'3046735867','Depok','Kampus UI Fasilkom');</v>
      </c>
    </row>
    <row r="199" spans="1:8" x14ac:dyDescent="0.2">
      <c r="A199" s="28">
        <v>396</v>
      </c>
      <c r="B199" s="28" t="b">
        <v>1</v>
      </c>
      <c r="C199" s="28">
        <v>72</v>
      </c>
      <c r="D199" s="28">
        <v>3046735868</v>
      </c>
      <c r="E199" s="28" t="s">
        <v>4547</v>
      </c>
      <c r="F199" s="28" t="s">
        <v>4548</v>
      </c>
      <c r="H199" t="str">
        <f t="shared" si="3"/>
        <v>insert into pendaftaran_semas (id_pendaftaran,status_hadir,nilai_ujian,no_kartu_ujian,lokasi_kota,lokasi_tempat) values (396,TRUE,72,'3046735868','Jakarta Pusat','Kampus UI Akuntansi');</v>
      </c>
    </row>
    <row r="200" spans="1:8" x14ac:dyDescent="0.2">
      <c r="A200" s="28">
        <v>397</v>
      </c>
      <c r="B200" s="28" t="b">
        <v>1</v>
      </c>
      <c r="C200" s="28">
        <v>56</v>
      </c>
      <c r="D200" s="28">
        <v>3046735869</v>
      </c>
      <c r="E200" s="28" t="s">
        <v>146</v>
      </c>
      <c r="F200" s="28" t="s">
        <v>4546</v>
      </c>
      <c r="H200" t="str">
        <f t="shared" si="3"/>
        <v>insert into pendaftaran_semas (id_pendaftaran,status_hadir,nilai_ujian,no_kartu_ujian,lokasi_kota,lokasi_tempat) values (397,TRUE,56,'3046735869','Depok','Kampus UI Fasilkom');</v>
      </c>
    </row>
    <row r="201" spans="1:8" x14ac:dyDescent="0.2">
      <c r="A201" s="28">
        <v>398</v>
      </c>
      <c r="B201" s="28" t="b">
        <v>1</v>
      </c>
      <c r="C201" s="28">
        <v>66</v>
      </c>
      <c r="D201" s="28">
        <v>3046735870</v>
      </c>
      <c r="E201" s="28" t="s">
        <v>4547</v>
      </c>
      <c r="F201" s="28" t="s">
        <v>4548</v>
      </c>
      <c r="H201" t="str">
        <f t="shared" si="3"/>
        <v>insert into pendaftaran_semas (id_pendaftaran,status_hadir,nilai_ujian,no_kartu_ujian,lokasi_kota,lokasi_tempat) values (398,TRUE,66,'3046735870','Jakarta Pusat','Kampus UI Akuntansi');</v>
      </c>
    </row>
    <row r="202" spans="1:8" x14ac:dyDescent="0.2">
      <c r="A202" s="28">
        <v>399</v>
      </c>
      <c r="B202" s="28" t="b">
        <v>1</v>
      </c>
      <c r="C202" s="28">
        <v>24</v>
      </c>
      <c r="D202" s="28">
        <v>3046735871</v>
      </c>
      <c r="E202" s="28" t="s">
        <v>146</v>
      </c>
      <c r="F202" s="28" t="s">
        <v>4546</v>
      </c>
      <c r="H202" t="str">
        <f t="shared" si="3"/>
        <v>insert into pendaftaran_semas (id_pendaftaran,status_hadir,nilai_ujian,no_kartu_ujian,lokasi_kota,lokasi_tempat) values (399,TRUE,24,'3046735871','Depok','Kampus UI Fasilkom');</v>
      </c>
    </row>
    <row r="203" spans="1:8" x14ac:dyDescent="0.2">
      <c r="A203" s="28">
        <v>400</v>
      </c>
      <c r="B203" s="28" t="b">
        <v>1</v>
      </c>
      <c r="C203" s="28">
        <v>52</v>
      </c>
      <c r="D203" s="28">
        <v>3046735872</v>
      </c>
      <c r="E203" s="28" t="s">
        <v>4547</v>
      </c>
      <c r="F203" s="28" t="s">
        <v>4548</v>
      </c>
      <c r="H203" t="str">
        <f t="shared" si="3"/>
        <v>insert into pendaftaran_semas (id_pendaftaran,status_hadir,nilai_ujian,no_kartu_ujian,lokasi_kota,lokasi_tempat) values (400,TRUE,52,'3046735872','Jakarta Pusat','Kampus UI Akuntansi');</v>
      </c>
    </row>
    <row r="204" spans="1:8" x14ac:dyDescent="0.2">
      <c r="A204" s="28">
        <v>401</v>
      </c>
      <c r="B204" s="28" t="b">
        <v>1</v>
      </c>
      <c r="C204" s="28">
        <v>28</v>
      </c>
      <c r="D204" s="28">
        <v>3046735873</v>
      </c>
      <c r="E204" s="28" t="s">
        <v>146</v>
      </c>
      <c r="F204" s="28" t="s">
        <v>4546</v>
      </c>
      <c r="H204" t="str">
        <f t="shared" si="3"/>
        <v>insert into pendaftaran_semas (id_pendaftaran,status_hadir,nilai_ujian,no_kartu_ujian,lokasi_kota,lokasi_tempat) values (401,TRUE,28,'3046735873','Depok','Kampus UI Fasilkom');</v>
      </c>
    </row>
    <row r="205" spans="1:8" x14ac:dyDescent="0.2">
      <c r="A205" s="28">
        <v>402</v>
      </c>
      <c r="B205" s="28" t="b">
        <v>1</v>
      </c>
      <c r="C205" s="28">
        <v>41</v>
      </c>
      <c r="D205" s="28">
        <v>3046735874</v>
      </c>
      <c r="E205" s="28" t="s">
        <v>4547</v>
      </c>
      <c r="F205" s="28" t="s">
        <v>4548</v>
      </c>
      <c r="H205" t="str">
        <f t="shared" si="3"/>
        <v>insert into pendaftaran_semas (id_pendaftaran,status_hadir,nilai_ujian,no_kartu_ujian,lokasi_kota,lokasi_tempat) values (402,TRUE,41,'3046735874','Jakarta Pusat','Kampus UI Akuntansi');</v>
      </c>
    </row>
    <row r="206" spans="1:8" x14ac:dyDescent="0.2">
      <c r="A206" s="28">
        <v>403</v>
      </c>
      <c r="B206" s="28" t="b">
        <v>1</v>
      </c>
      <c r="C206" s="28">
        <v>29</v>
      </c>
      <c r="D206" s="28">
        <v>3046735875</v>
      </c>
      <c r="E206" s="28" t="s">
        <v>146</v>
      </c>
      <c r="F206" s="28" t="s">
        <v>4546</v>
      </c>
      <c r="H206" t="str">
        <f t="shared" si="3"/>
        <v>insert into pendaftaran_semas (id_pendaftaran,status_hadir,nilai_ujian,no_kartu_ujian,lokasi_kota,lokasi_tempat) values (403,TRUE,29,'3046735875','Depok','Kampus UI Fasilkom');</v>
      </c>
    </row>
    <row r="207" spans="1:8" x14ac:dyDescent="0.2">
      <c r="A207" s="28">
        <v>404</v>
      </c>
      <c r="B207" s="28" t="b">
        <v>1</v>
      </c>
      <c r="C207" s="28">
        <v>54</v>
      </c>
      <c r="D207" s="28">
        <v>3046735876</v>
      </c>
      <c r="E207" s="28" t="s">
        <v>4547</v>
      </c>
      <c r="F207" s="28" t="s">
        <v>4548</v>
      </c>
      <c r="H207" t="str">
        <f t="shared" si="3"/>
        <v>insert into pendaftaran_semas (id_pendaftaran,status_hadir,nilai_ujian,no_kartu_ujian,lokasi_kota,lokasi_tempat) values (404,TRUE,54,'3046735876','Jakarta Pusat','Kampus UI Akuntansi');</v>
      </c>
    </row>
    <row r="208" spans="1:8" x14ac:dyDescent="0.2">
      <c r="A208" s="28">
        <v>405</v>
      </c>
      <c r="B208" s="28" t="b">
        <v>1</v>
      </c>
      <c r="C208" s="28">
        <v>60</v>
      </c>
      <c r="D208" s="28">
        <v>3046735877</v>
      </c>
      <c r="E208" s="28" t="s">
        <v>146</v>
      </c>
      <c r="F208" s="28" t="s">
        <v>4546</v>
      </c>
      <c r="H208" t="str">
        <f t="shared" si="3"/>
        <v>insert into pendaftaran_semas (id_pendaftaran,status_hadir,nilai_ujian,no_kartu_ujian,lokasi_kota,lokasi_tempat) values (405,TRUE,60,'3046735877','Depok','Kampus UI Fasilkom');</v>
      </c>
    </row>
    <row r="209" spans="1:8" x14ac:dyDescent="0.2">
      <c r="A209" s="28">
        <v>406</v>
      </c>
      <c r="B209" s="28" t="b">
        <v>1</v>
      </c>
      <c r="C209" s="28">
        <v>77</v>
      </c>
      <c r="D209" s="28">
        <v>3046735878</v>
      </c>
      <c r="E209" s="28" t="s">
        <v>4547</v>
      </c>
      <c r="F209" s="28" t="s">
        <v>4548</v>
      </c>
      <c r="H209" t="str">
        <f t="shared" si="3"/>
        <v>insert into pendaftaran_semas (id_pendaftaran,status_hadir,nilai_ujian,no_kartu_ujian,lokasi_kota,lokasi_tempat) values (406,TRUE,77,'3046735878','Jakarta Pusat','Kampus UI Akuntansi');</v>
      </c>
    </row>
    <row r="210" spans="1:8" x14ac:dyDescent="0.2">
      <c r="A210" s="28">
        <v>407</v>
      </c>
      <c r="B210" s="28" t="b">
        <v>0</v>
      </c>
      <c r="C210" s="28">
        <v>0</v>
      </c>
      <c r="D210" s="28">
        <v>3046735879</v>
      </c>
      <c r="E210" s="28" t="s">
        <v>146</v>
      </c>
      <c r="F210" s="28" t="s">
        <v>4546</v>
      </c>
      <c r="H210" t="str">
        <f t="shared" si="3"/>
        <v>insert into pendaftaran_semas (id_pendaftaran,status_hadir,nilai_ujian,no_kartu_ujian,lokasi_kota,lokasi_tempat) values (407,FALSE,0,'3046735879','Depok','Kampus UI Fasilkom');</v>
      </c>
    </row>
    <row r="211" spans="1:8" x14ac:dyDescent="0.2">
      <c r="A211" s="28">
        <v>408</v>
      </c>
      <c r="B211" s="28" t="b">
        <v>0</v>
      </c>
      <c r="C211" s="28">
        <v>0</v>
      </c>
      <c r="D211" s="28">
        <v>3046735880</v>
      </c>
      <c r="E211" s="28" t="s">
        <v>4547</v>
      </c>
      <c r="F211" s="28" t="s">
        <v>4548</v>
      </c>
      <c r="H211" t="str">
        <f t="shared" si="3"/>
        <v>insert into pendaftaran_semas (id_pendaftaran,status_hadir,nilai_ujian,no_kartu_ujian,lokasi_kota,lokasi_tempat) values (408,FALSE,0,'3046735880','Jakarta Pusat','Kampus UI Akuntansi');</v>
      </c>
    </row>
    <row r="212" spans="1:8" x14ac:dyDescent="0.2">
      <c r="A212" s="28">
        <v>409</v>
      </c>
      <c r="B212" s="28" t="b">
        <v>0</v>
      </c>
      <c r="C212" s="28">
        <v>0</v>
      </c>
      <c r="D212" s="28">
        <v>3046735881</v>
      </c>
      <c r="E212" s="28" t="s">
        <v>146</v>
      </c>
      <c r="F212" s="28" t="s">
        <v>4546</v>
      </c>
      <c r="H212" t="str">
        <f t="shared" si="3"/>
        <v>insert into pendaftaran_semas (id_pendaftaran,status_hadir,nilai_ujian,no_kartu_ujian,lokasi_kota,lokasi_tempat) values (409,FALSE,0,'3046735881','Depok','Kampus UI Fasilkom');</v>
      </c>
    </row>
    <row r="213" spans="1:8" x14ac:dyDescent="0.2">
      <c r="A213" s="28">
        <v>410</v>
      </c>
      <c r="B213" s="28" t="b">
        <v>0</v>
      </c>
      <c r="C213" s="28">
        <v>0</v>
      </c>
      <c r="D213" s="28">
        <v>3046735882</v>
      </c>
      <c r="E213" s="28" t="s">
        <v>4547</v>
      </c>
      <c r="F213" s="28" t="s">
        <v>4548</v>
      </c>
      <c r="H213" t="str">
        <f t="shared" si="3"/>
        <v>insert into pendaftaran_semas (id_pendaftaran,status_hadir,nilai_ujian,no_kartu_ujian,lokasi_kota,lokasi_tempat) values (410,FALSE,0,'3046735882','Jakarta Pusat','Kampus UI Akuntansi');</v>
      </c>
    </row>
    <row r="214" spans="1:8" x14ac:dyDescent="0.2">
      <c r="A214" s="28">
        <v>411</v>
      </c>
      <c r="B214" s="28" t="b">
        <v>0</v>
      </c>
      <c r="C214" s="28">
        <v>0</v>
      </c>
      <c r="D214" s="28">
        <v>3046735883</v>
      </c>
      <c r="E214" s="28" t="s">
        <v>146</v>
      </c>
      <c r="F214" s="28" t="s">
        <v>4546</v>
      </c>
      <c r="H214" t="str">
        <f t="shared" si="3"/>
        <v>insert into pendaftaran_semas (id_pendaftaran,status_hadir,nilai_ujian,no_kartu_ujian,lokasi_kota,lokasi_tempat) values (411,FALSE,0,'3046735883','Depok','Kampus UI Fasilkom');</v>
      </c>
    </row>
    <row r="215" spans="1:8" x14ac:dyDescent="0.2">
      <c r="A215" s="28">
        <v>412</v>
      </c>
      <c r="B215" s="28" t="b">
        <v>0</v>
      </c>
      <c r="C215" s="28">
        <v>0</v>
      </c>
      <c r="D215" s="28">
        <v>3046735884</v>
      </c>
      <c r="E215" s="28" t="s">
        <v>4547</v>
      </c>
      <c r="F215" s="28" t="s">
        <v>4548</v>
      </c>
      <c r="H215" t="str">
        <f t="shared" si="3"/>
        <v>insert into pendaftaran_semas (id_pendaftaran,status_hadir,nilai_ujian,no_kartu_ujian,lokasi_kota,lokasi_tempat) values (412,FALSE,0,'3046735884','Jakarta Pusat','Kampus UI Akuntansi');</v>
      </c>
    </row>
    <row r="216" spans="1:8" x14ac:dyDescent="0.2">
      <c r="A216" s="28">
        <v>413</v>
      </c>
      <c r="B216" s="28" t="b">
        <v>0</v>
      </c>
      <c r="C216" s="28">
        <v>0</v>
      </c>
      <c r="D216" s="28">
        <v>3046735885</v>
      </c>
      <c r="E216" s="28" t="s">
        <v>146</v>
      </c>
      <c r="F216" s="28" t="s">
        <v>4546</v>
      </c>
      <c r="H216" t="str">
        <f t="shared" si="3"/>
        <v>insert into pendaftaran_semas (id_pendaftaran,status_hadir,nilai_ujian,no_kartu_ujian,lokasi_kota,lokasi_tempat) values (413,FALSE,0,'3046735885','Depok','Kampus UI Fasilkom');</v>
      </c>
    </row>
    <row r="217" spans="1:8" x14ac:dyDescent="0.2">
      <c r="A217" s="28">
        <v>414</v>
      </c>
      <c r="B217" s="28" t="b">
        <v>0</v>
      </c>
      <c r="C217" s="28">
        <v>0</v>
      </c>
      <c r="D217" s="28">
        <v>3046735886</v>
      </c>
      <c r="E217" s="28" t="s">
        <v>4547</v>
      </c>
      <c r="F217" s="28" t="s">
        <v>4548</v>
      </c>
      <c r="H217" t="str">
        <f t="shared" si="3"/>
        <v>insert into pendaftaran_semas (id_pendaftaran,status_hadir,nilai_ujian,no_kartu_ujian,lokasi_kota,lokasi_tempat) values (414,FALSE,0,'3046735886','Jakarta Pusat','Kampus UI Akuntansi');</v>
      </c>
    </row>
    <row r="218" spans="1:8" x14ac:dyDescent="0.2">
      <c r="A218" s="28">
        <v>415</v>
      </c>
      <c r="B218" s="28" t="b">
        <v>0</v>
      </c>
      <c r="C218" s="28">
        <v>0</v>
      </c>
      <c r="D218" s="28">
        <v>3046735887</v>
      </c>
      <c r="E218" s="28" t="s">
        <v>146</v>
      </c>
      <c r="F218" s="28" t="s">
        <v>4546</v>
      </c>
      <c r="H218" t="str">
        <f t="shared" si="3"/>
        <v>insert into pendaftaran_semas (id_pendaftaran,status_hadir,nilai_ujian,no_kartu_ujian,lokasi_kota,lokasi_tempat) values (415,FALSE,0,'3046735887','Depok','Kampus UI Fasilkom');</v>
      </c>
    </row>
    <row r="219" spans="1:8" x14ac:dyDescent="0.2">
      <c r="A219" s="28">
        <v>416</v>
      </c>
      <c r="B219" s="28" t="b">
        <v>0</v>
      </c>
      <c r="C219" s="28">
        <v>0</v>
      </c>
      <c r="D219" s="28">
        <v>3046735888</v>
      </c>
      <c r="E219" s="28" t="s">
        <v>4547</v>
      </c>
      <c r="F219" s="28" t="s">
        <v>4548</v>
      </c>
      <c r="H219" t="str">
        <f t="shared" si="3"/>
        <v>insert into pendaftaran_semas (id_pendaftaran,status_hadir,nilai_ujian,no_kartu_ujian,lokasi_kota,lokasi_tempat) values (416,FALSE,0,'3046735888','Jakarta Pusat','Kampus UI Akuntansi');</v>
      </c>
    </row>
    <row r="220" spans="1:8" x14ac:dyDescent="0.2">
      <c r="A220" s="28">
        <v>417</v>
      </c>
      <c r="B220" s="28" t="b">
        <v>0</v>
      </c>
      <c r="C220" s="28">
        <v>0</v>
      </c>
      <c r="D220" s="28">
        <v>3046735889</v>
      </c>
      <c r="E220" s="28" t="s">
        <v>146</v>
      </c>
      <c r="F220" s="28" t="s">
        <v>4546</v>
      </c>
      <c r="H220" t="str">
        <f t="shared" si="3"/>
        <v>insert into pendaftaran_semas (id_pendaftaran,status_hadir,nilai_ujian,no_kartu_ujian,lokasi_kota,lokasi_tempat) values (417,FALSE,0,'3046735889','Depok','Kampus UI Fasilkom');</v>
      </c>
    </row>
    <row r="221" spans="1:8" x14ac:dyDescent="0.2">
      <c r="A221" s="28">
        <v>418</v>
      </c>
      <c r="B221" s="28" t="b">
        <v>1</v>
      </c>
      <c r="C221" s="28">
        <v>77</v>
      </c>
      <c r="D221" s="28">
        <v>3046735890</v>
      </c>
      <c r="E221" s="28" t="s">
        <v>4547</v>
      </c>
      <c r="F221" s="28" t="s">
        <v>4548</v>
      </c>
      <c r="H221" t="str">
        <f t="shared" si="3"/>
        <v>insert into pendaftaran_semas (id_pendaftaran,status_hadir,nilai_ujian,no_kartu_ujian,lokasi_kota,lokasi_tempat) values (418,TRUE,77,'3046735890','Jakarta Pusat','Kampus UI Akuntansi');</v>
      </c>
    </row>
    <row r="222" spans="1:8" x14ac:dyDescent="0.2">
      <c r="A222" s="28">
        <v>419</v>
      </c>
      <c r="B222" s="28" t="b">
        <v>1</v>
      </c>
      <c r="C222" s="28">
        <v>69</v>
      </c>
      <c r="D222" s="28">
        <v>3046735891</v>
      </c>
      <c r="E222" s="28" t="s">
        <v>146</v>
      </c>
      <c r="F222" s="28" t="s">
        <v>4546</v>
      </c>
      <c r="H222" t="str">
        <f t="shared" si="3"/>
        <v>insert into pendaftaran_semas (id_pendaftaran,status_hadir,nilai_ujian,no_kartu_ujian,lokasi_kota,lokasi_tempat) values (419,TRUE,69,'3046735891','Depok','Kampus UI Fasilkom');</v>
      </c>
    </row>
    <row r="223" spans="1:8" x14ac:dyDescent="0.2">
      <c r="A223" s="28">
        <v>420</v>
      </c>
      <c r="B223" s="28" t="b">
        <v>1</v>
      </c>
      <c r="C223" s="28">
        <v>31</v>
      </c>
      <c r="D223" s="28">
        <v>3046735892</v>
      </c>
      <c r="E223" s="28" t="s">
        <v>4547</v>
      </c>
      <c r="F223" s="28" t="s">
        <v>4548</v>
      </c>
      <c r="H223" t="str">
        <f t="shared" si="3"/>
        <v>insert into pendaftaran_semas (id_pendaftaran,status_hadir,nilai_ujian,no_kartu_ujian,lokasi_kota,lokasi_tempat) values (420,TRUE,31,'3046735892','Jakarta Pusat','Kampus UI Akuntansi');</v>
      </c>
    </row>
    <row r="224" spans="1:8" x14ac:dyDescent="0.2">
      <c r="A224" s="28">
        <v>421</v>
      </c>
      <c r="B224" s="28" t="b">
        <v>1</v>
      </c>
      <c r="C224" s="28">
        <v>71</v>
      </c>
      <c r="D224" s="28">
        <v>3046735893</v>
      </c>
      <c r="E224" s="28" t="s">
        <v>146</v>
      </c>
      <c r="F224" s="28" t="s">
        <v>4546</v>
      </c>
      <c r="H224" t="str">
        <f t="shared" si="3"/>
        <v>insert into pendaftaran_semas (id_pendaftaran,status_hadir,nilai_ujian,no_kartu_ujian,lokasi_kota,lokasi_tempat) values (421,TRUE,71,'3046735893','Depok','Kampus UI Fasilkom');</v>
      </c>
    </row>
    <row r="225" spans="1:8" x14ac:dyDescent="0.2">
      <c r="A225" s="28">
        <v>422</v>
      </c>
      <c r="B225" s="28" t="b">
        <v>1</v>
      </c>
      <c r="C225" s="28">
        <v>43</v>
      </c>
      <c r="D225" s="28">
        <v>3046735894</v>
      </c>
      <c r="E225" s="28" t="s">
        <v>4547</v>
      </c>
      <c r="F225" s="28" t="s">
        <v>4548</v>
      </c>
      <c r="H225" t="str">
        <f t="shared" si="3"/>
        <v>insert into pendaftaran_semas (id_pendaftaran,status_hadir,nilai_ujian,no_kartu_ujian,lokasi_kota,lokasi_tempat) values (422,TRUE,43,'3046735894','Jakarta Pusat','Kampus UI Akuntansi');</v>
      </c>
    </row>
    <row r="226" spans="1:8" x14ac:dyDescent="0.2">
      <c r="A226" s="28">
        <v>423</v>
      </c>
      <c r="B226" s="28" t="b">
        <v>1</v>
      </c>
      <c r="C226" s="28">
        <v>34</v>
      </c>
      <c r="D226" s="28">
        <v>3046735895</v>
      </c>
      <c r="E226" s="28" t="s">
        <v>146</v>
      </c>
      <c r="F226" s="28" t="s">
        <v>4546</v>
      </c>
      <c r="H226" t="str">
        <f t="shared" si="3"/>
        <v>insert into pendaftaran_semas (id_pendaftaran,status_hadir,nilai_ujian,no_kartu_ujian,lokasi_kota,lokasi_tempat) values (423,TRUE,34,'3046735895','Depok','Kampus UI Fasilkom');</v>
      </c>
    </row>
    <row r="227" spans="1:8" x14ac:dyDescent="0.2">
      <c r="A227" s="28">
        <v>424</v>
      </c>
      <c r="B227" s="28" t="b">
        <v>1</v>
      </c>
      <c r="C227" s="28">
        <v>49</v>
      </c>
      <c r="D227" s="28">
        <v>3046735896</v>
      </c>
      <c r="E227" s="28" t="s">
        <v>4547</v>
      </c>
      <c r="F227" s="28" t="s">
        <v>4548</v>
      </c>
      <c r="H227" t="str">
        <f t="shared" si="3"/>
        <v>insert into pendaftaran_semas (id_pendaftaran,status_hadir,nilai_ujian,no_kartu_ujian,lokasi_kota,lokasi_tempat) values (424,TRUE,49,'3046735896','Jakarta Pusat','Kampus UI Akuntansi');</v>
      </c>
    </row>
    <row r="228" spans="1:8" x14ac:dyDescent="0.2">
      <c r="A228" s="28">
        <v>425</v>
      </c>
      <c r="B228" s="28" t="b">
        <v>1</v>
      </c>
      <c r="C228" s="28">
        <v>40</v>
      </c>
      <c r="D228" s="28">
        <v>3046735897</v>
      </c>
      <c r="E228" s="28" t="s">
        <v>146</v>
      </c>
      <c r="F228" s="28" t="s">
        <v>4546</v>
      </c>
      <c r="H228" t="str">
        <f t="shared" si="3"/>
        <v>insert into pendaftaran_semas (id_pendaftaran,status_hadir,nilai_ujian,no_kartu_ujian,lokasi_kota,lokasi_tempat) values (425,TRUE,40,'3046735897','Depok','Kampus UI Fasilkom');</v>
      </c>
    </row>
    <row r="229" spans="1:8" x14ac:dyDescent="0.2">
      <c r="A229" s="28">
        <v>426</v>
      </c>
      <c r="B229" s="28" t="b">
        <v>1</v>
      </c>
      <c r="C229" s="28">
        <v>35</v>
      </c>
      <c r="D229" s="28">
        <v>3046735898</v>
      </c>
      <c r="E229" s="28" t="s">
        <v>4547</v>
      </c>
      <c r="F229" s="28" t="s">
        <v>4548</v>
      </c>
      <c r="H229" t="str">
        <f t="shared" si="3"/>
        <v>insert into pendaftaran_semas (id_pendaftaran,status_hadir,nilai_ujian,no_kartu_ujian,lokasi_kota,lokasi_tempat) values (426,TRUE,35,'3046735898','Jakarta Pusat','Kampus UI Akuntansi');</v>
      </c>
    </row>
    <row r="230" spans="1:8" x14ac:dyDescent="0.2">
      <c r="A230" s="28">
        <v>427</v>
      </c>
      <c r="B230" s="28" t="b">
        <v>1</v>
      </c>
      <c r="C230" s="28">
        <v>78</v>
      </c>
      <c r="D230" s="28">
        <v>3046735899</v>
      </c>
      <c r="E230" s="28" t="s">
        <v>146</v>
      </c>
      <c r="F230" s="28" t="s">
        <v>4546</v>
      </c>
      <c r="H230" t="str">
        <f t="shared" si="3"/>
        <v>insert into pendaftaran_semas (id_pendaftaran,status_hadir,nilai_ujian,no_kartu_ujian,lokasi_kota,lokasi_tempat) values (427,TRUE,78,'3046735899','Depok','Kampus UI Fasilkom');</v>
      </c>
    </row>
    <row r="231" spans="1:8" x14ac:dyDescent="0.2">
      <c r="A231" s="28">
        <v>428</v>
      </c>
      <c r="B231" s="28" t="b">
        <v>1</v>
      </c>
      <c r="C231" s="28">
        <v>50</v>
      </c>
      <c r="D231" s="28">
        <v>3046735900</v>
      </c>
      <c r="E231" s="28" t="s">
        <v>4547</v>
      </c>
      <c r="F231" s="28" t="s">
        <v>4548</v>
      </c>
      <c r="H231" t="str">
        <f t="shared" si="3"/>
        <v>insert into pendaftaran_semas (id_pendaftaran,status_hadir,nilai_ujian,no_kartu_ujian,lokasi_kota,lokasi_tempat) values (428,TRUE,50,'3046735900','Jakarta Pusat','Kampus UI Akuntansi');</v>
      </c>
    </row>
    <row r="232" spans="1:8" x14ac:dyDescent="0.2">
      <c r="A232" s="28">
        <v>429</v>
      </c>
      <c r="B232" s="28" t="b">
        <v>1</v>
      </c>
      <c r="C232" s="28">
        <v>23</v>
      </c>
      <c r="D232" s="28">
        <v>3046735901</v>
      </c>
      <c r="E232" s="28" t="s">
        <v>146</v>
      </c>
      <c r="F232" s="28" t="s">
        <v>4546</v>
      </c>
      <c r="H232" t="str">
        <f t="shared" si="3"/>
        <v>insert into pendaftaran_semas (id_pendaftaran,status_hadir,nilai_ujian,no_kartu_ujian,lokasi_kota,lokasi_tempat) values (429,TRUE,23,'3046735901','Depok','Kampus UI Fasilkom');</v>
      </c>
    </row>
    <row r="233" spans="1:8" x14ac:dyDescent="0.2">
      <c r="A233" s="28">
        <v>430</v>
      </c>
      <c r="B233" s="28" t="b">
        <v>1</v>
      </c>
      <c r="C233" s="28">
        <v>32</v>
      </c>
      <c r="D233" s="28">
        <v>3046735902</v>
      </c>
      <c r="E233" s="28" t="s">
        <v>4547</v>
      </c>
      <c r="F233" s="28" t="s">
        <v>4548</v>
      </c>
      <c r="H233" t="str">
        <f t="shared" si="3"/>
        <v>insert into pendaftaran_semas (id_pendaftaran,status_hadir,nilai_ujian,no_kartu_ujian,lokasi_kota,lokasi_tempat) values (430,TRUE,32,'3046735902','Jakarta Pusat','Kampus UI Akuntansi');</v>
      </c>
    </row>
    <row r="234" spans="1:8" x14ac:dyDescent="0.2">
      <c r="A234" s="28">
        <v>431</v>
      </c>
      <c r="B234" s="28" t="b">
        <v>1</v>
      </c>
      <c r="C234" s="28">
        <v>45</v>
      </c>
      <c r="D234" s="28">
        <v>3046735903</v>
      </c>
      <c r="E234" s="28" t="s">
        <v>146</v>
      </c>
      <c r="F234" s="28" t="s">
        <v>4546</v>
      </c>
      <c r="H234" t="str">
        <f t="shared" si="3"/>
        <v>insert into pendaftaran_semas (id_pendaftaran,status_hadir,nilai_ujian,no_kartu_ujian,lokasi_kota,lokasi_tempat) values (431,TRUE,45,'3046735903','Depok','Kampus UI Fasilkom');</v>
      </c>
    </row>
    <row r="235" spans="1:8" x14ac:dyDescent="0.2">
      <c r="A235" s="28">
        <v>432</v>
      </c>
      <c r="B235" s="28" t="b">
        <v>1</v>
      </c>
      <c r="C235" s="28">
        <v>66</v>
      </c>
      <c r="D235" s="28">
        <v>3046735904</v>
      </c>
      <c r="E235" s="28" t="s">
        <v>4547</v>
      </c>
      <c r="F235" s="28" t="s">
        <v>4548</v>
      </c>
      <c r="H235" t="str">
        <f t="shared" si="3"/>
        <v>insert into pendaftaran_semas (id_pendaftaran,status_hadir,nilai_ujian,no_kartu_ujian,lokasi_kota,lokasi_tempat) values (432,TRUE,66,'3046735904','Jakarta Pusat','Kampus UI Akuntansi');</v>
      </c>
    </row>
    <row r="236" spans="1:8" x14ac:dyDescent="0.2">
      <c r="A236" s="28">
        <v>433</v>
      </c>
      <c r="B236" s="28" t="b">
        <v>1</v>
      </c>
      <c r="C236" s="28">
        <v>70</v>
      </c>
      <c r="D236" s="28">
        <v>3046735905</v>
      </c>
      <c r="E236" s="28" t="s">
        <v>146</v>
      </c>
      <c r="F236" s="28" t="s">
        <v>4546</v>
      </c>
      <c r="H236" t="str">
        <f t="shared" si="3"/>
        <v>insert into pendaftaran_semas (id_pendaftaran,status_hadir,nilai_ujian,no_kartu_ujian,lokasi_kota,lokasi_tempat) values (433,TRUE,70,'3046735905','Depok','Kampus UI Fasilkom');</v>
      </c>
    </row>
    <row r="237" spans="1:8" x14ac:dyDescent="0.2">
      <c r="A237" s="28">
        <v>434</v>
      </c>
      <c r="B237" s="28" t="b">
        <v>1</v>
      </c>
      <c r="C237" s="28">
        <v>54</v>
      </c>
      <c r="D237" s="28">
        <v>3046735906</v>
      </c>
      <c r="E237" s="28" t="s">
        <v>4547</v>
      </c>
      <c r="F237" s="28" t="s">
        <v>4548</v>
      </c>
      <c r="H237" t="str">
        <f t="shared" si="3"/>
        <v>insert into pendaftaran_semas (id_pendaftaran,status_hadir,nilai_ujian,no_kartu_ujian,lokasi_kota,lokasi_tempat) values (434,TRUE,54,'3046735906','Jakarta Pusat','Kampus UI Akuntansi');</v>
      </c>
    </row>
    <row r="238" spans="1:8" x14ac:dyDescent="0.2">
      <c r="A238" s="28">
        <v>435</v>
      </c>
      <c r="B238" s="28" t="b">
        <v>1</v>
      </c>
      <c r="C238" s="28">
        <v>74</v>
      </c>
      <c r="D238" s="28">
        <v>3046735907</v>
      </c>
      <c r="E238" s="28" t="s">
        <v>146</v>
      </c>
      <c r="F238" s="28" t="s">
        <v>4546</v>
      </c>
      <c r="H238" t="str">
        <f t="shared" si="3"/>
        <v>insert into pendaftaran_semas (id_pendaftaran,status_hadir,nilai_ujian,no_kartu_ujian,lokasi_kota,lokasi_tempat) values (435,TRUE,74,'3046735907','Depok','Kampus UI Fasilkom');</v>
      </c>
    </row>
    <row r="239" spans="1:8" x14ac:dyDescent="0.2">
      <c r="A239" s="28">
        <v>436</v>
      </c>
      <c r="B239" s="28" t="b">
        <v>1</v>
      </c>
      <c r="C239" s="28">
        <v>47</v>
      </c>
      <c r="D239" s="28">
        <v>3046735908</v>
      </c>
      <c r="E239" s="28" t="s">
        <v>4547</v>
      </c>
      <c r="F239" s="28" t="s">
        <v>4548</v>
      </c>
      <c r="H239" t="str">
        <f t="shared" si="3"/>
        <v>insert into pendaftaran_semas (id_pendaftaran,status_hadir,nilai_ujian,no_kartu_ujian,lokasi_kota,lokasi_tempat) values (436,TRUE,47,'3046735908','Jakarta Pusat','Kampus UI Akuntansi');</v>
      </c>
    </row>
    <row r="240" spans="1:8" x14ac:dyDescent="0.2">
      <c r="A240" s="28">
        <v>437</v>
      </c>
      <c r="B240" s="28" t="b">
        <v>1</v>
      </c>
      <c r="C240" s="28">
        <v>24</v>
      </c>
      <c r="D240" s="28">
        <v>3046735909</v>
      </c>
      <c r="E240" s="28" t="s">
        <v>146</v>
      </c>
      <c r="F240" s="28" t="s">
        <v>4546</v>
      </c>
      <c r="H240" t="str">
        <f t="shared" si="3"/>
        <v>insert into pendaftaran_semas (id_pendaftaran,status_hadir,nilai_ujian,no_kartu_ujian,lokasi_kota,lokasi_tempat) values (437,TRUE,24,'3046735909','Depok','Kampus UI Fasilkom');</v>
      </c>
    </row>
    <row r="241" spans="1:8" x14ac:dyDescent="0.2">
      <c r="A241" s="28">
        <v>438</v>
      </c>
      <c r="B241" s="28" t="b">
        <v>1</v>
      </c>
      <c r="C241" s="28">
        <v>42</v>
      </c>
      <c r="D241" s="28">
        <v>3046735910</v>
      </c>
      <c r="E241" s="28" t="s">
        <v>4547</v>
      </c>
      <c r="F241" s="28" t="s">
        <v>4548</v>
      </c>
      <c r="H241" t="str">
        <f t="shared" si="3"/>
        <v>insert into pendaftaran_semas (id_pendaftaran,status_hadir,nilai_ujian,no_kartu_ujian,lokasi_kota,lokasi_tempat) values (438,TRUE,42,'3046735910','Jakarta Pusat','Kampus UI Akuntansi');</v>
      </c>
    </row>
    <row r="242" spans="1:8" x14ac:dyDescent="0.2">
      <c r="A242" s="28">
        <v>439</v>
      </c>
      <c r="B242" s="28" t="b">
        <v>1</v>
      </c>
      <c r="C242" s="28">
        <v>62</v>
      </c>
      <c r="D242" s="28">
        <v>3046735911</v>
      </c>
      <c r="E242" s="28" t="s">
        <v>146</v>
      </c>
      <c r="F242" s="28" t="s">
        <v>4546</v>
      </c>
      <c r="H242" t="str">
        <f t="shared" si="3"/>
        <v>insert into pendaftaran_semas (id_pendaftaran,status_hadir,nilai_ujian,no_kartu_ujian,lokasi_kota,lokasi_tempat) values (439,TRUE,62,'3046735911','Depok','Kampus UI Fasilkom');</v>
      </c>
    </row>
    <row r="243" spans="1:8" x14ac:dyDescent="0.2">
      <c r="A243" s="28">
        <v>440</v>
      </c>
      <c r="B243" s="28" t="b">
        <v>1</v>
      </c>
      <c r="C243" s="28">
        <v>54</v>
      </c>
      <c r="D243" s="28">
        <v>3046735912</v>
      </c>
      <c r="E243" s="28" t="s">
        <v>4547</v>
      </c>
      <c r="F243" s="28" t="s">
        <v>4548</v>
      </c>
      <c r="H243" t="str">
        <f t="shared" si="3"/>
        <v>insert into pendaftaran_semas (id_pendaftaran,status_hadir,nilai_ujian,no_kartu_ujian,lokasi_kota,lokasi_tempat) values (440,TRUE,54,'3046735912','Jakarta Pusat','Kampus UI Akuntansi');</v>
      </c>
    </row>
    <row r="244" spans="1:8" x14ac:dyDescent="0.2">
      <c r="A244" s="28">
        <v>441</v>
      </c>
      <c r="B244" s="28" t="b">
        <v>1</v>
      </c>
      <c r="C244" s="28">
        <v>73</v>
      </c>
      <c r="D244" s="28">
        <v>3046735913</v>
      </c>
      <c r="E244" s="28" t="s">
        <v>146</v>
      </c>
      <c r="F244" s="28" t="s">
        <v>4546</v>
      </c>
      <c r="H244" t="str">
        <f t="shared" si="3"/>
        <v>insert into pendaftaran_semas (id_pendaftaran,status_hadir,nilai_ujian,no_kartu_ujian,lokasi_kota,lokasi_tempat) values (441,TRUE,73,'3046735913','Depok','Kampus UI Fasilkom');</v>
      </c>
    </row>
    <row r="245" spans="1:8" x14ac:dyDescent="0.2">
      <c r="A245" s="28">
        <v>442</v>
      </c>
      <c r="B245" s="28" t="b">
        <v>1</v>
      </c>
      <c r="C245" s="28">
        <v>75</v>
      </c>
      <c r="D245" s="28">
        <v>3046735914</v>
      </c>
      <c r="E245" s="28" t="s">
        <v>4547</v>
      </c>
      <c r="F245" s="28" t="s">
        <v>4548</v>
      </c>
      <c r="H245" t="str">
        <f t="shared" si="3"/>
        <v>insert into pendaftaran_semas (id_pendaftaran,status_hadir,nilai_ujian,no_kartu_ujian,lokasi_kota,lokasi_tempat) values (442,TRUE,75,'3046735914','Jakarta Pusat','Kampus UI Akuntansi');</v>
      </c>
    </row>
    <row r="246" spans="1:8" x14ac:dyDescent="0.2">
      <c r="A246" s="28">
        <v>443</v>
      </c>
      <c r="B246" s="28" t="b">
        <v>1</v>
      </c>
      <c r="C246" s="28">
        <v>36</v>
      </c>
      <c r="D246" s="28">
        <v>3046735915</v>
      </c>
      <c r="E246" s="28" t="s">
        <v>146</v>
      </c>
      <c r="F246" s="28" t="s">
        <v>4546</v>
      </c>
      <c r="H246" t="str">
        <f t="shared" si="3"/>
        <v>insert into pendaftaran_semas (id_pendaftaran,status_hadir,nilai_ujian,no_kartu_ujian,lokasi_kota,lokasi_tempat) values (443,TRUE,36,'3046735915','Depok','Kampus UI Fasilkom');</v>
      </c>
    </row>
    <row r="247" spans="1:8" x14ac:dyDescent="0.2">
      <c r="A247" s="28">
        <v>444</v>
      </c>
      <c r="B247" s="28" t="b">
        <v>1</v>
      </c>
      <c r="C247" s="28">
        <v>32</v>
      </c>
      <c r="D247" s="28">
        <v>3046735916</v>
      </c>
      <c r="E247" s="28" t="s">
        <v>4547</v>
      </c>
      <c r="F247" s="28" t="s">
        <v>4548</v>
      </c>
      <c r="H247" t="str">
        <f t="shared" si="3"/>
        <v>insert into pendaftaran_semas (id_pendaftaran,status_hadir,nilai_ujian,no_kartu_ujian,lokasi_kota,lokasi_tempat) values (444,TRUE,32,'3046735916','Jakarta Pusat','Kampus UI Akuntansi');</v>
      </c>
    </row>
    <row r="248" spans="1:8" x14ac:dyDescent="0.2">
      <c r="A248" s="28">
        <v>445</v>
      </c>
      <c r="B248" s="28" t="b">
        <v>1</v>
      </c>
      <c r="C248" s="28">
        <v>51</v>
      </c>
      <c r="D248" s="28">
        <v>3046735917</v>
      </c>
      <c r="E248" s="28" t="s">
        <v>146</v>
      </c>
      <c r="F248" s="28" t="s">
        <v>4546</v>
      </c>
      <c r="H248" t="str">
        <f t="shared" si="3"/>
        <v>insert into pendaftaran_semas (id_pendaftaran,status_hadir,nilai_ujian,no_kartu_ujian,lokasi_kota,lokasi_tempat) values (445,TRUE,51,'3046735917','Depok','Kampus UI Fasilkom');</v>
      </c>
    </row>
    <row r="249" spans="1:8" x14ac:dyDescent="0.2">
      <c r="A249" s="28">
        <v>446</v>
      </c>
      <c r="B249" s="28" t="b">
        <v>1</v>
      </c>
      <c r="C249" s="28">
        <v>28</v>
      </c>
      <c r="D249" s="28">
        <v>3046735918</v>
      </c>
      <c r="E249" s="28" t="s">
        <v>4547</v>
      </c>
      <c r="F249" s="28" t="s">
        <v>4548</v>
      </c>
      <c r="H249" t="str">
        <f t="shared" si="3"/>
        <v>insert into pendaftaran_semas (id_pendaftaran,status_hadir,nilai_ujian,no_kartu_ujian,lokasi_kota,lokasi_tempat) values (446,TRUE,28,'3046735918','Jakarta Pusat','Kampus UI Akuntansi');</v>
      </c>
    </row>
    <row r="250" spans="1:8" x14ac:dyDescent="0.2">
      <c r="A250" s="28">
        <v>447</v>
      </c>
      <c r="B250" s="28" t="b">
        <v>1</v>
      </c>
      <c r="C250" s="28">
        <v>26</v>
      </c>
      <c r="D250" s="28">
        <v>3046735919</v>
      </c>
      <c r="E250" s="28" t="s">
        <v>146</v>
      </c>
      <c r="F250" s="28" t="s">
        <v>4546</v>
      </c>
      <c r="H250" t="str">
        <f t="shared" si="3"/>
        <v>insert into pendaftaran_semas (id_pendaftaran,status_hadir,nilai_ujian,no_kartu_ujian,lokasi_kota,lokasi_tempat) values (447,TRUE,26,'3046735919','Depok','Kampus UI Fasilkom');</v>
      </c>
    </row>
    <row r="251" spans="1:8" x14ac:dyDescent="0.2">
      <c r="A251" s="28">
        <v>448</v>
      </c>
      <c r="B251" s="28" t="b">
        <v>1</v>
      </c>
      <c r="C251" s="28">
        <v>72</v>
      </c>
      <c r="D251" s="28">
        <v>3046735920</v>
      </c>
      <c r="E251" s="28" t="s">
        <v>4547</v>
      </c>
      <c r="F251" s="28" t="s">
        <v>4548</v>
      </c>
      <c r="H251" t="str">
        <f t="shared" si="3"/>
        <v>insert into pendaftaran_semas (id_pendaftaran,status_hadir,nilai_ujian,no_kartu_ujian,lokasi_kota,lokasi_tempat) values (448,TRUE,72,'3046735920','Jakarta Pusat','Kampus UI Akuntansi');</v>
      </c>
    </row>
    <row r="252" spans="1:8" x14ac:dyDescent="0.2">
      <c r="A252" s="28">
        <v>449</v>
      </c>
      <c r="B252" s="28" t="b">
        <v>1</v>
      </c>
      <c r="C252" s="28">
        <v>57</v>
      </c>
      <c r="D252" s="28">
        <v>3046735921</v>
      </c>
      <c r="E252" s="28" t="s">
        <v>146</v>
      </c>
      <c r="F252" s="28" t="s">
        <v>4546</v>
      </c>
      <c r="H252" t="str">
        <f t="shared" si="3"/>
        <v>insert into pendaftaran_semas (id_pendaftaran,status_hadir,nilai_ujian,no_kartu_ujian,lokasi_kota,lokasi_tempat) values (449,TRUE,57,'3046735921','Depok','Kampus UI Fasilkom');</v>
      </c>
    </row>
    <row r="253" spans="1:8" x14ac:dyDescent="0.2">
      <c r="A253" s="28">
        <v>450</v>
      </c>
      <c r="B253" s="28" t="b">
        <v>1</v>
      </c>
      <c r="C253" s="28">
        <v>53</v>
      </c>
      <c r="D253" s="28">
        <v>3046735922</v>
      </c>
      <c r="E253" s="28" t="s">
        <v>4547</v>
      </c>
      <c r="F253" s="28" t="s">
        <v>4548</v>
      </c>
      <c r="H253" t="str">
        <f t="shared" si="3"/>
        <v>insert into pendaftaran_semas (id_pendaftaran,status_hadir,nilai_ujian,no_kartu_ujian,lokasi_kota,lokasi_tempat) values (450,TRUE,53,'3046735922','Jakarta Pusat','Kampus UI Akuntansi');</v>
      </c>
    </row>
    <row r="254" spans="1:8" x14ac:dyDescent="0.2">
      <c r="A254" s="28">
        <v>451</v>
      </c>
      <c r="B254" s="28" t="b">
        <v>1</v>
      </c>
      <c r="C254" s="28">
        <v>77</v>
      </c>
      <c r="D254" s="28">
        <v>3046735923</v>
      </c>
      <c r="E254" s="28" t="s">
        <v>146</v>
      </c>
      <c r="F254" s="28" t="s">
        <v>4546</v>
      </c>
      <c r="H254" t="str">
        <f t="shared" si="3"/>
        <v>insert into pendaftaran_semas (id_pendaftaran,status_hadir,nilai_ujian,no_kartu_ujian,lokasi_kota,lokasi_tempat) values (451,TRUE,77,'3046735923','Depok','Kampus UI Fasilkom');</v>
      </c>
    </row>
    <row r="255" spans="1:8" x14ac:dyDescent="0.2">
      <c r="A255" s="28">
        <v>452</v>
      </c>
      <c r="B255" s="28" t="b">
        <v>1</v>
      </c>
      <c r="C255" s="28">
        <v>35</v>
      </c>
      <c r="D255" s="28">
        <v>3046735924</v>
      </c>
      <c r="E255" s="28" t="s">
        <v>4547</v>
      </c>
      <c r="F255" s="28" t="s">
        <v>4548</v>
      </c>
      <c r="H255" t="str">
        <f t="shared" si="3"/>
        <v>insert into pendaftaran_semas (id_pendaftaran,status_hadir,nilai_ujian,no_kartu_ujian,lokasi_kota,lokasi_tempat) values (452,TRUE,35,'3046735924','Jakarta Pusat','Kampus UI Akuntansi');</v>
      </c>
    </row>
    <row r="256" spans="1:8" x14ac:dyDescent="0.2">
      <c r="A256" s="28">
        <v>453</v>
      </c>
      <c r="B256" s="28" t="b">
        <v>1</v>
      </c>
      <c r="C256" s="28">
        <v>25</v>
      </c>
      <c r="D256" s="28">
        <v>3046735925</v>
      </c>
      <c r="E256" s="28" t="s">
        <v>146</v>
      </c>
      <c r="F256" s="28" t="s">
        <v>4546</v>
      </c>
      <c r="H256" t="str">
        <f t="shared" si="3"/>
        <v>insert into pendaftaran_semas (id_pendaftaran,status_hadir,nilai_ujian,no_kartu_ujian,lokasi_kota,lokasi_tempat) values (453,TRUE,25,'3046735925','Depok','Kampus UI Fasilkom');</v>
      </c>
    </row>
    <row r="257" spans="1:8" x14ac:dyDescent="0.2">
      <c r="A257" s="28">
        <v>454</v>
      </c>
      <c r="B257" s="28" t="b">
        <v>1</v>
      </c>
      <c r="C257" s="28">
        <v>53</v>
      </c>
      <c r="D257" s="28">
        <v>3046735926</v>
      </c>
      <c r="E257" s="28" t="s">
        <v>4547</v>
      </c>
      <c r="F257" s="28" t="s">
        <v>4548</v>
      </c>
      <c r="H257" t="str">
        <f t="shared" si="3"/>
        <v>insert into pendaftaran_semas (id_pendaftaran,status_hadir,nilai_ujian,no_kartu_ujian,lokasi_kota,lokasi_tempat) values (454,TRUE,53,'3046735926','Jakarta Pusat','Kampus UI Akuntansi');</v>
      </c>
    </row>
    <row r="258" spans="1:8" x14ac:dyDescent="0.2">
      <c r="A258" s="28">
        <v>455</v>
      </c>
      <c r="B258" s="28" t="b">
        <v>1</v>
      </c>
      <c r="C258" s="28">
        <v>35</v>
      </c>
      <c r="D258" s="28">
        <v>3046735927</v>
      </c>
      <c r="E258" s="28" t="s">
        <v>146</v>
      </c>
      <c r="F258" s="28" t="s">
        <v>4546</v>
      </c>
      <c r="H258" t="str">
        <f t="shared" si="3"/>
        <v>insert into pendaftaran_semas (id_pendaftaran,status_hadir,nilai_ujian,no_kartu_ujian,lokasi_kota,lokasi_tempat) values (455,TRUE,35,'3046735927','Depok','Kampus UI Fasilkom');</v>
      </c>
    </row>
    <row r="259" spans="1:8" x14ac:dyDescent="0.2">
      <c r="A259" s="28">
        <v>456</v>
      </c>
      <c r="B259" s="28" t="b">
        <v>1</v>
      </c>
      <c r="C259" s="28">
        <v>45</v>
      </c>
      <c r="D259" s="28">
        <v>3046735928</v>
      </c>
      <c r="E259" s="28" t="s">
        <v>4547</v>
      </c>
      <c r="F259" s="28" t="s">
        <v>4548</v>
      </c>
      <c r="H259" t="str">
        <f t="shared" si="3"/>
        <v>insert into pendaftaran_semas (id_pendaftaran,status_hadir,nilai_ujian,no_kartu_ujian,lokasi_kota,lokasi_tempat) values (456,TRUE,45,'3046735928','Jakarta Pusat','Kampus UI Akuntansi');</v>
      </c>
    </row>
    <row r="260" spans="1:8" x14ac:dyDescent="0.2">
      <c r="A260" s="28">
        <v>457</v>
      </c>
      <c r="B260" s="28" t="b">
        <v>1</v>
      </c>
      <c r="C260" s="28">
        <v>67</v>
      </c>
      <c r="D260" s="28">
        <v>3046735929</v>
      </c>
      <c r="E260" s="28" t="s">
        <v>146</v>
      </c>
      <c r="F260" s="28" t="s">
        <v>4546</v>
      </c>
      <c r="H260" t="str">
        <f t="shared" si="3"/>
        <v>insert into pendaftaran_semas (id_pendaftaran,status_hadir,nilai_ujian,no_kartu_ujian,lokasi_kota,lokasi_tempat) values (457,TRUE,67,'3046735929','Depok','Kampus UI Fasilkom');</v>
      </c>
    </row>
    <row r="261" spans="1:8" x14ac:dyDescent="0.2">
      <c r="A261" s="28">
        <v>458</v>
      </c>
      <c r="B261" s="28" t="b">
        <v>1</v>
      </c>
      <c r="C261" s="28">
        <v>66</v>
      </c>
      <c r="D261" s="28">
        <v>3046735930</v>
      </c>
      <c r="E261" s="28" t="s">
        <v>4547</v>
      </c>
      <c r="F261" s="28" t="s">
        <v>4548</v>
      </c>
      <c r="H261" t="str">
        <f t="shared" ref="H261:H324" si="4">CONCATENATE($H$3,A261,",",B261,",",C261,",","'",D261,"'",",","'",E261,"'",",","'",F261,"'",")",";")</f>
        <v>insert into pendaftaran_semas (id_pendaftaran,status_hadir,nilai_ujian,no_kartu_ujian,lokasi_kota,lokasi_tempat) values (458,TRUE,66,'3046735930','Jakarta Pusat','Kampus UI Akuntansi');</v>
      </c>
    </row>
    <row r="262" spans="1:8" x14ac:dyDescent="0.2">
      <c r="A262" s="28">
        <v>459</v>
      </c>
      <c r="B262" s="28" t="b">
        <v>1</v>
      </c>
      <c r="C262" s="28">
        <v>60</v>
      </c>
      <c r="D262" s="28">
        <v>3046735931</v>
      </c>
      <c r="E262" s="28" t="s">
        <v>146</v>
      </c>
      <c r="F262" s="28" t="s">
        <v>4546</v>
      </c>
      <c r="H262" t="str">
        <f t="shared" si="4"/>
        <v>insert into pendaftaran_semas (id_pendaftaran,status_hadir,nilai_ujian,no_kartu_ujian,lokasi_kota,lokasi_tempat) values (459,TRUE,60,'3046735931','Depok','Kampus UI Fasilkom');</v>
      </c>
    </row>
    <row r="263" spans="1:8" x14ac:dyDescent="0.2">
      <c r="A263" s="28">
        <v>460</v>
      </c>
      <c r="B263" s="28" t="b">
        <v>1</v>
      </c>
      <c r="C263" s="28">
        <v>54</v>
      </c>
      <c r="D263" s="28">
        <v>3046735932</v>
      </c>
      <c r="E263" s="28" t="s">
        <v>4547</v>
      </c>
      <c r="F263" s="28" t="s">
        <v>4548</v>
      </c>
      <c r="H263" t="str">
        <f t="shared" si="4"/>
        <v>insert into pendaftaran_semas (id_pendaftaran,status_hadir,nilai_ujian,no_kartu_ujian,lokasi_kota,lokasi_tempat) values (460,TRUE,54,'3046735932','Jakarta Pusat','Kampus UI Akuntansi');</v>
      </c>
    </row>
    <row r="264" spans="1:8" x14ac:dyDescent="0.2">
      <c r="A264" s="28">
        <v>461</v>
      </c>
      <c r="B264" s="28" t="b">
        <v>1</v>
      </c>
      <c r="C264" s="28">
        <v>48</v>
      </c>
      <c r="D264" s="28">
        <v>3046735933</v>
      </c>
      <c r="E264" s="28" t="s">
        <v>146</v>
      </c>
      <c r="F264" s="28" t="s">
        <v>4546</v>
      </c>
      <c r="H264" t="str">
        <f t="shared" si="4"/>
        <v>insert into pendaftaran_semas (id_pendaftaran,status_hadir,nilai_ujian,no_kartu_ujian,lokasi_kota,lokasi_tempat) values (461,TRUE,48,'3046735933','Depok','Kampus UI Fasilkom');</v>
      </c>
    </row>
    <row r="265" spans="1:8" x14ac:dyDescent="0.2">
      <c r="A265" s="28">
        <v>462</v>
      </c>
      <c r="B265" s="28" t="b">
        <v>1</v>
      </c>
      <c r="C265" s="28">
        <v>40</v>
      </c>
      <c r="D265" s="28">
        <v>3046735934</v>
      </c>
      <c r="E265" s="28" t="s">
        <v>4547</v>
      </c>
      <c r="F265" s="28" t="s">
        <v>4548</v>
      </c>
      <c r="H265" t="str">
        <f t="shared" si="4"/>
        <v>insert into pendaftaran_semas (id_pendaftaran,status_hadir,nilai_ujian,no_kartu_ujian,lokasi_kota,lokasi_tempat) values (462,TRUE,40,'3046735934','Jakarta Pusat','Kampus UI Akuntansi');</v>
      </c>
    </row>
    <row r="266" spans="1:8" x14ac:dyDescent="0.2">
      <c r="A266" s="28">
        <v>463</v>
      </c>
      <c r="B266" s="28" t="b">
        <v>1</v>
      </c>
      <c r="C266" s="28">
        <v>50</v>
      </c>
      <c r="D266" s="28">
        <v>3046735935</v>
      </c>
      <c r="E266" s="28" t="s">
        <v>146</v>
      </c>
      <c r="F266" s="28" t="s">
        <v>4546</v>
      </c>
      <c r="H266" t="str">
        <f t="shared" si="4"/>
        <v>insert into pendaftaran_semas (id_pendaftaran,status_hadir,nilai_ujian,no_kartu_ujian,lokasi_kota,lokasi_tempat) values (463,TRUE,50,'3046735935','Depok','Kampus UI Fasilkom');</v>
      </c>
    </row>
    <row r="267" spans="1:8" x14ac:dyDescent="0.2">
      <c r="A267" s="28">
        <v>464</v>
      </c>
      <c r="B267" s="28" t="b">
        <v>1</v>
      </c>
      <c r="C267" s="28">
        <v>74</v>
      </c>
      <c r="D267" s="28">
        <v>3046735936</v>
      </c>
      <c r="E267" s="28" t="s">
        <v>4547</v>
      </c>
      <c r="F267" s="28" t="s">
        <v>4548</v>
      </c>
      <c r="H267" t="str">
        <f t="shared" si="4"/>
        <v>insert into pendaftaran_semas (id_pendaftaran,status_hadir,nilai_ujian,no_kartu_ujian,lokasi_kota,lokasi_tempat) values (464,TRUE,74,'3046735936','Jakarta Pusat','Kampus UI Akuntansi');</v>
      </c>
    </row>
    <row r="268" spans="1:8" x14ac:dyDescent="0.2">
      <c r="A268" s="28">
        <v>465</v>
      </c>
      <c r="B268" s="28" t="b">
        <v>1</v>
      </c>
      <c r="C268" s="28">
        <v>27</v>
      </c>
      <c r="D268" s="28">
        <v>3046735937</v>
      </c>
      <c r="E268" s="28" t="s">
        <v>146</v>
      </c>
      <c r="F268" s="28" t="s">
        <v>4546</v>
      </c>
      <c r="H268" t="str">
        <f t="shared" si="4"/>
        <v>insert into pendaftaran_semas (id_pendaftaran,status_hadir,nilai_ujian,no_kartu_ujian,lokasi_kota,lokasi_tempat) values (465,TRUE,27,'3046735937','Depok','Kampus UI Fasilkom');</v>
      </c>
    </row>
    <row r="269" spans="1:8" x14ac:dyDescent="0.2">
      <c r="A269" s="28">
        <v>466</v>
      </c>
      <c r="B269" s="28" t="b">
        <v>1</v>
      </c>
      <c r="C269" s="28">
        <v>30</v>
      </c>
      <c r="D269" s="28">
        <v>3046735938</v>
      </c>
      <c r="E269" s="28" t="s">
        <v>4547</v>
      </c>
      <c r="F269" s="28" t="s">
        <v>4548</v>
      </c>
      <c r="H269" t="str">
        <f t="shared" si="4"/>
        <v>insert into pendaftaran_semas (id_pendaftaran,status_hadir,nilai_ujian,no_kartu_ujian,lokasi_kota,lokasi_tempat) values (466,TRUE,30,'3046735938','Jakarta Pusat','Kampus UI Akuntansi');</v>
      </c>
    </row>
    <row r="270" spans="1:8" x14ac:dyDescent="0.2">
      <c r="A270" s="28">
        <v>467</v>
      </c>
      <c r="B270" s="28" t="b">
        <v>1</v>
      </c>
      <c r="C270" s="28">
        <v>35</v>
      </c>
      <c r="D270" s="28">
        <v>3046735939</v>
      </c>
      <c r="E270" s="28" t="s">
        <v>146</v>
      </c>
      <c r="F270" s="28" t="s">
        <v>4546</v>
      </c>
      <c r="H270" t="str">
        <f t="shared" si="4"/>
        <v>insert into pendaftaran_semas (id_pendaftaran,status_hadir,nilai_ujian,no_kartu_ujian,lokasi_kota,lokasi_tempat) values (467,TRUE,35,'3046735939','Depok','Kampus UI Fasilkom');</v>
      </c>
    </row>
    <row r="271" spans="1:8" x14ac:dyDescent="0.2">
      <c r="A271" s="28">
        <v>468</v>
      </c>
      <c r="B271" s="28" t="b">
        <v>1</v>
      </c>
      <c r="C271" s="28">
        <v>49</v>
      </c>
      <c r="D271" s="28">
        <v>3046735940</v>
      </c>
      <c r="E271" s="28" t="s">
        <v>4547</v>
      </c>
      <c r="F271" s="28" t="s">
        <v>4548</v>
      </c>
      <c r="H271" t="str">
        <f t="shared" si="4"/>
        <v>insert into pendaftaran_semas (id_pendaftaran,status_hadir,nilai_ujian,no_kartu_ujian,lokasi_kota,lokasi_tempat) values (468,TRUE,49,'3046735940','Jakarta Pusat','Kampus UI Akuntansi');</v>
      </c>
    </row>
    <row r="272" spans="1:8" x14ac:dyDescent="0.2">
      <c r="A272" s="28">
        <v>469</v>
      </c>
      <c r="B272" s="28" t="b">
        <v>1</v>
      </c>
      <c r="C272" s="28">
        <v>58</v>
      </c>
      <c r="D272" s="28">
        <v>3046735941</v>
      </c>
      <c r="E272" s="28" t="s">
        <v>146</v>
      </c>
      <c r="F272" s="28" t="s">
        <v>4546</v>
      </c>
      <c r="H272" t="str">
        <f t="shared" si="4"/>
        <v>insert into pendaftaran_semas (id_pendaftaran,status_hadir,nilai_ujian,no_kartu_ujian,lokasi_kota,lokasi_tempat) values (469,TRUE,58,'3046735941','Depok','Kampus UI Fasilkom');</v>
      </c>
    </row>
    <row r="273" spans="1:8" x14ac:dyDescent="0.2">
      <c r="A273" s="28">
        <v>470</v>
      </c>
      <c r="B273" s="28" t="b">
        <v>1</v>
      </c>
      <c r="C273" s="28">
        <v>71</v>
      </c>
      <c r="D273" s="28">
        <v>3046735942</v>
      </c>
      <c r="E273" s="28" t="s">
        <v>4547</v>
      </c>
      <c r="F273" s="28" t="s">
        <v>4548</v>
      </c>
      <c r="H273" t="str">
        <f t="shared" si="4"/>
        <v>insert into pendaftaran_semas (id_pendaftaran,status_hadir,nilai_ujian,no_kartu_ujian,lokasi_kota,lokasi_tempat) values (470,TRUE,71,'3046735942','Jakarta Pusat','Kampus UI Akuntansi');</v>
      </c>
    </row>
    <row r="274" spans="1:8" x14ac:dyDescent="0.2">
      <c r="A274" s="28">
        <v>471</v>
      </c>
      <c r="B274" s="28" t="b">
        <v>1</v>
      </c>
      <c r="C274" s="28">
        <v>25</v>
      </c>
      <c r="D274" s="28">
        <v>3046735943</v>
      </c>
      <c r="E274" s="28" t="s">
        <v>146</v>
      </c>
      <c r="F274" s="28" t="s">
        <v>4546</v>
      </c>
      <c r="H274" t="str">
        <f t="shared" si="4"/>
        <v>insert into pendaftaran_semas (id_pendaftaran,status_hadir,nilai_ujian,no_kartu_ujian,lokasi_kota,lokasi_tempat) values (471,TRUE,25,'3046735943','Depok','Kampus UI Fasilkom');</v>
      </c>
    </row>
    <row r="275" spans="1:8" x14ac:dyDescent="0.2">
      <c r="A275" s="28">
        <v>472</v>
      </c>
      <c r="B275" s="28" t="b">
        <v>1</v>
      </c>
      <c r="C275" s="28">
        <v>75</v>
      </c>
      <c r="D275" s="28">
        <v>3046735944</v>
      </c>
      <c r="E275" s="28" t="s">
        <v>4547</v>
      </c>
      <c r="F275" s="28" t="s">
        <v>4548</v>
      </c>
      <c r="H275" t="str">
        <f t="shared" si="4"/>
        <v>insert into pendaftaran_semas (id_pendaftaran,status_hadir,nilai_ujian,no_kartu_ujian,lokasi_kota,lokasi_tempat) values (472,TRUE,75,'3046735944','Jakarta Pusat','Kampus UI Akuntansi');</v>
      </c>
    </row>
    <row r="276" spans="1:8" x14ac:dyDescent="0.2">
      <c r="A276" s="28">
        <v>473</v>
      </c>
      <c r="B276" s="28" t="b">
        <v>1</v>
      </c>
      <c r="C276" s="28">
        <v>78</v>
      </c>
      <c r="D276" s="28">
        <v>3046735945</v>
      </c>
      <c r="E276" s="28" t="s">
        <v>146</v>
      </c>
      <c r="F276" s="28" t="s">
        <v>4546</v>
      </c>
      <c r="H276" t="str">
        <f t="shared" si="4"/>
        <v>insert into pendaftaran_semas (id_pendaftaran,status_hadir,nilai_ujian,no_kartu_ujian,lokasi_kota,lokasi_tempat) values (473,TRUE,78,'3046735945','Depok','Kampus UI Fasilkom');</v>
      </c>
    </row>
    <row r="277" spans="1:8" x14ac:dyDescent="0.2">
      <c r="A277" s="28">
        <v>474</v>
      </c>
      <c r="B277" s="28" t="b">
        <v>1</v>
      </c>
      <c r="C277" s="28">
        <v>49</v>
      </c>
      <c r="D277" s="28">
        <v>3046735946</v>
      </c>
      <c r="E277" s="28" t="s">
        <v>4547</v>
      </c>
      <c r="F277" s="28" t="s">
        <v>4548</v>
      </c>
      <c r="H277" t="str">
        <f t="shared" si="4"/>
        <v>insert into pendaftaran_semas (id_pendaftaran,status_hadir,nilai_ujian,no_kartu_ujian,lokasi_kota,lokasi_tempat) values (474,TRUE,49,'3046735946','Jakarta Pusat','Kampus UI Akuntansi');</v>
      </c>
    </row>
    <row r="278" spans="1:8" x14ac:dyDescent="0.2">
      <c r="A278" s="28">
        <v>475</v>
      </c>
      <c r="B278" s="28" t="b">
        <v>1</v>
      </c>
      <c r="C278" s="28">
        <v>99</v>
      </c>
      <c r="D278" s="28">
        <v>3046735947</v>
      </c>
      <c r="E278" s="28" t="s">
        <v>146</v>
      </c>
      <c r="F278" s="28" t="s">
        <v>4546</v>
      </c>
      <c r="H278" t="str">
        <f t="shared" si="4"/>
        <v>insert into pendaftaran_semas (id_pendaftaran,status_hadir,nilai_ujian,no_kartu_ujian,lokasi_kota,lokasi_tempat) values (475,TRUE,99,'3046735947','Depok','Kampus UI Fasilkom');</v>
      </c>
    </row>
    <row r="279" spans="1:8" x14ac:dyDescent="0.2">
      <c r="A279" s="28">
        <v>476</v>
      </c>
      <c r="B279" s="28" t="b">
        <v>1</v>
      </c>
      <c r="C279" s="28">
        <v>100</v>
      </c>
      <c r="D279" s="28">
        <v>3046735948</v>
      </c>
      <c r="E279" s="28" t="s">
        <v>4547</v>
      </c>
      <c r="F279" s="28" t="s">
        <v>4548</v>
      </c>
      <c r="H279" t="str">
        <f t="shared" si="4"/>
        <v>insert into pendaftaran_semas (id_pendaftaran,status_hadir,nilai_ujian,no_kartu_ujian,lokasi_kota,lokasi_tempat) values (476,TRUE,100,'3046735948','Jakarta Pusat','Kampus UI Akuntansi');</v>
      </c>
    </row>
    <row r="280" spans="1:8" x14ac:dyDescent="0.2">
      <c r="A280" s="28">
        <v>477</v>
      </c>
      <c r="B280" s="28" t="b">
        <v>1</v>
      </c>
      <c r="C280" s="28">
        <v>98</v>
      </c>
      <c r="D280" s="28">
        <v>3046735949</v>
      </c>
      <c r="E280" s="28" t="s">
        <v>146</v>
      </c>
      <c r="F280" s="28" t="s">
        <v>4546</v>
      </c>
      <c r="H280" t="str">
        <f t="shared" si="4"/>
        <v>insert into pendaftaran_semas (id_pendaftaran,status_hadir,nilai_ujian,no_kartu_ujian,lokasi_kota,lokasi_tempat) values (477,TRUE,98,'3046735949','Depok','Kampus UI Fasilkom');</v>
      </c>
    </row>
    <row r="281" spans="1:8" x14ac:dyDescent="0.2">
      <c r="A281" s="28">
        <v>478</v>
      </c>
      <c r="B281" s="28" t="b">
        <v>1</v>
      </c>
      <c r="C281" s="28">
        <v>93</v>
      </c>
      <c r="D281" s="28">
        <v>3046735950</v>
      </c>
      <c r="E281" s="28" t="s">
        <v>4547</v>
      </c>
      <c r="F281" s="28" t="s">
        <v>4548</v>
      </c>
      <c r="H281" t="str">
        <f t="shared" si="4"/>
        <v>insert into pendaftaran_semas (id_pendaftaran,status_hadir,nilai_ujian,no_kartu_ujian,lokasi_kota,lokasi_tempat) values (478,TRUE,93,'3046735950','Jakarta Pusat','Kampus UI Akuntansi');</v>
      </c>
    </row>
    <row r="282" spans="1:8" x14ac:dyDescent="0.2">
      <c r="A282" s="28">
        <v>479</v>
      </c>
      <c r="B282" s="28" t="b">
        <v>1</v>
      </c>
      <c r="C282" s="28">
        <v>94</v>
      </c>
      <c r="D282" s="28">
        <v>3046735951</v>
      </c>
      <c r="E282" s="28" t="s">
        <v>146</v>
      </c>
      <c r="F282" s="28" t="s">
        <v>4546</v>
      </c>
      <c r="H282" t="str">
        <f t="shared" si="4"/>
        <v>insert into pendaftaran_semas (id_pendaftaran,status_hadir,nilai_ujian,no_kartu_ujian,lokasi_kota,lokasi_tempat) values (479,TRUE,94,'3046735951','Depok','Kampus UI Fasilkom');</v>
      </c>
    </row>
    <row r="283" spans="1:8" x14ac:dyDescent="0.2">
      <c r="A283" s="28">
        <v>480</v>
      </c>
      <c r="B283" s="28" t="b">
        <v>1</v>
      </c>
      <c r="C283" s="28">
        <v>97</v>
      </c>
      <c r="D283" s="28">
        <v>3046735952</v>
      </c>
      <c r="E283" s="28" t="s">
        <v>4547</v>
      </c>
      <c r="F283" s="28" t="s">
        <v>4548</v>
      </c>
      <c r="H283" t="str">
        <f t="shared" si="4"/>
        <v>insert into pendaftaran_semas (id_pendaftaran,status_hadir,nilai_ujian,no_kartu_ujian,lokasi_kota,lokasi_tempat) values (480,TRUE,97,'3046735952','Jakarta Pusat','Kampus UI Akuntansi');</v>
      </c>
    </row>
    <row r="284" spans="1:8" x14ac:dyDescent="0.2">
      <c r="A284" s="28">
        <v>481</v>
      </c>
      <c r="B284" s="28" t="b">
        <v>1</v>
      </c>
      <c r="C284" s="28">
        <v>90</v>
      </c>
      <c r="D284" s="28">
        <v>3046735953</v>
      </c>
      <c r="E284" s="28" t="s">
        <v>146</v>
      </c>
      <c r="F284" s="28" t="s">
        <v>4546</v>
      </c>
      <c r="H284" t="str">
        <f t="shared" si="4"/>
        <v>insert into pendaftaran_semas (id_pendaftaran,status_hadir,nilai_ujian,no_kartu_ujian,lokasi_kota,lokasi_tempat) values (481,TRUE,90,'3046735953','Depok','Kampus UI Fasilkom');</v>
      </c>
    </row>
    <row r="285" spans="1:8" x14ac:dyDescent="0.2">
      <c r="A285" s="28">
        <v>482</v>
      </c>
      <c r="B285" s="28" t="b">
        <v>1</v>
      </c>
      <c r="C285" s="28">
        <v>94</v>
      </c>
      <c r="D285" s="28">
        <v>3046735954</v>
      </c>
      <c r="E285" s="28" t="s">
        <v>4547</v>
      </c>
      <c r="F285" s="28" t="s">
        <v>4548</v>
      </c>
      <c r="H285" t="str">
        <f t="shared" si="4"/>
        <v>insert into pendaftaran_semas (id_pendaftaran,status_hadir,nilai_ujian,no_kartu_ujian,lokasi_kota,lokasi_tempat) values (482,TRUE,94,'3046735954','Jakarta Pusat','Kampus UI Akuntansi');</v>
      </c>
    </row>
    <row r="286" spans="1:8" x14ac:dyDescent="0.2">
      <c r="A286" s="28">
        <v>483</v>
      </c>
      <c r="B286" s="28" t="b">
        <v>1</v>
      </c>
      <c r="C286" s="28">
        <v>91</v>
      </c>
      <c r="D286" s="28">
        <v>3046735955</v>
      </c>
      <c r="E286" s="28" t="s">
        <v>146</v>
      </c>
      <c r="F286" s="28" t="s">
        <v>4546</v>
      </c>
      <c r="H286" t="str">
        <f t="shared" si="4"/>
        <v>insert into pendaftaran_semas (id_pendaftaran,status_hadir,nilai_ujian,no_kartu_ujian,lokasi_kota,lokasi_tempat) values (483,TRUE,91,'3046735955','Depok','Kampus UI Fasilkom');</v>
      </c>
    </row>
    <row r="287" spans="1:8" x14ac:dyDescent="0.2">
      <c r="A287" s="28">
        <v>484</v>
      </c>
      <c r="B287" s="28" t="b">
        <v>1</v>
      </c>
      <c r="C287" s="28">
        <v>100</v>
      </c>
      <c r="D287" s="28">
        <v>3046735956</v>
      </c>
      <c r="E287" s="28" t="s">
        <v>4547</v>
      </c>
      <c r="F287" s="28" t="s">
        <v>4548</v>
      </c>
      <c r="H287" t="str">
        <f t="shared" si="4"/>
        <v>insert into pendaftaran_semas (id_pendaftaran,status_hadir,nilai_ujian,no_kartu_ujian,lokasi_kota,lokasi_tempat) values (484,TRUE,100,'3046735956','Jakarta Pusat','Kampus UI Akuntansi');</v>
      </c>
    </row>
    <row r="288" spans="1:8" x14ac:dyDescent="0.2">
      <c r="A288" s="28">
        <v>485</v>
      </c>
      <c r="B288" s="28" t="b">
        <v>1</v>
      </c>
      <c r="C288" s="28">
        <v>96</v>
      </c>
      <c r="D288" s="28">
        <v>3046735957</v>
      </c>
      <c r="E288" s="28" t="s">
        <v>146</v>
      </c>
      <c r="F288" s="28" t="s">
        <v>4546</v>
      </c>
      <c r="H288" t="str">
        <f t="shared" si="4"/>
        <v>insert into pendaftaran_semas (id_pendaftaran,status_hadir,nilai_ujian,no_kartu_ujian,lokasi_kota,lokasi_tempat) values (485,TRUE,96,'3046735957','Depok','Kampus UI Fasilkom');</v>
      </c>
    </row>
    <row r="289" spans="1:8" x14ac:dyDescent="0.2">
      <c r="A289" s="28">
        <v>486</v>
      </c>
      <c r="B289" s="28" t="b">
        <v>1</v>
      </c>
      <c r="C289" s="28">
        <v>94</v>
      </c>
      <c r="D289" s="28">
        <v>3046735958</v>
      </c>
      <c r="E289" s="28" t="s">
        <v>4547</v>
      </c>
      <c r="F289" s="28" t="s">
        <v>4548</v>
      </c>
      <c r="H289" t="str">
        <f t="shared" si="4"/>
        <v>insert into pendaftaran_semas (id_pendaftaran,status_hadir,nilai_ujian,no_kartu_ujian,lokasi_kota,lokasi_tempat) values (486,TRUE,94,'3046735958','Jakarta Pusat','Kampus UI Akuntansi');</v>
      </c>
    </row>
    <row r="290" spans="1:8" x14ac:dyDescent="0.2">
      <c r="A290" s="28">
        <v>487</v>
      </c>
      <c r="B290" s="28" t="b">
        <v>1</v>
      </c>
      <c r="C290" s="28">
        <v>94</v>
      </c>
      <c r="D290" s="28">
        <v>3046735959</v>
      </c>
      <c r="E290" s="28" t="s">
        <v>146</v>
      </c>
      <c r="F290" s="28" t="s">
        <v>4546</v>
      </c>
      <c r="H290" t="str">
        <f t="shared" si="4"/>
        <v>insert into pendaftaran_semas (id_pendaftaran,status_hadir,nilai_ujian,no_kartu_ujian,lokasi_kota,lokasi_tempat) values (487,TRUE,94,'3046735959','Depok','Kampus UI Fasilkom');</v>
      </c>
    </row>
    <row r="291" spans="1:8" x14ac:dyDescent="0.2">
      <c r="A291" s="28">
        <v>488</v>
      </c>
      <c r="B291" s="28" t="b">
        <v>1</v>
      </c>
      <c r="C291" s="28">
        <v>100</v>
      </c>
      <c r="D291" s="28">
        <v>3046735960</v>
      </c>
      <c r="E291" s="28" t="s">
        <v>4547</v>
      </c>
      <c r="F291" s="28" t="s">
        <v>4548</v>
      </c>
      <c r="H291" t="str">
        <f t="shared" si="4"/>
        <v>insert into pendaftaran_semas (id_pendaftaran,status_hadir,nilai_ujian,no_kartu_ujian,lokasi_kota,lokasi_tempat) values (488,TRUE,100,'3046735960','Jakarta Pusat','Kampus UI Akuntansi');</v>
      </c>
    </row>
    <row r="292" spans="1:8" x14ac:dyDescent="0.2">
      <c r="A292" s="28">
        <v>489</v>
      </c>
      <c r="B292" s="28" t="b">
        <v>1</v>
      </c>
      <c r="C292" s="28">
        <v>93</v>
      </c>
      <c r="D292" s="28">
        <v>3046735961</v>
      </c>
      <c r="E292" s="28" t="s">
        <v>146</v>
      </c>
      <c r="F292" s="28" t="s">
        <v>4546</v>
      </c>
      <c r="H292" t="str">
        <f t="shared" si="4"/>
        <v>insert into pendaftaran_semas (id_pendaftaran,status_hadir,nilai_ujian,no_kartu_ujian,lokasi_kota,lokasi_tempat) values (489,TRUE,93,'3046735961','Depok','Kampus UI Fasilkom');</v>
      </c>
    </row>
    <row r="293" spans="1:8" x14ac:dyDescent="0.2">
      <c r="A293" s="28">
        <v>490</v>
      </c>
      <c r="B293" s="28" t="b">
        <v>1</v>
      </c>
      <c r="C293" s="28">
        <v>90</v>
      </c>
      <c r="D293" s="28">
        <v>3046735962</v>
      </c>
      <c r="E293" s="28" t="s">
        <v>4547</v>
      </c>
      <c r="F293" s="28" t="s">
        <v>4548</v>
      </c>
      <c r="H293" t="str">
        <f t="shared" si="4"/>
        <v>insert into pendaftaran_semas (id_pendaftaran,status_hadir,nilai_ujian,no_kartu_ujian,lokasi_kota,lokasi_tempat) values (490,TRUE,90,'3046735962','Jakarta Pusat','Kampus UI Akuntansi');</v>
      </c>
    </row>
    <row r="294" spans="1:8" x14ac:dyDescent="0.2">
      <c r="A294" s="28">
        <v>491</v>
      </c>
      <c r="B294" s="28" t="b">
        <v>1</v>
      </c>
      <c r="C294" s="28">
        <v>91</v>
      </c>
      <c r="D294" s="28">
        <v>3046735963</v>
      </c>
      <c r="E294" s="28" t="s">
        <v>146</v>
      </c>
      <c r="F294" s="28" t="s">
        <v>4546</v>
      </c>
      <c r="H294" t="str">
        <f t="shared" si="4"/>
        <v>insert into pendaftaran_semas (id_pendaftaran,status_hadir,nilai_ujian,no_kartu_ujian,lokasi_kota,lokasi_tempat) values (491,TRUE,91,'3046735963','Depok','Kampus UI Fasilkom');</v>
      </c>
    </row>
    <row r="295" spans="1:8" x14ac:dyDescent="0.2">
      <c r="A295" s="28">
        <v>492</v>
      </c>
      <c r="B295" s="28" t="b">
        <v>1</v>
      </c>
      <c r="C295" s="28">
        <v>100</v>
      </c>
      <c r="D295" s="28">
        <v>3046735964</v>
      </c>
      <c r="E295" s="28" t="s">
        <v>4547</v>
      </c>
      <c r="F295" s="28" t="s">
        <v>4548</v>
      </c>
      <c r="H295" t="str">
        <f t="shared" si="4"/>
        <v>insert into pendaftaran_semas (id_pendaftaran,status_hadir,nilai_ujian,no_kartu_ujian,lokasi_kota,lokasi_tempat) values (492,TRUE,100,'3046735964','Jakarta Pusat','Kampus UI Akuntansi');</v>
      </c>
    </row>
    <row r="296" spans="1:8" x14ac:dyDescent="0.2">
      <c r="A296" s="28">
        <v>493</v>
      </c>
      <c r="B296" s="28" t="b">
        <v>1</v>
      </c>
      <c r="C296" s="28">
        <v>97</v>
      </c>
      <c r="D296" s="28">
        <v>3046735965</v>
      </c>
      <c r="E296" s="28" t="s">
        <v>146</v>
      </c>
      <c r="F296" s="28" t="s">
        <v>4546</v>
      </c>
      <c r="H296" t="str">
        <f t="shared" si="4"/>
        <v>insert into pendaftaran_semas (id_pendaftaran,status_hadir,nilai_ujian,no_kartu_ujian,lokasi_kota,lokasi_tempat) values (493,TRUE,97,'3046735965','Depok','Kampus UI Fasilkom');</v>
      </c>
    </row>
    <row r="297" spans="1:8" x14ac:dyDescent="0.2">
      <c r="A297" s="28">
        <v>494</v>
      </c>
      <c r="B297" s="28" t="b">
        <v>1</v>
      </c>
      <c r="C297" s="28">
        <v>90</v>
      </c>
      <c r="D297" s="28">
        <v>3046735966</v>
      </c>
      <c r="E297" s="28" t="s">
        <v>4547</v>
      </c>
      <c r="F297" s="28" t="s">
        <v>4548</v>
      </c>
      <c r="H297" t="str">
        <f t="shared" si="4"/>
        <v>insert into pendaftaran_semas (id_pendaftaran,status_hadir,nilai_ujian,no_kartu_ujian,lokasi_kota,lokasi_tempat) values (494,TRUE,90,'3046735966','Jakarta Pusat','Kampus UI Akuntansi');</v>
      </c>
    </row>
    <row r="298" spans="1:8" x14ac:dyDescent="0.2">
      <c r="A298" s="28">
        <v>495</v>
      </c>
      <c r="B298" s="28" t="b">
        <v>1</v>
      </c>
      <c r="C298" s="28">
        <v>54</v>
      </c>
      <c r="D298" s="28">
        <v>3046735967</v>
      </c>
      <c r="E298" s="28" t="s">
        <v>146</v>
      </c>
      <c r="F298" s="28" t="s">
        <v>4549</v>
      </c>
      <c r="H298" t="str">
        <f t="shared" si="4"/>
        <v>insert into pendaftaran_semas (id_pendaftaran,status_hadir,nilai_ujian,no_kartu_ujian,lokasi_kota,lokasi_tempat) values (495,TRUE,54,'3046735967','Depok','Kampus UI FIB');</v>
      </c>
    </row>
    <row r="299" spans="1:8" x14ac:dyDescent="0.2">
      <c r="A299" s="28">
        <v>496</v>
      </c>
      <c r="B299" s="28" t="b">
        <v>1</v>
      </c>
      <c r="C299" s="28">
        <v>29</v>
      </c>
      <c r="D299" s="28">
        <v>3046735968</v>
      </c>
      <c r="E299" s="28" t="s">
        <v>4547</v>
      </c>
      <c r="F299" s="28" t="s">
        <v>4550</v>
      </c>
      <c r="H299" t="str">
        <f t="shared" si="4"/>
        <v>insert into pendaftaran_semas (id_pendaftaran,status_hadir,nilai_ujian,no_kartu_ujian,lokasi_kota,lokasi_tempat) values (496,TRUE,29,'3046735968','Jakarta Pusat','Kampus UI Kedokteran');</v>
      </c>
    </row>
    <row r="300" spans="1:8" x14ac:dyDescent="0.2">
      <c r="A300" s="28">
        <v>497</v>
      </c>
      <c r="B300" s="28" t="b">
        <v>1</v>
      </c>
      <c r="C300" s="28">
        <v>64</v>
      </c>
      <c r="D300" s="28">
        <v>3046735969</v>
      </c>
      <c r="E300" s="28" t="s">
        <v>146</v>
      </c>
      <c r="F300" s="28" t="s">
        <v>4549</v>
      </c>
      <c r="H300" t="str">
        <f t="shared" si="4"/>
        <v>insert into pendaftaran_semas (id_pendaftaran,status_hadir,nilai_ujian,no_kartu_ujian,lokasi_kota,lokasi_tempat) values (497,TRUE,64,'3046735969','Depok','Kampus UI FIB');</v>
      </c>
    </row>
    <row r="301" spans="1:8" x14ac:dyDescent="0.2">
      <c r="A301" s="28">
        <v>498</v>
      </c>
      <c r="B301" s="28" t="b">
        <v>1</v>
      </c>
      <c r="C301" s="28">
        <v>73</v>
      </c>
      <c r="D301" s="28">
        <v>3046735970</v>
      </c>
      <c r="E301" s="28" t="s">
        <v>4547</v>
      </c>
      <c r="F301" s="28" t="s">
        <v>4550</v>
      </c>
      <c r="H301" t="str">
        <f t="shared" si="4"/>
        <v>insert into pendaftaran_semas (id_pendaftaran,status_hadir,nilai_ujian,no_kartu_ujian,lokasi_kota,lokasi_tempat) values (498,TRUE,73,'3046735970','Jakarta Pusat','Kampus UI Kedokteran');</v>
      </c>
    </row>
    <row r="302" spans="1:8" x14ac:dyDescent="0.2">
      <c r="A302" s="28">
        <v>499</v>
      </c>
      <c r="B302" s="28" t="b">
        <v>1</v>
      </c>
      <c r="C302" s="28">
        <v>30</v>
      </c>
      <c r="D302" s="28">
        <v>3046735971</v>
      </c>
      <c r="E302" s="28" t="s">
        <v>146</v>
      </c>
      <c r="F302" s="28" t="s">
        <v>4549</v>
      </c>
      <c r="H302" t="str">
        <f t="shared" si="4"/>
        <v>insert into pendaftaran_semas (id_pendaftaran,status_hadir,nilai_ujian,no_kartu_ujian,lokasi_kota,lokasi_tempat) values (499,TRUE,30,'3046735971','Depok','Kampus UI FIB');</v>
      </c>
    </row>
    <row r="303" spans="1:8" x14ac:dyDescent="0.2">
      <c r="A303" s="28">
        <v>500</v>
      </c>
      <c r="B303" s="28" t="b">
        <v>1</v>
      </c>
      <c r="C303" s="28">
        <v>31</v>
      </c>
      <c r="D303" s="28">
        <v>3046735972</v>
      </c>
      <c r="E303" s="28" t="s">
        <v>4547</v>
      </c>
      <c r="F303" s="28" t="s">
        <v>4550</v>
      </c>
      <c r="H303" t="str">
        <f t="shared" si="4"/>
        <v>insert into pendaftaran_semas (id_pendaftaran,status_hadir,nilai_ujian,no_kartu_ujian,lokasi_kota,lokasi_tempat) values (500,TRUE,31,'3046735972','Jakarta Pusat','Kampus UI Kedokteran');</v>
      </c>
    </row>
    <row r="304" spans="1:8" x14ac:dyDescent="0.2">
      <c r="A304" s="28">
        <v>501</v>
      </c>
      <c r="B304" s="28" t="b">
        <v>1</v>
      </c>
      <c r="C304" s="28">
        <v>30</v>
      </c>
      <c r="D304" s="28">
        <v>3046735973</v>
      </c>
      <c r="E304" s="28" t="s">
        <v>146</v>
      </c>
      <c r="F304" s="28" t="s">
        <v>4549</v>
      </c>
      <c r="H304" t="str">
        <f t="shared" si="4"/>
        <v>insert into pendaftaran_semas (id_pendaftaran,status_hadir,nilai_ujian,no_kartu_ujian,lokasi_kota,lokasi_tempat) values (501,TRUE,30,'3046735973','Depok','Kampus UI FIB');</v>
      </c>
    </row>
    <row r="305" spans="1:8" x14ac:dyDescent="0.2">
      <c r="A305" s="28">
        <v>502</v>
      </c>
      <c r="B305" s="28" t="b">
        <v>1</v>
      </c>
      <c r="C305" s="28">
        <v>40</v>
      </c>
      <c r="D305" s="28">
        <v>3046735974</v>
      </c>
      <c r="E305" s="28" t="s">
        <v>4547</v>
      </c>
      <c r="F305" s="28" t="s">
        <v>4550</v>
      </c>
      <c r="H305" t="str">
        <f t="shared" si="4"/>
        <v>insert into pendaftaran_semas (id_pendaftaran,status_hadir,nilai_ujian,no_kartu_ujian,lokasi_kota,lokasi_tempat) values (502,TRUE,40,'3046735974','Jakarta Pusat','Kampus UI Kedokteran');</v>
      </c>
    </row>
    <row r="306" spans="1:8" x14ac:dyDescent="0.2">
      <c r="A306" s="28">
        <v>503</v>
      </c>
      <c r="B306" s="28" t="b">
        <v>1</v>
      </c>
      <c r="C306" s="28">
        <v>39</v>
      </c>
      <c r="D306" s="28">
        <v>3046735975</v>
      </c>
      <c r="E306" s="28" t="s">
        <v>146</v>
      </c>
      <c r="F306" s="28" t="s">
        <v>4549</v>
      </c>
      <c r="H306" t="str">
        <f t="shared" si="4"/>
        <v>insert into pendaftaran_semas (id_pendaftaran,status_hadir,nilai_ujian,no_kartu_ujian,lokasi_kota,lokasi_tempat) values (503,TRUE,39,'3046735975','Depok','Kampus UI FIB');</v>
      </c>
    </row>
    <row r="307" spans="1:8" x14ac:dyDescent="0.2">
      <c r="A307" s="28">
        <v>504</v>
      </c>
      <c r="B307" s="28" t="b">
        <v>1</v>
      </c>
      <c r="C307" s="28">
        <v>23</v>
      </c>
      <c r="D307" s="28">
        <v>3046735976</v>
      </c>
      <c r="E307" s="28" t="s">
        <v>4547</v>
      </c>
      <c r="F307" s="28" t="s">
        <v>4550</v>
      </c>
      <c r="H307" t="str">
        <f t="shared" si="4"/>
        <v>insert into pendaftaran_semas (id_pendaftaran,status_hadir,nilai_ujian,no_kartu_ujian,lokasi_kota,lokasi_tempat) values (504,TRUE,23,'3046735976','Jakarta Pusat','Kampus UI Kedokteran');</v>
      </c>
    </row>
    <row r="308" spans="1:8" x14ac:dyDescent="0.2">
      <c r="A308" s="28">
        <v>505</v>
      </c>
      <c r="B308" s="28" t="b">
        <v>1</v>
      </c>
      <c r="C308" s="28">
        <v>57</v>
      </c>
      <c r="D308" s="28">
        <v>3046735977</v>
      </c>
      <c r="E308" s="28" t="s">
        <v>146</v>
      </c>
      <c r="F308" s="28" t="s">
        <v>4549</v>
      </c>
      <c r="H308" t="str">
        <f t="shared" si="4"/>
        <v>insert into pendaftaran_semas (id_pendaftaran,status_hadir,nilai_ujian,no_kartu_ujian,lokasi_kota,lokasi_tempat) values (505,TRUE,57,'3046735977','Depok','Kampus UI FIB');</v>
      </c>
    </row>
    <row r="309" spans="1:8" x14ac:dyDescent="0.2">
      <c r="A309" s="28">
        <v>506</v>
      </c>
      <c r="B309" s="28" t="b">
        <v>1</v>
      </c>
      <c r="C309" s="28">
        <v>66</v>
      </c>
      <c r="D309" s="28">
        <v>3046735978</v>
      </c>
      <c r="E309" s="28" t="s">
        <v>4547</v>
      </c>
      <c r="F309" s="28" t="s">
        <v>4550</v>
      </c>
      <c r="H309" t="str">
        <f t="shared" si="4"/>
        <v>insert into pendaftaran_semas (id_pendaftaran,status_hadir,nilai_ujian,no_kartu_ujian,lokasi_kota,lokasi_tempat) values (506,TRUE,66,'3046735978','Jakarta Pusat','Kampus UI Kedokteran');</v>
      </c>
    </row>
    <row r="310" spans="1:8" x14ac:dyDescent="0.2">
      <c r="A310" s="28">
        <v>507</v>
      </c>
      <c r="B310" s="28" t="b">
        <v>1</v>
      </c>
      <c r="C310" s="28">
        <v>41</v>
      </c>
      <c r="D310" s="28">
        <v>3046735979</v>
      </c>
      <c r="E310" s="28" t="s">
        <v>146</v>
      </c>
      <c r="F310" s="28" t="s">
        <v>4549</v>
      </c>
      <c r="H310" t="str">
        <f t="shared" si="4"/>
        <v>insert into pendaftaran_semas (id_pendaftaran,status_hadir,nilai_ujian,no_kartu_ujian,lokasi_kota,lokasi_tempat) values (507,TRUE,41,'3046735979','Depok','Kampus UI FIB');</v>
      </c>
    </row>
    <row r="311" spans="1:8" x14ac:dyDescent="0.2">
      <c r="A311" s="28">
        <v>508</v>
      </c>
      <c r="B311" s="28" t="b">
        <v>1</v>
      </c>
      <c r="C311" s="28">
        <v>70</v>
      </c>
      <c r="D311" s="28">
        <v>3046735980</v>
      </c>
      <c r="E311" s="28" t="s">
        <v>4547</v>
      </c>
      <c r="F311" s="28" t="s">
        <v>4550</v>
      </c>
      <c r="H311" t="str">
        <f t="shared" si="4"/>
        <v>insert into pendaftaran_semas (id_pendaftaran,status_hadir,nilai_ujian,no_kartu_ujian,lokasi_kota,lokasi_tempat) values (508,TRUE,70,'3046735980','Jakarta Pusat','Kampus UI Kedokteran');</v>
      </c>
    </row>
    <row r="312" spans="1:8" x14ac:dyDescent="0.2">
      <c r="A312" s="28">
        <v>509</v>
      </c>
      <c r="B312" s="28" t="b">
        <v>1</v>
      </c>
      <c r="C312" s="28">
        <v>53</v>
      </c>
      <c r="D312" s="28">
        <v>3046735981</v>
      </c>
      <c r="E312" s="28" t="s">
        <v>146</v>
      </c>
      <c r="F312" s="28" t="s">
        <v>4549</v>
      </c>
      <c r="H312" t="str">
        <f t="shared" si="4"/>
        <v>insert into pendaftaran_semas (id_pendaftaran,status_hadir,nilai_ujian,no_kartu_ujian,lokasi_kota,lokasi_tempat) values (509,TRUE,53,'3046735981','Depok','Kampus UI FIB');</v>
      </c>
    </row>
    <row r="313" spans="1:8" x14ac:dyDescent="0.2">
      <c r="A313" s="28">
        <v>510</v>
      </c>
      <c r="B313" s="28" t="b">
        <v>1</v>
      </c>
      <c r="C313" s="28">
        <v>28</v>
      </c>
      <c r="D313" s="28">
        <v>3046735982</v>
      </c>
      <c r="E313" s="28" t="s">
        <v>4547</v>
      </c>
      <c r="F313" s="28" t="s">
        <v>4550</v>
      </c>
      <c r="H313" t="str">
        <f t="shared" si="4"/>
        <v>insert into pendaftaran_semas (id_pendaftaran,status_hadir,nilai_ujian,no_kartu_ujian,lokasi_kota,lokasi_tempat) values (510,TRUE,28,'3046735982','Jakarta Pusat','Kampus UI Kedokteran');</v>
      </c>
    </row>
    <row r="314" spans="1:8" x14ac:dyDescent="0.2">
      <c r="A314" s="28">
        <v>511</v>
      </c>
      <c r="B314" s="28" t="b">
        <v>1</v>
      </c>
      <c r="C314" s="28">
        <v>65</v>
      </c>
      <c r="D314" s="28">
        <v>3046735983</v>
      </c>
      <c r="E314" s="28" t="s">
        <v>146</v>
      </c>
      <c r="F314" s="28" t="s">
        <v>4549</v>
      </c>
      <c r="H314" t="str">
        <f t="shared" si="4"/>
        <v>insert into pendaftaran_semas (id_pendaftaran,status_hadir,nilai_ujian,no_kartu_ujian,lokasi_kota,lokasi_tempat) values (511,TRUE,65,'3046735983','Depok','Kampus UI FIB');</v>
      </c>
    </row>
    <row r="315" spans="1:8" x14ac:dyDescent="0.2">
      <c r="A315" s="28">
        <v>512</v>
      </c>
      <c r="B315" s="28" t="b">
        <v>1</v>
      </c>
      <c r="C315" s="28">
        <v>66</v>
      </c>
      <c r="D315" s="28">
        <v>3046735984</v>
      </c>
      <c r="E315" s="28" t="s">
        <v>4547</v>
      </c>
      <c r="F315" s="28" t="s">
        <v>4550</v>
      </c>
      <c r="H315" t="str">
        <f t="shared" si="4"/>
        <v>insert into pendaftaran_semas (id_pendaftaran,status_hadir,nilai_ujian,no_kartu_ujian,lokasi_kota,lokasi_tempat) values (512,TRUE,66,'3046735984','Jakarta Pusat','Kampus UI Kedokteran');</v>
      </c>
    </row>
    <row r="316" spans="1:8" x14ac:dyDescent="0.2">
      <c r="A316" s="28">
        <v>513</v>
      </c>
      <c r="B316" s="28" t="b">
        <v>1</v>
      </c>
      <c r="C316" s="28">
        <v>52</v>
      </c>
      <c r="D316" s="28">
        <v>3046735985</v>
      </c>
      <c r="E316" s="28" t="s">
        <v>146</v>
      </c>
      <c r="F316" s="28" t="s">
        <v>4549</v>
      </c>
      <c r="H316" t="str">
        <f t="shared" si="4"/>
        <v>insert into pendaftaran_semas (id_pendaftaran,status_hadir,nilai_ujian,no_kartu_ujian,lokasi_kota,lokasi_tempat) values (513,TRUE,52,'3046735985','Depok','Kampus UI FIB');</v>
      </c>
    </row>
    <row r="317" spans="1:8" x14ac:dyDescent="0.2">
      <c r="A317" s="28">
        <v>514</v>
      </c>
      <c r="B317" s="28" t="b">
        <v>1</v>
      </c>
      <c r="C317" s="28">
        <v>51</v>
      </c>
      <c r="D317" s="28">
        <v>3046735986</v>
      </c>
      <c r="E317" s="28" t="s">
        <v>4547</v>
      </c>
      <c r="F317" s="28" t="s">
        <v>4550</v>
      </c>
      <c r="H317" t="str">
        <f t="shared" si="4"/>
        <v>insert into pendaftaran_semas (id_pendaftaran,status_hadir,nilai_ujian,no_kartu_ujian,lokasi_kota,lokasi_tempat) values (514,TRUE,51,'3046735986','Jakarta Pusat','Kampus UI Kedokteran');</v>
      </c>
    </row>
    <row r="318" spans="1:8" x14ac:dyDescent="0.2">
      <c r="A318" s="28">
        <v>515</v>
      </c>
      <c r="B318" s="28" t="b">
        <v>1</v>
      </c>
      <c r="C318" s="28">
        <v>77</v>
      </c>
      <c r="D318" s="28">
        <v>3046735987</v>
      </c>
      <c r="E318" s="28" t="s">
        <v>146</v>
      </c>
      <c r="F318" s="28" t="s">
        <v>4549</v>
      </c>
      <c r="H318" t="str">
        <f t="shared" si="4"/>
        <v>insert into pendaftaran_semas (id_pendaftaran,status_hadir,nilai_ujian,no_kartu_ujian,lokasi_kota,lokasi_tempat) values (515,TRUE,77,'3046735987','Depok','Kampus UI FIB');</v>
      </c>
    </row>
    <row r="319" spans="1:8" x14ac:dyDescent="0.2">
      <c r="A319" s="28">
        <v>516</v>
      </c>
      <c r="B319" s="28" t="b">
        <v>1</v>
      </c>
      <c r="C319" s="28">
        <v>43</v>
      </c>
      <c r="D319" s="28">
        <v>3046735988</v>
      </c>
      <c r="E319" s="28" t="s">
        <v>4547</v>
      </c>
      <c r="F319" s="28" t="s">
        <v>4550</v>
      </c>
      <c r="H319" t="str">
        <f t="shared" si="4"/>
        <v>insert into pendaftaran_semas (id_pendaftaran,status_hadir,nilai_ujian,no_kartu_ujian,lokasi_kota,lokasi_tempat) values (516,TRUE,43,'3046735988','Jakarta Pusat','Kampus UI Kedokteran');</v>
      </c>
    </row>
    <row r="320" spans="1:8" x14ac:dyDescent="0.2">
      <c r="A320" s="28">
        <v>517</v>
      </c>
      <c r="B320" s="28" t="b">
        <v>1</v>
      </c>
      <c r="C320" s="28">
        <v>78</v>
      </c>
      <c r="D320" s="28">
        <v>3046735989</v>
      </c>
      <c r="E320" s="28" t="s">
        <v>146</v>
      </c>
      <c r="F320" s="28" t="s">
        <v>4549</v>
      </c>
      <c r="H320" t="str">
        <f t="shared" si="4"/>
        <v>insert into pendaftaran_semas (id_pendaftaran,status_hadir,nilai_ujian,no_kartu_ujian,lokasi_kota,lokasi_tempat) values (517,TRUE,78,'3046735989','Depok','Kampus UI FIB');</v>
      </c>
    </row>
    <row r="321" spans="1:8" x14ac:dyDescent="0.2">
      <c r="A321" s="28">
        <v>518</v>
      </c>
      <c r="B321" s="28" t="b">
        <v>1</v>
      </c>
      <c r="C321" s="28">
        <v>24</v>
      </c>
      <c r="D321" s="28">
        <v>3046735990</v>
      </c>
      <c r="E321" s="28" t="s">
        <v>4547</v>
      </c>
      <c r="F321" s="28" t="s">
        <v>4550</v>
      </c>
      <c r="H321" t="str">
        <f t="shared" si="4"/>
        <v>insert into pendaftaran_semas (id_pendaftaran,status_hadir,nilai_ujian,no_kartu_ujian,lokasi_kota,lokasi_tempat) values (518,TRUE,24,'3046735990','Jakarta Pusat','Kampus UI Kedokteran');</v>
      </c>
    </row>
    <row r="322" spans="1:8" x14ac:dyDescent="0.2">
      <c r="A322" s="28">
        <v>519</v>
      </c>
      <c r="B322" s="28" t="b">
        <v>1</v>
      </c>
      <c r="C322" s="28">
        <v>79</v>
      </c>
      <c r="D322" s="28">
        <v>3046735991</v>
      </c>
      <c r="E322" s="28" t="s">
        <v>146</v>
      </c>
      <c r="F322" s="28" t="s">
        <v>4549</v>
      </c>
      <c r="H322" t="str">
        <f t="shared" si="4"/>
        <v>insert into pendaftaran_semas (id_pendaftaran,status_hadir,nilai_ujian,no_kartu_ujian,lokasi_kota,lokasi_tempat) values (519,TRUE,79,'3046735991','Depok','Kampus UI FIB');</v>
      </c>
    </row>
    <row r="323" spans="1:8" x14ac:dyDescent="0.2">
      <c r="A323" s="28">
        <v>520</v>
      </c>
      <c r="B323" s="28" t="b">
        <v>1</v>
      </c>
      <c r="C323" s="28">
        <v>71</v>
      </c>
      <c r="D323" s="28">
        <v>3046735992</v>
      </c>
      <c r="E323" s="28" t="s">
        <v>4547</v>
      </c>
      <c r="F323" s="28" t="s">
        <v>4550</v>
      </c>
      <c r="H323" t="str">
        <f t="shared" si="4"/>
        <v>insert into pendaftaran_semas (id_pendaftaran,status_hadir,nilai_ujian,no_kartu_ujian,lokasi_kota,lokasi_tempat) values (520,TRUE,71,'3046735992','Jakarta Pusat','Kampus UI Kedokteran');</v>
      </c>
    </row>
    <row r="324" spans="1:8" x14ac:dyDescent="0.2">
      <c r="A324" s="28">
        <v>521</v>
      </c>
      <c r="B324" s="28" t="b">
        <v>1</v>
      </c>
      <c r="C324" s="28">
        <v>79</v>
      </c>
      <c r="D324" s="28">
        <v>3046735993</v>
      </c>
      <c r="E324" s="28" t="s">
        <v>146</v>
      </c>
      <c r="F324" s="28" t="s">
        <v>4549</v>
      </c>
      <c r="H324" t="str">
        <f t="shared" si="4"/>
        <v>insert into pendaftaran_semas (id_pendaftaran,status_hadir,nilai_ujian,no_kartu_ujian,lokasi_kota,lokasi_tempat) values (521,TRUE,79,'3046735993','Depok','Kampus UI FIB');</v>
      </c>
    </row>
    <row r="325" spans="1:8" x14ac:dyDescent="0.2">
      <c r="A325" s="28">
        <v>522</v>
      </c>
      <c r="B325" s="28" t="b">
        <v>1</v>
      </c>
      <c r="C325" s="28">
        <v>46</v>
      </c>
      <c r="D325" s="28">
        <v>3046735994</v>
      </c>
      <c r="E325" s="28" t="s">
        <v>4547</v>
      </c>
      <c r="F325" s="28" t="s">
        <v>4550</v>
      </c>
      <c r="H325" t="str">
        <f t="shared" ref="H325:H388" si="5">CONCATENATE($H$3,A325,",",B325,",",C325,",","'",D325,"'",",","'",E325,"'",",","'",F325,"'",")",";")</f>
        <v>insert into pendaftaran_semas (id_pendaftaran,status_hadir,nilai_ujian,no_kartu_ujian,lokasi_kota,lokasi_tempat) values (522,TRUE,46,'3046735994','Jakarta Pusat','Kampus UI Kedokteran');</v>
      </c>
    </row>
    <row r="326" spans="1:8" x14ac:dyDescent="0.2">
      <c r="A326" s="28">
        <v>523</v>
      </c>
      <c r="B326" s="28" t="b">
        <v>1</v>
      </c>
      <c r="C326" s="28">
        <v>55</v>
      </c>
      <c r="D326" s="28">
        <v>3046735995</v>
      </c>
      <c r="E326" s="28" t="s">
        <v>146</v>
      </c>
      <c r="F326" s="28" t="s">
        <v>4549</v>
      </c>
      <c r="H326" t="str">
        <f t="shared" si="5"/>
        <v>insert into pendaftaran_semas (id_pendaftaran,status_hadir,nilai_ujian,no_kartu_ujian,lokasi_kota,lokasi_tempat) values (523,TRUE,55,'3046735995','Depok','Kampus UI FIB');</v>
      </c>
    </row>
    <row r="327" spans="1:8" x14ac:dyDescent="0.2">
      <c r="A327" s="28">
        <v>524</v>
      </c>
      <c r="B327" s="28" t="b">
        <v>1</v>
      </c>
      <c r="C327" s="28">
        <v>24</v>
      </c>
      <c r="D327" s="28">
        <v>3046735996</v>
      </c>
      <c r="E327" s="28" t="s">
        <v>4547</v>
      </c>
      <c r="F327" s="28" t="s">
        <v>4550</v>
      </c>
      <c r="H327" t="str">
        <f t="shared" si="5"/>
        <v>insert into pendaftaran_semas (id_pendaftaran,status_hadir,nilai_ujian,no_kartu_ujian,lokasi_kota,lokasi_tempat) values (524,TRUE,24,'3046735996','Jakarta Pusat','Kampus UI Kedokteran');</v>
      </c>
    </row>
    <row r="328" spans="1:8" x14ac:dyDescent="0.2">
      <c r="A328" s="28">
        <v>525</v>
      </c>
      <c r="B328" s="28" t="b">
        <v>1</v>
      </c>
      <c r="C328" s="28">
        <v>31</v>
      </c>
      <c r="D328" s="28">
        <v>3046735997</v>
      </c>
      <c r="E328" s="28" t="s">
        <v>146</v>
      </c>
      <c r="F328" s="28" t="s">
        <v>4549</v>
      </c>
      <c r="H328" t="str">
        <f t="shared" si="5"/>
        <v>insert into pendaftaran_semas (id_pendaftaran,status_hadir,nilai_ujian,no_kartu_ujian,lokasi_kota,lokasi_tempat) values (525,TRUE,31,'3046735997','Depok','Kampus UI FIB');</v>
      </c>
    </row>
    <row r="329" spans="1:8" x14ac:dyDescent="0.2">
      <c r="A329" s="28">
        <v>526</v>
      </c>
      <c r="B329" s="28" t="b">
        <v>1</v>
      </c>
      <c r="C329" s="28">
        <v>70</v>
      </c>
      <c r="D329" s="28">
        <v>3046735998</v>
      </c>
      <c r="E329" s="28" t="s">
        <v>4547</v>
      </c>
      <c r="F329" s="28" t="s">
        <v>4550</v>
      </c>
      <c r="H329" t="str">
        <f t="shared" si="5"/>
        <v>insert into pendaftaran_semas (id_pendaftaran,status_hadir,nilai_ujian,no_kartu_ujian,lokasi_kota,lokasi_tempat) values (526,TRUE,70,'3046735998','Jakarta Pusat','Kampus UI Kedokteran');</v>
      </c>
    </row>
    <row r="330" spans="1:8" x14ac:dyDescent="0.2">
      <c r="A330" s="28">
        <v>527</v>
      </c>
      <c r="B330" s="28" t="b">
        <v>1</v>
      </c>
      <c r="C330" s="28">
        <v>30</v>
      </c>
      <c r="D330" s="28">
        <v>3046735999</v>
      </c>
      <c r="E330" s="28" t="s">
        <v>146</v>
      </c>
      <c r="F330" s="28" t="s">
        <v>4549</v>
      </c>
      <c r="H330" t="str">
        <f t="shared" si="5"/>
        <v>insert into pendaftaran_semas (id_pendaftaran,status_hadir,nilai_ujian,no_kartu_ujian,lokasi_kota,lokasi_tempat) values (527,TRUE,30,'3046735999','Depok','Kampus UI FIB');</v>
      </c>
    </row>
    <row r="331" spans="1:8" x14ac:dyDescent="0.2">
      <c r="A331" s="28">
        <v>528</v>
      </c>
      <c r="B331" s="28" t="b">
        <v>1</v>
      </c>
      <c r="C331" s="28">
        <v>33</v>
      </c>
      <c r="D331" s="28">
        <v>3046736000</v>
      </c>
      <c r="E331" s="28" t="s">
        <v>4547</v>
      </c>
      <c r="F331" s="28" t="s">
        <v>4550</v>
      </c>
      <c r="H331" t="str">
        <f t="shared" si="5"/>
        <v>insert into pendaftaran_semas (id_pendaftaran,status_hadir,nilai_ujian,no_kartu_ujian,lokasi_kota,lokasi_tempat) values (528,TRUE,33,'3046736000','Jakarta Pusat','Kampus UI Kedokteran');</v>
      </c>
    </row>
    <row r="332" spans="1:8" x14ac:dyDescent="0.2">
      <c r="A332" s="28">
        <v>529</v>
      </c>
      <c r="B332" s="28" t="b">
        <v>1</v>
      </c>
      <c r="C332" s="28">
        <v>50</v>
      </c>
      <c r="D332" s="28">
        <v>3046736001</v>
      </c>
      <c r="E332" s="28" t="s">
        <v>146</v>
      </c>
      <c r="F332" s="28" t="s">
        <v>4549</v>
      </c>
      <c r="H332" t="str">
        <f t="shared" si="5"/>
        <v>insert into pendaftaran_semas (id_pendaftaran,status_hadir,nilai_ujian,no_kartu_ujian,lokasi_kota,lokasi_tempat) values (529,TRUE,50,'3046736001','Depok','Kampus UI FIB');</v>
      </c>
    </row>
    <row r="333" spans="1:8" x14ac:dyDescent="0.2">
      <c r="A333" s="28">
        <v>530</v>
      </c>
      <c r="B333" s="28" t="b">
        <v>1</v>
      </c>
      <c r="C333" s="28">
        <v>71</v>
      </c>
      <c r="D333" s="28">
        <v>3046736002</v>
      </c>
      <c r="E333" s="28" t="s">
        <v>4547</v>
      </c>
      <c r="F333" s="28" t="s">
        <v>4550</v>
      </c>
      <c r="H333" t="str">
        <f t="shared" si="5"/>
        <v>insert into pendaftaran_semas (id_pendaftaran,status_hadir,nilai_ujian,no_kartu_ujian,lokasi_kota,lokasi_tempat) values (530,TRUE,71,'3046736002','Jakarta Pusat','Kampus UI Kedokteran');</v>
      </c>
    </row>
    <row r="334" spans="1:8" x14ac:dyDescent="0.2">
      <c r="A334" s="28">
        <v>531</v>
      </c>
      <c r="B334" s="28" t="b">
        <v>1</v>
      </c>
      <c r="C334" s="28">
        <v>77</v>
      </c>
      <c r="D334" s="28">
        <v>3046736003</v>
      </c>
      <c r="E334" s="28" t="s">
        <v>146</v>
      </c>
      <c r="F334" s="28" t="s">
        <v>4549</v>
      </c>
      <c r="H334" t="str">
        <f t="shared" si="5"/>
        <v>insert into pendaftaran_semas (id_pendaftaran,status_hadir,nilai_ujian,no_kartu_ujian,lokasi_kota,lokasi_tempat) values (531,TRUE,77,'3046736003','Depok','Kampus UI FIB');</v>
      </c>
    </row>
    <row r="335" spans="1:8" x14ac:dyDescent="0.2">
      <c r="A335" s="28">
        <v>532</v>
      </c>
      <c r="B335" s="28" t="b">
        <v>1</v>
      </c>
      <c r="C335" s="28">
        <v>79</v>
      </c>
      <c r="D335" s="28">
        <v>3046736004</v>
      </c>
      <c r="E335" s="28" t="s">
        <v>4547</v>
      </c>
      <c r="F335" s="28" t="s">
        <v>4550</v>
      </c>
      <c r="H335" t="str">
        <f t="shared" si="5"/>
        <v>insert into pendaftaran_semas (id_pendaftaran,status_hadir,nilai_ujian,no_kartu_ujian,lokasi_kota,lokasi_tempat) values (532,TRUE,79,'3046736004','Jakarta Pusat','Kampus UI Kedokteran');</v>
      </c>
    </row>
    <row r="336" spans="1:8" x14ac:dyDescent="0.2">
      <c r="A336" s="28">
        <v>533</v>
      </c>
      <c r="B336" s="28" t="b">
        <v>0</v>
      </c>
      <c r="C336" s="28">
        <v>0</v>
      </c>
      <c r="D336" s="28">
        <v>3046736005</v>
      </c>
      <c r="E336" s="28" t="s">
        <v>146</v>
      </c>
      <c r="F336" s="28" t="s">
        <v>4549</v>
      </c>
      <c r="H336" t="str">
        <f t="shared" si="5"/>
        <v>insert into pendaftaran_semas (id_pendaftaran,status_hadir,nilai_ujian,no_kartu_ujian,lokasi_kota,lokasi_tempat) values (533,FALSE,0,'3046736005','Depok','Kampus UI FIB');</v>
      </c>
    </row>
    <row r="337" spans="1:8" x14ac:dyDescent="0.2">
      <c r="A337" s="28">
        <v>534</v>
      </c>
      <c r="B337" s="28" t="b">
        <v>0</v>
      </c>
      <c r="C337" s="28">
        <v>0</v>
      </c>
      <c r="D337" s="28">
        <v>3046736006</v>
      </c>
      <c r="E337" s="28" t="s">
        <v>4547</v>
      </c>
      <c r="F337" s="28" t="s">
        <v>4550</v>
      </c>
      <c r="H337" t="str">
        <f t="shared" si="5"/>
        <v>insert into pendaftaran_semas (id_pendaftaran,status_hadir,nilai_ujian,no_kartu_ujian,lokasi_kota,lokasi_tempat) values (534,FALSE,0,'3046736006','Jakarta Pusat','Kampus UI Kedokteran');</v>
      </c>
    </row>
    <row r="338" spans="1:8" x14ac:dyDescent="0.2">
      <c r="A338" s="28">
        <v>535</v>
      </c>
      <c r="B338" s="28" t="b">
        <v>0</v>
      </c>
      <c r="C338" s="28">
        <v>0</v>
      </c>
      <c r="D338" s="28">
        <v>3046736007</v>
      </c>
      <c r="E338" s="28" t="s">
        <v>146</v>
      </c>
      <c r="F338" s="28" t="s">
        <v>4549</v>
      </c>
      <c r="H338" t="str">
        <f t="shared" si="5"/>
        <v>insert into pendaftaran_semas (id_pendaftaran,status_hadir,nilai_ujian,no_kartu_ujian,lokasi_kota,lokasi_tempat) values (535,FALSE,0,'3046736007','Depok','Kampus UI FIB');</v>
      </c>
    </row>
    <row r="339" spans="1:8" x14ac:dyDescent="0.2">
      <c r="A339" s="28">
        <v>536</v>
      </c>
      <c r="B339" s="28" t="b">
        <v>0</v>
      </c>
      <c r="C339" s="28">
        <v>0</v>
      </c>
      <c r="D339" s="28">
        <v>3046736008</v>
      </c>
      <c r="E339" s="28" t="s">
        <v>4547</v>
      </c>
      <c r="F339" s="28" t="s">
        <v>4550</v>
      </c>
      <c r="H339" t="str">
        <f t="shared" si="5"/>
        <v>insert into pendaftaran_semas (id_pendaftaran,status_hadir,nilai_ujian,no_kartu_ujian,lokasi_kota,lokasi_tempat) values (536,FALSE,0,'3046736008','Jakarta Pusat','Kampus UI Kedokteran');</v>
      </c>
    </row>
    <row r="340" spans="1:8" x14ac:dyDescent="0.2">
      <c r="A340" s="28">
        <v>537</v>
      </c>
      <c r="B340" s="28" t="b">
        <v>0</v>
      </c>
      <c r="C340" s="28">
        <v>0</v>
      </c>
      <c r="D340" s="28">
        <v>3046736009</v>
      </c>
      <c r="E340" s="28" t="s">
        <v>146</v>
      </c>
      <c r="F340" s="28" t="s">
        <v>4549</v>
      </c>
      <c r="H340" t="str">
        <f t="shared" si="5"/>
        <v>insert into pendaftaran_semas (id_pendaftaran,status_hadir,nilai_ujian,no_kartu_ujian,lokasi_kota,lokasi_tempat) values (537,FALSE,0,'3046736009','Depok','Kampus UI FIB');</v>
      </c>
    </row>
    <row r="341" spans="1:8" x14ac:dyDescent="0.2">
      <c r="A341" s="28">
        <v>538</v>
      </c>
      <c r="B341" s="28" t="b">
        <v>0</v>
      </c>
      <c r="C341" s="28">
        <v>0</v>
      </c>
      <c r="D341" s="28">
        <v>3046736010</v>
      </c>
      <c r="E341" s="28" t="s">
        <v>4547</v>
      </c>
      <c r="F341" s="28" t="s">
        <v>4550</v>
      </c>
      <c r="H341" t="str">
        <f t="shared" si="5"/>
        <v>insert into pendaftaran_semas (id_pendaftaran,status_hadir,nilai_ujian,no_kartu_ujian,lokasi_kota,lokasi_tempat) values (538,FALSE,0,'3046736010','Jakarta Pusat','Kampus UI Kedokteran');</v>
      </c>
    </row>
    <row r="342" spans="1:8" x14ac:dyDescent="0.2">
      <c r="A342" s="28">
        <v>539</v>
      </c>
      <c r="B342" s="28" t="b">
        <v>0</v>
      </c>
      <c r="C342" s="28">
        <v>0</v>
      </c>
      <c r="D342" s="28">
        <v>3046736011</v>
      </c>
      <c r="E342" s="28" t="s">
        <v>146</v>
      </c>
      <c r="F342" s="28" t="s">
        <v>4549</v>
      </c>
      <c r="H342" t="str">
        <f t="shared" si="5"/>
        <v>insert into pendaftaran_semas (id_pendaftaran,status_hadir,nilai_ujian,no_kartu_ujian,lokasi_kota,lokasi_tempat) values (539,FALSE,0,'3046736011','Depok','Kampus UI FIB');</v>
      </c>
    </row>
    <row r="343" spans="1:8" x14ac:dyDescent="0.2">
      <c r="A343" s="28">
        <v>540</v>
      </c>
      <c r="B343" s="28" t="b">
        <v>0</v>
      </c>
      <c r="C343" s="28">
        <v>0</v>
      </c>
      <c r="D343" s="28">
        <v>3046736012</v>
      </c>
      <c r="E343" s="28" t="s">
        <v>4547</v>
      </c>
      <c r="F343" s="28" t="s">
        <v>4550</v>
      </c>
      <c r="H343" t="str">
        <f t="shared" si="5"/>
        <v>insert into pendaftaran_semas (id_pendaftaran,status_hadir,nilai_ujian,no_kartu_ujian,lokasi_kota,lokasi_tempat) values (540,FALSE,0,'3046736012','Jakarta Pusat','Kampus UI Kedokteran');</v>
      </c>
    </row>
    <row r="344" spans="1:8" x14ac:dyDescent="0.2">
      <c r="A344" s="28">
        <v>541</v>
      </c>
      <c r="B344" s="28" t="b">
        <v>0</v>
      </c>
      <c r="C344" s="28">
        <v>0</v>
      </c>
      <c r="D344" s="28">
        <v>3046736013</v>
      </c>
      <c r="E344" s="28" t="s">
        <v>146</v>
      </c>
      <c r="F344" s="28" t="s">
        <v>4549</v>
      </c>
      <c r="H344" t="str">
        <f t="shared" si="5"/>
        <v>insert into pendaftaran_semas (id_pendaftaran,status_hadir,nilai_ujian,no_kartu_ujian,lokasi_kota,lokasi_tempat) values (541,FALSE,0,'3046736013','Depok','Kampus UI FIB');</v>
      </c>
    </row>
    <row r="345" spans="1:8" x14ac:dyDescent="0.2">
      <c r="A345" s="28">
        <v>542</v>
      </c>
      <c r="B345" s="28" t="b">
        <v>0</v>
      </c>
      <c r="C345" s="28">
        <v>0</v>
      </c>
      <c r="D345" s="28">
        <v>3046736014</v>
      </c>
      <c r="E345" s="28" t="s">
        <v>4547</v>
      </c>
      <c r="F345" s="28" t="s">
        <v>4550</v>
      </c>
      <c r="H345" t="str">
        <f t="shared" si="5"/>
        <v>insert into pendaftaran_semas (id_pendaftaran,status_hadir,nilai_ujian,no_kartu_ujian,lokasi_kota,lokasi_tempat) values (542,FALSE,0,'3046736014','Jakarta Pusat','Kampus UI Kedokteran');</v>
      </c>
    </row>
    <row r="346" spans="1:8" x14ac:dyDescent="0.2">
      <c r="A346" s="28">
        <v>543</v>
      </c>
      <c r="B346" s="28" t="b">
        <v>0</v>
      </c>
      <c r="C346" s="28">
        <v>0</v>
      </c>
      <c r="D346" s="28">
        <v>3046736015</v>
      </c>
      <c r="E346" s="28" t="s">
        <v>146</v>
      </c>
      <c r="F346" s="28" t="s">
        <v>4549</v>
      </c>
      <c r="H346" t="str">
        <f t="shared" si="5"/>
        <v>insert into pendaftaran_semas (id_pendaftaran,status_hadir,nilai_ujian,no_kartu_ujian,lokasi_kota,lokasi_tempat) values (543,FALSE,0,'3046736015','Depok','Kampus UI FIB');</v>
      </c>
    </row>
    <row r="347" spans="1:8" x14ac:dyDescent="0.2">
      <c r="A347" s="28">
        <v>544</v>
      </c>
      <c r="B347" s="28" t="b">
        <v>0</v>
      </c>
      <c r="C347" s="28">
        <v>0</v>
      </c>
      <c r="D347" s="28">
        <v>3046736016</v>
      </c>
      <c r="E347" s="28" t="s">
        <v>4547</v>
      </c>
      <c r="F347" s="28" t="s">
        <v>4550</v>
      </c>
      <c r="H347" t="str">
        <f t="shared" si="5"/>
        <v>insert into pendaftaran_semas (id_pendaftaran,status_hadir,nilai_ujian,no_kartu_ujian,lokasi_kota,lokasi_tempat) values (544,FALSE,0,'3046736016','Jakarta Pusat','Kampus UI Kedokteran');</v>
      </c>
    </row>
    <row r="348" spans="1:8" x14ac:dyDescent="0.2">
      <c r="A348" s="28">
        <v>545</v>
      </c>
      <c r="B348" s="28" t="b">
        <v>0</v>
      </c>
      <c r="C348" s="28">
        <v>0</v>
      </c>
      <c r="D348" s="28">
        <v>3046736017</v>
      </c>
      <c r="E348" s="28" t="s">
        <v>146</v>
      </c>
      <c r="F348" s="28" t="s">
        <v>4549</v>
      </c>
      <c r="H348" t="str">
        <f t="shared" si="5"/>
        <v>insert into pendaftaran_semas (id_pendaftaran,status_hadir,nilai_ujian,no_kartu_ujian,lokasi_kota,lokasi_tempat) values (545,FALSE,0,'3046736017','Depok','Kampus UI FIB');</v>
      </c>
    </row>
    <row r="349" spans="1:8" x14ac:dyDescent="0.2">
      <c r="A349" s="28">
        <v>546</v>
      </c>
      <c r="B349" s="28" t="b">
        <v>1</v>
      </c>
      <c r="C349" s="28">
        <v>60</v>
      </c>
      <c r="D349" s="28">
        <v>3046736018</v>
      </c>
      <c r="E349" s="28" t="s">
        <v>4547</v>
      </c>
      <c r="F349" s="28" t="s">
        <v>4550</v>
      </c>
      <c r="H349" t="str">
        <f t="shared" si="5"/>
        <v>insert into pendaftaran_semas (id_pendaftaran,status_hadir,nilai_ujian,no_kartu_ujian,lokasi_kota,lokasi_tempat) values (546,TRUE,60,'3046736018','Jakarta Pusat','Kampus UI Kedokteran');</v>
      </c>
    </row>
    <row r="350" spans="1:8" x14ac:dyDescent="0.2">
      <c r="A350" s="28">
        <v>547</v>
      </c>
      <c r="B350" s="28" t="b">
        <v>1</v>
      </c>
      <c r="C350" s="28">
        <v>70</v>
      </c>
      <c r="D350" s="28">
        <v>3046736019</v>
      </c>
      <c r="E350" s="28" t="s">
        <v>146</v>
      </c>
      <c r="F350" s="28" t="s">
        <v>4549</v>
      </c>
      <c r="H350" t="str">
        <f t="shared" si="5"/>
        <v>insert into pendaftaran_semas (id_pendaftaran,status_hadir,nilai_ujian,no_kartu_ujian,lokasi_kota,lokasi_tempat) values (547,TRUE,70,'3046736019','Depok','Kampus UI FIB');</v>
      </c>
    </row>
    <row r="351" spans="1:8" x14ac:dyDescent="0.2">
      <c r="A351" s="28">
        <v>548</v>
      </c>
      <c r="B351" s="28" t="b">
        <v>1</v>
      </c>
      <c r="C351" s="28">
        <v>78</v>
      </c>
      <c r="D351" s="28">
        <v>3046736020</v>
      </c>
      <c r="E351" s="28" t="s">
        <v>4547</v>
      </c>
      <c r="F351" s="28" t="s">
        <v>4550</v>
      </c>
      <c r="H351" t="str">
        <f t="shared" si="5"/>
        <v>insert into pendaftaran_semas (id_pendaftaran,status_hadir,nilai_ujian,no_kartu_ujian,lokasi_kota,lokasi_tempat) values (548,TRUE,78,'3046736020','Jakarta Pusat','Kampus UI Kedokteran');</v>
      </c>
    </row>
    <row r="352" spans="1:8" x14ac:dyDescent="0.2">
      <c r="A352" s="28">
        <v>549</v>
      </c>
      <c r="B352" s="28" t="b">
        <v>1</v>
      </c>
      <c r="C352" s="28">
        <v>44</v>
      </c>
      <c r="D352" s="28">
        <v>3046736021</v>
      </c>
      <c r="E352" s="28" t="s">
        <v>146</v>
      </c>
      <c r="F352" s="28" t="s">
        <v>4549</v>
      </c>
      <c r="H352" t="str">
        <f t="shared" si="5"/>
        <v>insert into pendaftaran_semas (id_pendaftaran,status_hadir,nilai_ujian,no_kartu_ujian,lokasi_kota,lokasi_tempat) values (549,TRUE,44,'3046736021','Depok','Kampus UI FIB');</v>
      </c>
    </row>
    <row r="353" spans="1:8" x14ac:dyDescent="0.2">
      <c r="A353" s="28">
        <v>550</v>
      </c>
      <c r="B353" s="28" t="b">
        <v>1</v>
      </c>
      <c r="C353" s="28">
        <v>68</v>
      </c>
      <c r="D353" s="28">
        <v>3046736022</v>
      </c>
      <c r="E353" s="28" t="s">
        <v>4547</v>
      </c>
      <c r="F353" s="28" t="s">
        <v>4550</v>
      </c>
      <c r="H353" t="str">
        <f t="shared" si="5"/>
        <v>insert into pendaftaran_semas (id_pendaftaran,status_hadir,nilai_ujian,no_kartu_ujian,lokasi_kota,lokasi_tempat) values (550,TRUE,68,'3046736022','Jakarta Pusat','Kampus UI Kedokteran');</v>
      </c>
    </row>
    <row r="354" spans="1:8" x14ac:dyDescent="0.2">
      <c r="A354" s="28">
        <v>551</v>
      </c>
      <c r="B354" s="28" t="b">
        <v>1</v>
      </c>
      <c r="C354" s="28">
        <v>36</v>
      </c>
      <c r="D354" s="28">
        <v>3046736023</v>
      </c>
      <c r="E354" s="28" t="s">
        <v>146</v>
      </c>
      <c r="F354" s="28" t="s">
        <v>4549</v>
      </c>
      <c r="H354" t="str">
        <f t="shared" si="5"/>
        <v>insert into pendaftaran_semas (id_pendaftaran,status_hadir,nilai_ujian,no_kartu_ujian,lokasi_kota,lokasi_tempat) values (551,TRUE,36,'3046736023','Depok','Kampus UI FIB');</v>
      </c>
    </row>
    <row r="355" spans="1:8" x14ac:dyDescent="0.2">
      <c r="A355" s="28">
        <v>552</v>
      </c>
      <c r="B355" s="28" t="b">
        <v>1</v>
      </c>
      <c r="C355" s="28">
        <v>56</v>
      </c>
      <c r="D355" s="28">
        <v>3046736024</v>
      </c>
      <c r="E355" s="28" t="s">
        <v>4547</v>
      </c>
      <c r="F355" s="28" t="s">
        <v>4550</v>
      </c>
      <c r="H355" t="str">
        <f t="shared" si="5"/>
        <v>insert into pendaftaran_semas (id_pendaftaran,status_hadir,nilai_ujian,no_kartu_ujian,lokasi_kota,lokasi_tempat) values (552,TRUE,56,'3046736024','Jakarta Pusat','Kampus UI Kedokteran');</v>
      </c>
    </row>
    <row r="356" spans="1:8" x14ac:dyDescent="0.2">
      <c r="A356" s="28">
        <v>553</v>
      </c>
      <c r="B356" s="28" t="b">
        <v>1</v>
      </c>
      <c r="C356" s="28">
        <v>25</v>
      </c>
      <c r="D356" s="28">
        <v>3046736025</v>
      </c>
      <c r="E356" s="28" t="s">
        <v>146</v>
      </c>
      <c r="F356" s="28" t="s">
        <v>4549</v>
      </c>
      <c r="H356" t="str">
        <f t="shared" si="5"/>
        <v>insert into pendaftaran_semas (id_pendaftaran,status_hadir,nilai_ujian,no_kartu_ujian,lokasi_kota,lokasi_tempat) values (553,TRUE,25,'3046736025','Depok','Kampus UI FIB');</v>
      </c>
    </row>
    <row r="357" spans="1:8" x14ac:dyDescent="0.2">
      <c r="A357" s="28">
        <v>554</v>
      </c>
      <c r="B357" s="28" t="b">
        <v>1</v>
      </c>
      <c r="C357" s="28">
        <v>67</v>
      </c>
      <c r="D357" s="28">
        <v>3046736026</v>
      </c>
      <c r="E357" s="28" t="s">
        <v>4547</v>
      </c>
      <c r="F357" s="28" t="s">
        <v>4550</v>
      </c>
      <c r="H357" t="str">
        <f t="shared" si="5"/>
        <v>insert into pendaftaran_semas (id_pendaftaran,status_hadir,nilai_ujian,no_kartu_ujian,lokasi_kota,lokasi_tempat) values (554,TRUE,67,'3046736026','Jakarta Pusat','Kampus UI Kedokteran');</v>
      </c>
    </row>
    <row r="358" spans="1:8" x14ac:dyDescent="0.2">
      <c r="A358" s="28">
        <v>555</v>
      </c>
      <c r="B358" s="28" t="b">
        <v>0</v>
      </c>
      <c r="C358" s="28">
        <v>0</v>
      </c>
      <c r="D358" s="28">
        <v>3046736027</v>
      </c>
      <c r="E358" s="28" t="s">
        <v>146</v>
      </c>
      <c r="F358" s="28" t="s">
        <v>4549</v>
      </c>
      <c r="H358" t="str">
        <f t="shared" si="5"/>
        <v>insert into pendaftaran_semas (id_pendaftaran,status_hadir,nilai_ujian,no_kartu_ujian,lokasi_kota,lokasi_tempat) values (555,FALSE,0,'3046736027','Depok','Kampus UI FIB');</v>
      </c>
    </row>
    <row r="359" spans="1:8" x14ac:dyDescent="0.2">
      <c r="A359" s="28">
        <v>556</v>
      </c>
      <c r="B359" s="28" t="b">
        <v>0</v>
      </c>
      <c r="C359" s="28">
        <v>0</v>
      </c>
      <c r="D359" s="28">
        <v>3046736028</v>
      </c>
      <c r="E359" s="28" t="s">
        <v>4547</v>
      </c>
      <c r="F359" s="28" t="s">
        <v>4550</v>
      </c>
      <c r="H359" t="str">
        <f t="shared" si="5"/>
        <v>insert into pendaftaran_semas (id_pendaftaran,status_hadir,nilai_ujian,no_kartu_ujian,lokasi_kota,lokasi_tempat) values (556,FALSE,0,'3046736028','Jakarta Pusat','Kampus UI Kedokteran');</v>
      </c>
    </row>
    <row r="360" spans="1:8" x14ac:dyDescent="0.2">
      <c r="A360" s="28">
        <v>557</v>
      </c>
      <c r="B360" s="28" t="b">
        <v>0</v>
      </c>
      <c r="C360" s="28">
        <v>0</v>
      </c>
      <c r="D360" s="28">
        <v>3046736029</v>
      </c>
      <c r="E360" s="28" t="s">
        <v>146</v>
      </c>
      <c r="F360" s="28" t="s">
        <v>4549</v>
      </c>
      <c r="H360" t="str">
        <f t="shared" si="5"/>
        <v>insert into pendaftaran_semas (id_pendaftaran,status_hadir,nilai_ujian,no_kartu_ujian,lokasi_kota,lokasi_tempat) values (557,FALSE,0,'3046736029','Depok','Kampus UI FIB');</v>
      </c>
    </row>
    <row r="361" spans="1:8" x14ac:dyDescent="0.2">
      <c r="A361" s="28">
        <v>558</v>
      </c>
      <c r="B361" s="28" t="b">
        <v>0</v>
      </c>
      <c r="C361" s="28">
        <v>0</v>
      </c>
      <c r="D361" s="28">
        <v>3046736030</v>
      </c>
      <c r="E361" s="28" t="s">
        <v>4547</v>
      </c>
      <c r="F361" s="28" t="s">
        <v>4550</v>
      </c>
      <c r="H361" t="str">
        <f t="shared" si="5"/>
        <v>insert into pendaftaran_semas (id_pendaftaran,status_hadir,nilai_ujian,no_kartu_ujian,lokasi_kota,lokasi_tempat) values (558,FALSE,0,'3046736030','Jakarta Pusat','Kampus UI Kedokteran');</v>
      </c>
    </row>
    <row r="362" spans="1:8" x14ac:dyDescent="0.2">
      <c r="A362" s="28">
        <v>559</v>
      </c>
      <c r="B362" s="28" t="b">
        <v>0</v>
      </c>
      <c r="C362" s="28">
        <v>0</v>
      </c>
      <c r="D362" s="28">
        <v>3046736031</v>
      </c>
      <c r="E362" s="28" t="s">
        <v>146</v>
      </c>
      <c r="F362" s="28" t="s">
        <v>4549</v>
      </c>
      <c r="H362" t="str">
        <f t="shared" si="5"/>
        <v>insert into pendaftaran_semas (id_pendaftaran,status_hadir,nilai_ujian,no_kartu_ujian,lokasi_kota,lokasi_tempat) values (559,FALSE,0,'3046736031','Depok','Kampus UI FIB');</v>
      </c>
    </row>
    <row r="363" spans="1:8" x14ac:dyDescent="0.2">
      <c r="A363" s="28">
        <v>560</v>
      </c>
      <c r="B363" s="28" t="b">
        <v>0</v>
      </c>
      <c r="C363" s="28">
        <v>0</v>
      </c>
      <c r="D363" s="28">
        <v>3046736032</v>
      </c>
      <c r="E363" s="28" t="s">
        <v>4547</v>
      </c>
      <c r="F363" s="28" t="s">
        <v>4550</v>
      </c>
      <c r="H363" t="str">
        <f t="shared" si="5"/>
        <v>insert into pendaftaran_semas (id_pendaftaran,status_hadir,nilai_ujian,no_kartu_ujian,lokasi_kota,lokasi_tempat) values (560,FALSE,0,'3046736032','Jakarta Pusat','Kampus UI Kedokteran');</v>
      </c>
    </row>
    <row r="364" spans="1:8" x14ac:dyDescent="0.2">
      <c r="A364" s="28">
        <v>561</v>
      </c>
      <c r="B364" s="28" t="b">
        <v>0</v>
      </c>
      <c r="C364" s="28">
        <v>0</v>
      </c>
      <c r="D364" s="28">
        <v>3046736033</v>
      </c>
      <c r="E364" s="28" t="s">
        <v>146</v>
      </c>
      <c r="F364" s="28" t="s">
        <v>4549</v>
      </c>
      <c r="H364" t="str">
        <f t="shared" si="5"/>
        <v>insert into pendaftaran_semas (id_pendaftaran,status_hadir,nilai_ujian,no_kartu_ujian,lokasi_kota,lokasi_tempat) values (561,FALSE,0,'3046736033','Depok','Kampus UI FIB');</v>
      </c>
    </row>
    <row r="365" spans="1:8" x14ac:dyDescent="0.2">
      <c r="A365" s="28">
        <v>562</v>
      </c>
      <c r="B365" s="28" t="b">
        <v>0</v>
      </c>
      <c r="C365" s="28">
        <v>0</v>
      </c>
      <c r="D365" s="28">
        <v>3046736034</v>
      </c>
      <c r="E365" s="28" t="s">
        <v>4547</v>
      </c>
      <c r="F365" s="28" t="s">
        <v>4550</v>
      </c>
      <c r="H365" t="str">
        <f t="shared" si="5"/>
        <v>insert into pendaftaran_semas (id_pendaftaran,status_hadir,nilai_ujian,no_kartu_ujian,lokasi_kota,lokasi_tempat) values (562,FALSE,0,'3046736034','Jakarta Pusat','Kampus UI Kedokteran');</v>
      </c>
    </row>
    <row r="366" spans="1:8" x14ac:dyDescent="0.2">
      <c r="A366" s="28">
        <v>563</v>
      </c>
      <c r="B366" s="28" t="b">
        <v>0</v>
      </c>
      <c r="C366" s="28">
        <v>0</v>
      </c>
      <c r="D366" s="28">
        <v>3046736035</v>
      </c>
      <c r="E366" s="28" t="s">
        <v>146</v>
      </c>
      <c r="F366" s="28" t="s">
        <v>4549</v>
      </c>
      <c r="H366" t="str">
        <f t="shared" si="5"/>
        <v>insert into pendaftaran_semas (id_pendaftaran,status_hadir,nilai_ujian,no_kartu_ujian,lokasi_kota,lokasi_tempat) values (563,FALSE,0,'3046736035','Depok','Kampus UI FIB');</v>
      </c>
    </row>
    <row r="367" spans="1:8" x14ac:dyDescent="0.2">
      <c r="A367" s="28">
        <v>564</v>
      </c>
      <c r="B367" s="28" t="b">
        <v>0</v>
      </c>
      <c r="C367" s="28">
        <v>0</v>
      </c>
      <c r="D367" s="28">
        <v>3046736036</v>
      </c>
      <c r="E367" s="28" t="s">
        <v>4547</v>
      </c>
      <c r="F367" s="28" t="s">
        <v>4550</v>
      </c>
      <c r="H367" t="str">
        <f t="shared" si="5"/>
        <v>insert into pendaftaran_semas (id_pendaftaran,status_hadir,nilai_ujian,no_kartu_ujian,lokasi_kota,lokasi_tempat) values (564,FALSE,0,'3046736036','Jakarta Pusat','Kampus UI Kedokteran');</v>
      </c>
    </row>
    <row r="368" spans="1:8" x14ac:dyDescent="0.2">
      <c r="A368" s="28">
        <v>565</v>
      </c>
      <c r="B368" s="28" t="b">
        <v>0</v>
      </c>
      <c r="C368" s="28">
        <v>0</v>
      </c>
      <c r="D368" s="28">
        <v>3046736037</v>
      </c>
      <c r="E368" s="28" t="s">
        <v>146</v>
      </c>
      <c r="F368" s="28" t="s">
        <v>4549</v>
      </c>
      <c r="H368" t="str">
        <f t="shared" si="5"/>
        <v>insert into pendaftaran_semas (id_pendaftaran,status_hadir,nilai_ujian,no_kartu_ujian,lokasi_kota,lokasi_tempat) values (565,FALSE,0,'3046736037','Depok','Kampus UI FIB');</v>
      </c>
    </row>
    <row r="369" spans="1:8" x14ac:dyDescent="0.2">
      <c r="A369" s="28">
        <v>566</v>
      </c>
      <c r="B369" s="28" t="b">
        <v>0</v>
      </c>
      <c r="C369" s="28">
        <v>0</v>
      </c>
      <c r="D369" s="28">
        <v>3046736038</v>
      </c>
      <c r="E369" s="28" t="s">
        <v>4547</v>
      </c>
      <c r="F369" s="28" t="s">
        <v>4550</v>
      </c>
      <c r="H369" t="str">
        <f t="shared" si="5"/>
        <v>insert into pendaftaran_semas (id_pendaftaran,status_hadir,nilai_ujian,no_kartu_ujian,lokasi_kota,lokasi_tempat) values (566,FALSE,0,'3046736038','Jakarta Pusat','Kampus UI Kedokteran');</v>
      </c>
    </row>
    <row r="370" spans="1:8" x14ac:dyDescent="0.2">
      <c r="A370" s="28">
        <v>567</v>
      </c>
      <c r="B370" s="28" t="b">
        <v>0</v>
      </c>
      <c r="C370" s="28">
        <v>0</v>
      </c>
      <c r="D370" s="28">
        <v>3046736039</v>
      </c>
      <c r="E370" s="28" t="s">
        <v>146</v>
      </c>
      <c r="F370" s="28" t="s">
        <v>4549</v>
      </c>
      <c r="H370" t="str">
        <f t="shared" si="5"/>
        <v>insert into pendaftaran_semas (id_pendaftaran,status_hadir,nilai_ujian,no_kartu_ujian,lokasi_kota,lokasi_tempat) values (567,FALSE,0,'3046736039','Depok','Kampus UI FIB');</v>
      </c>
    </row>
    <row r="371" spans="1:8" x14ac:dyDescent="0.2">
      <c r="A371" s="28">
        <v>568</v>
      </c>
      <c r="B371" s="28" t="b">
        <v>0</v>
      </c>
      <c r="C371" s="28">
        <v>0</v>
      </c>
      <c r="D371" s="28">
        <v>3046736040</v>
      </c>
      <c r="E371" s="28" t="s">
        <v>4547</v>
      </c>
      <c r="F371" s="28" t="s">
        <v>4550</v>
      </c>
      <c r="H371" t="str">
        <f t="shared" si="5"/>
        <v>insert into pendaftaran_semas (id_pendaftaran,status_hadir,nilai_ujian,no_kartu_ujian,lokasi_kota,lokasi_tempat) values (568,FALSE,0,'3046736040','Jakarta Pusat','Kampus UI Kedokteran');</v>
      </c>
    </row>
    <row r="372" spans="1:8" x14ac:dyDescent="0.2">
      <c r="A372" s="28">
        <v>569</v>
      </c>
      <c r="B372" s="28" t="b">
        <v>0</v>
      </c>
      <c r="C372" s="28">
        <v>0</v>
      </c>
      <c r="D372" s="28">
        <v>3046736041</v>
      </c>
      <c r="E372" s="28" t="s">
        <v>146</v>
      </c>
      <c r="F372" s="28" t="s">
        <v>4549</v>
      </c>
      <c r="H372" t="str">
        <f t="shared" si="5"/>
        <v>insert into pendaftaran_semas (id_pendaftaran,status_hadir,nilai_ujian,no_kartu_ujian,lokasi_kota,lokasi_tempat) values (569,FALSE,0,'3046736041','Depok','Kampus UI FIB');</v>
      </c>
    </row>
    <row r="373" spans="1:8" x14ac:dyDescent="0.2">
      <c r="A373" s="28">
        <v>570</v>
      </c>
      <c r="B373" s="28" t="b">
        <v>0</v>
      </c>
      <c r="C373" s="28">
        <v>0</v>
      </c>
      <c r="D373" s="28">
        <v>3046736042</v>
      </c>
      <c r="E373" s="28" t="s">
        <v>4547</v>
      </c>
      <c r="F373" s="28" t="s">
        <v>4550</v>
      </c>
      <c r="H373" t="str">
        <f t="shared" si="5"/>
        <v>insert into pendaftaran_semas (id_pendaftaran,status_hadir,nilai_ujian,no_kartu_ujian,lokasi_kota,lokasi_tempat) values (570,FALSE,0,'3046736042','Jakarta Pusat','Kampus UI Kedokteran');</v>
      </c>
    </row>
    <row r="374" spans="1:8" x14ac:dyDescent="0.2">
      <c r="A374" s="28">
        <v>571</v>
      </c>
      <c r="B374" s="28" t="b">
        <v>1</v>
      </c>
      <c r="C374" s="28">
        <v>43</v>
      </c>
      <c r="D374" s="28">
        <v>3046736043</v>
      </c>
      <c r="E374" s="28" t="s">
        <v>146</v>
      </c>
      <c r="F374" s="28" t="s">
        <v>4549</v>
      </c>
      <c r="H374" t="str">
        <f t="shared" si="5"/>
        <v>insert into pendaftaran_semas (id_pendaftaran,status_hadir,nilai_ujian,no_kartu_ujian,lokasi_kota,lokasi_tempat) values (571,TRUE,43,'3046736043','Depok','Kampus UI FIB');</v>
      </c>
    </row>
    <row r="375" spans="1:8" x14ac:dyDescent="0.2">
      <c r="A375" s="28">
        <v>572</v>
      </c>
      <c r="B375" s="28" t="b">
        <v>1</v>
      </c>
      <c r="C375" s="28">
        <v>24</v>
      </c>
      <c r="D375" s="28">
        <v>3046736044</v>
      </c>
      <c r="E375" s="28" t="s">
        <v>4547</v>
      </c>
      <c r="F375" s="28" t="s">
        <v>4550</v>
      </c>
      <c r="H375" t="str">
        <f t="shared" si="5"/>
        <v>insert into pendaftaran_semas (id_pendaftaran,status_hadir,nilai_ujian,no_kartu_ujian,lokasi_kota,lokasi_tempat) values (572,TRUE,24,'3046736044','Jakarta Pusat','Kampus UI Kedokteran');</v>
      </c>
    </row>
    <row r="376" spans="1:8" x14ac:dyDescent="0.2">
      <c r="A376" s="28">
        <v>573</v>
      </c>
      <c r="B376" s="28" t="b">
        <v>1</v>
      </c>
      <c r="C376" s="28">
        <v>73</v>
      </c>
      <c r="D376" s="28">
        <v>3046736045</v>
      </c>
      <c r="E376" s="28" t="s">
        <v>146</v>
      </c>
      <c r="F376" s="28" t="s">
        <v>4549</v>
      </c>
      <c r="H376" t="str">
        <f t="shared" si="5"/>
        <v>insert into pendaftaran_semas (id_pendaftaran,status_hadir,nilai_ujian,no_kartu_ujian,lokasi_kota,lokasi_tempat) values (573,TRUE,73,'3046736045','Depok','Kampus UI FIB');</v>
      </c>
    </row>
    <row r="377" spans="1:8" x14ac:dyDescent="0.2">
      <c r="A377" s="28">
        <v>574</v>
      </c>
      <c r="B377" s="28" t="b">
        <v>1</v>
      </c>
      <c r="C377" s="28">
        <v>67</v>
      </c>
      <c r="D377" s="28">
        <v>3046736046</v>
      </c>
      <c r="E377" s="28" t="s">
        <v>4547</v>
      </c>
      <c r="F377" s="28" t="s">
        <v>4550</v>
      </c>
      <c r="H377" t="str">
        <f t="shared" si="5"/>
        <v>insert into pendaftaran_semas (id_pendaftaran,status_hadir,nilai_ujian,no_kartu_ujian,lokasi_kota,lokasi_tempat) values (574,TRUE,67,'3046736046','Jakarta Pusat','Kampus UI Kedokteran');</v>
      </c>
    </row>
    <row r="378" spans="1:8" x14ac:dyDescent="0.2">
      <c r="A378" s="28">
        <v>575</v>
      </c>
      <c r="B378" s="28" t="b">
        <v>1</v>
      </c>
      <c r="C378" s="28">
        <v>20</v>
      </c>
      <c r="D378" s="28">
        <v>3046736047</v>
      </c>
      <c r="E378" s="28" t="s">
        <v>146</v>
      </c>
      <c r="F378" s="28" t="s">
        <v>4549</v>
      </c>
      <c r="H378" t="str">
        <f t="shared" si="5"/>
        <v>insert into pendaftaran_semas (id_pendaftaran,status_hadir,nilai_ujian,no_kartu_ujian,lokasi_kota,lokasi_tempat) values (575,TRUE,20,'3046736047','Depok','Kampus UI FIB');</v>
      </c>
    </row>
    <row r="379" spans="1:8" x14ac:dyDescent="0.2">
      <c r="A379" s="28">
        <v>576</v>
      </c>
      <c r="B379" s="28" t="b">
        <v>1</v>
      </c>
      <c r="C379" s="28">
        <v>56</v>
      </c>
      <c r="D379" s="28">
        <v>3046736048</v>
      </c>
      <c r="E379" s="28" t="s">
        <v>4547</v>
      </c>
      <c r="F379" s="28" t="s">
        <v>4550</v>
      </c>
      <c r="H379" t="str">
        <f t="shared" si="5"/>
        <v>insert into pendaftaran_semas (id_pendaftaran,status_hadir,nilai_ujian,no_kartu_ujian,lokasi_kota,lokasi_tempat) values (576,TRUE,56,'3046736048','Jakarta Pusat','Kampus UI Kedokteran');</v>
      </c>
    </row>
    <row r="380" spans="1:8" x14ac:dyDescent="0.2">
      <c r="A380" s="28">
        <v>577</v>
      </c>
      <c r="B380" s="28" t="b">
        <v>1</v>
      </c>
      <c r="C380" s="28">
        <v>58</v>
      </c>
      <c r="D380" s="28">
        <v>3046736049</v>
      </c>
      <c r="E380" s="28" t="s">
        <v>146</v>
      </c>
      <c r="F380" s="28" t="s">
        <v>4549</v>
      </c>
      <c r="H380" t="str">
        <f t="shared" si="5"/>
        <v>insert into pendaftaran_semas (id_pendaftaran,status_hadir,nilai_ujian,no_kartu_ujian,lokasi_kota,lokasi_tempat) values (577,TRUE,58,'3046736049','Depok','Kampus UI FIB');</v>
      </c>
    </row>
    <row r="381" spans="1:8" x14ac:dyDescent="0.2">
      <c r="A381" s="28">
        <v>578</v>
      </c>
      <c r="B381" s="28" t="b">
        <v>1</v>
      </c>
      <c r="C381" s="28">
        <v>72</v>
      </c>
      <c r="D381" s="28">
        <v>3046736050</v>
      </c>
      <c r="E381" s="28" t="s">
        <v>4547</v>
      </c>
      <c r="F381" s="28" t="s">
        <v>4550</v>
      </c>
      <c r="H381" t="str">
        <f t="shared" si="5"/>
        <v>insert into pendaftaran_semas (id_pendaftaran,status_hadir,nilai_ujian,no_kartu_ujian,lokasi_kota,lokasi_tempat) values (578,TRUE,72,'3046736050','Jakarta Pusat','Kampus UI Kedokteran');</v>
      </c>
    </row>
    <row r="382" spans="1:8" x14ac:dyDescent="0.2">
      <c r="A382" s="28">
        <v>579</v>
      </c>
      <c r="B382" s="28" t="b">
        <v>1</v>
      </c>
      <c r="C382" s="28">
        <v>55</v>
      </c>
      <c r="D382" s="28">
        <v>3046736051</v>
      </c>
      <c r="E382" s="28" t="s">
        <v>146</v>
      </c>
      <c r="F382" s="28" t="s">
        <v>4549</v>
      </c>
      <c r="H382" t="str">
        <f t="shared" si="5"/>
        <v>insert into pendaftaran_semas (id_pendaftaran,status_hadir,nilai_ujian,no_kartu_ujian,lokasi_kota,lokasi_tempat) values (579,TRUE,55,'3046736051','Depok','Kampus UI FIB');</v>
      </c>
    </row>
    <row r="383" spans="1:8" x14ac:dyDescent="0.2">
      <c r="A383" s="28">
        <v>580</v>
      </c>
      <c r="B383" s="28" t="b">
        <v>1</v>
      </c>
      <c r="C383" s="28">
        <v>21</v>
      </c>
      <c r="D383" s="28">
        <v>3046736052</v>
      </c>
      <c r="E383" s="28" t="s">
        <v>4547</v>
      </c>
      <c r="F383" s="28" t="s">
        <v>4550</v>
      </c>
      <c r="H383" t="str">
        <f t="shared" si="5"/>
        <v>insert into pendaftaran_semas (id_pendaftaran,status_hadir,nilai_ujian,no_kartu_ujian,lokasi_kota,lokasi_tempat) values (580,TRUE,21,'3046736052','Jakarta Pusat','Kampus UI Kedokteran');</v>
      </c>
    </row>
    <row r="384" spans="1:8" x14ac:dyDescent="0.2">
      <c r="A384" s="28">
        <v>581</v>
      </c>
      <c r="B384" s="28" t="b">
        <v>1</v>
      </c>
      <c r="C384" s="28">
        <v>64</v>
      </c>
      <c r="D384" s="28">
        <v>3046736053</v>
      </c>
      <c r="E384" s="28" t="s">
        <v>146</v>
      </c>
      <c r="F384" s="28" t="s">
        <v>4549</v>
      </c>
      <c r="H384" t="str">
        <f t="shared" si="5"/>
        <v>insert into pendaftaran_semas (id_pendaftaran,status_hadir,nilai_ujian,no_kartu_ujian,lokasi_kota,lokasi_tempat) values (581,TRUE,64,'3046736053','Depok','Kampus UI FIB');</v>
      </c>
    </row>
    <row r="385" spans="1:8" x14ac:dyDescent="0.2">
      <c r="A385" s="28">
        <v>582</v>
      </c>
      <c r="B385" s="28" t="b">
        <v>1</v>
      </c>
      <c r="C385" s="28">
        <v>59</v>
      </c>
      <c r="D385" s="28">
        <v>3046736054</v>
      </c>
      <c r="E385" s="28" t="s">
        <v>4547</v>
      </c>
      <c r="F385" s="28" t="s">
        <v>4550</v>
      </c>
      <c r="H385" t="str">
        <f t="shared" si="5"/>
        <v>insert into pendaftaran_semas (id_pendaftaran,status_hadir,nilai_ujian,no_kartu_ujian,lokasi_kota,lokasi_tempat) values (582,TRUE,59,'3046736054','Jakarta Pusat','Kampus UI Kedokteran');</v>
      </c>
    </row>
    <row r="386" spans="1:8" x14ac:dyDescent="0.2">
      <c r="A386" s="28">
        <v>583</v>
      </c>
      <c r="B386" s="28" t="b">
        <v>1</v>
      </c>
      <c r="C386" s="28">
        <v>58</v>
      </c>
      <c r="D386" s="28">
        <v>3046736055</v>
      </c>
      <c r="E386" s="28" t="s">
        <v>146</v>
      </c>
      <c r="F386" s="28" t="s">
        <v>4549</v>
      </c>
      <c r="H386" t="str">
        <f t="shared" si="5"/>
        <v>insert into pendaftaran_semas (id_pendaftaran,status_hadir,nilai_ujian,no_kartu_ujian,lokasi_kota,lokasi_tempat) values (583,TRUE,58,'3046736055','Depok','Kampus UI FIB');</v>
      </c>
    </row>
    <row r="387" spans="1:8" x14ac:dyDescent="0.2">
      <c r="A387" s="28">
        <v>584</v>
      </c>
      <c r="B387" s="28" t="b">
        <v>1</v>
      </c>
      <c r="C387" s="28">
        <v>72</v>
      </c>
      <c r="D387" s="28">
        <v>3046736056</v>
      </c>
      <c r="E387" s="28" t="s">
        <v>4547</v>
      </c>
      <c r="F387" s="28" t="s">
        <v>4550</v>
      </c>
      <c r="H387" t="str">
        <f t="shared" si="5"/>
        <v>insert into pendaftaran_semas (id_pendaftaran,status_hadir,nilai_ujian,no_kartu_ujian,lokasi_kota,lokasi_tempat) values (584,TRUE,72,'3046736056','Jakarta Pusat','Kampus UI Kedokteran');</v>
      </c>
    </row>
    <row r="388" spans="1:8" x14ac:dyDescent="0.2">
      <c r="A388" s="28">
        <v>585</v>
      </c>
      <c r="B388" s="28" t="b">
        <v>0</v>
      </c>
      <c r="C388" s="28">
        <v>0</v>
      </c>
      <c r="D388" s="28">
        <v>3046736057</v>
      </c>
      <c r="E388" s="28" t="s">
        <v>146</v>
      </c>
      <c r="F388" s="28" t="s">
        <v>4549</v>
      </c>
      <c r="H388" t="str">
        <f t="shared" si="5"/>
        <v>insert into pendaftaran_semas (id_pendaftaran,status_hadir,nilai_ujian,no_kartu_ujian,lokasi_kota,lokasi_tempat) values (585,FALSE,0,'3046736057','Depok','Kampus UI FIB');</v>
      </c>
    </row>
    <row r="389" spans="1:8" x14ac:dyDescent="0.2">
      <c r="A389" s="28">
        <v>586</v>
      </c>
      <c r="B389" s="28" t="b">
        <v>1</v>
      </c>
      <c r="C389" s="28">
        <v>52</v>
      </c>
      <c r="D389" s="28">
        <v>3046736058</v>
      </c>
      <c r="E389" s="28" t="s">
        <v>4547</v>
      </c>
      <c r="F389" s="28" t="s">
        <v>4550</v>
      </c>
      <c r="H389" t="str">
        <f t="shared" ref="H389:H452" si="6">CONCATENATE($H$3,A389,",",B389,",",C389,",","'",D389,"'",",","'",E389,"'",",","'",F389,"'",")",";")</f>
        <v>insert into pendaftaran_semas (id_pendaftaran,status_hadir,nilai_ujian,no_kartu_ujian,lokasi_kota,lokasi_tempat) values (586,TRUE,52,'3046736058','Jakarta Pusat','Kampus UI Kedokteran');</v>
      </c>
    </row>
    <row r="390" spans="1:8" x14ac:dyDescent="0.2">
      <c r="A390" s="28">
        <v>587</v>
      </c>
      <c r="B390" s="28" t="b">
        <v>1</v>
      </c>
      <c r="C390" s="28">
        <v>80</v>
      </c>
      <c r="D390" s="28">
        <v>3046736059</v>
      </c>
      <c r="E390" s="28" t="s">
        <v>146</v>
      </c>
      <c r="F390" s="28" t="s">
        <v>4549</v>
      </c>
      <c r="H390" t="str">
        <f t="shared" si="6"/>
        <v>insert into pendaftaran_semas (id_pendaftaran,status_hadir,nilai_ujian,no_kartu_ujian,lokasi_kota,lokasi_tempat) values (587,TRUE,80,'3046736059','Depok','Kampus UI FIB');</v>
      </c>
    </row>
    <row r="391" spans="1:8" x14ac:dyDescent="0.2">
      <c r="A391" s="28">
        <v>588</v>
      </c>
      <c r="B391" s="28" t="b">
        <v>1</v>
      </c>
      <c r="C391" s="28">
        <v>70</v>
      </c>
      <c r="D391" s="28">
        <v>3046736060</v>
      </c>
      <c r="E391" s="28" t="s">
        <v>4547</v>
      </c>
      <c r="F391" s="28" t="s">
        <v>4550</v>
      </c>
      <c r="H391" t="str">
        <f t="shared" si="6"/>
        <v>insert into pendaftaran_semas (id_pendaftaran,status_hadir,nilai_ujian,no_kartu_ujian,lokasi_kota,lokasi_tempat) values (588,TRUE,70,'3046736060','Jakarta Pusat','Kampus UI Kedokteran');</v>
      </c>
    </row>
    <row r="392" spans="1:8" x14ac:dyDescent="0.2">
      <c r="A392" s="28">
        <v>589</v>
      </c>
      <c r="B392" s="28" t="b">
        <v>0</v>
      </c>
      <c r="C392" s="28">
        <v>0</v>
      </c>
      <c r="D392" s="28">
        <v>3046736061</v>
      </c>
      <c r="E392" s="28" t="s">
        <v>146</v>
      </c>
      <c r="F392" s="28" t="s">
        <v>4549</v>
      </c>
      <c r="H392" t="str">
        <f t="shared" si="6"/>
        <v>insert into pendaftaran_semas (id_pendaftaran,status_hadir,nilai_ujian,no_kartu_ujian,lokasi_kota,lokasi_tempat) values (589,FALSE,0,'3046736061','Depok','Kampus UI FIB');</v>
      </c>
    </row>
    <row r="393" spans="1:8" x14ac:dyDescent="0.2">
      <c r="A393" s="28">
        <v>590</v>
      </c>
      <c r="B393" s="28" t="b">
        <v>1</v>
      </c>
      <c r="C393" s="28">
        <v>20</v>
      </c>
      <c r="D393" s="28">
        <v>3046736062</v>
      </c>
      <c r="E393" s="28" t="s">
        <v>4547</v>
      </c>
      <c r="F393" s="28" t="s">
        <v>4550</v>
      </c>
      <c r="H393" t="str">
        <f t="shared" si="6"/>
        <v>insert into pendaftaran_semas (id_pendaftaran,status_hadir,nilai_ujian,no_kartu_ujian,lokasi_kota,lokasi_tempat) values (590,TRUE,20,'3046736062','Jakarta Pusat','Kampus UI Kedokteran');</v>
      </c>
    </row>
    <row r="394" spans="1:8" x14ac:dyDescent="0.2">
      <c r="A394" s="28">
        <v>591</v>
      </c>
      <c r="B394" s="28" t="b">
        <v>1</v>
      </c>
      <c r="C394" s="28">
        <v>45</v>
      </c>
      <c r="D394" s="28">
        <v>3046736063</v>
      </c>
      <c r="E394" s="28" t="s">
        <v>146</v>
      </c>
      <c r="F394" s="28" t="s">
        <v>4549</v>
      </c>
      <c r="H394" t="str">
        <f t="shared" si="6"/>
        <v>insert into pendaftaran_semas (id_pendaftaran,status_hadir,nilai_ujian,no_kartu_ujian,lokasi_kota,lokasi_tempat) values (591,TRUE,45,'3046736063','Depok','Kampus UI FIB');</v>
      </c>
    </row>
    <row r="395" spans="1:8" x14ac:dyDescent="0.2">
      <c r="A395" s="28">
        <v>592</v>
      </c>
      <c r="B395" s="28" t="b">
        <v>1</v>
      </c>
      <c r="C395" s="28">
        <v>21</v>
      </c>
      <c r="D395" s="28">
        <v>3046736064</v>
      </c>
      <c r="E395" s="28" t="s">
        <v>4547</v>
      </c>
      <c r="F395" s="28" t="s">
        <v>4550</v>
      </c>
      <c r="H395" t="str">
        <f t="shared" si="6"/>
        <v>insert into pendaftaran_semas (id_pendaftaran,status_hadir,nilai_ujian,no_kartu_ujian,lokasi_kota,lokasi_tempat) values (592,TRUE,21,'3046736064','Jakarta Pusat','Kampus UI Kedokteran');</v>
      </c>
    </row>
    <row r="396" spans="1:8" x14ac:dyDescent="0.2">
      <c r="A396" s="28">
        <v>593</v>
      </c>
      <c r="B396" s="28" t="b">
        <v>1</v>
      </c>
      <c r="C396" s="28">
        <v>67</v>
      </c>
      <c r="D396" s="28">
        <v>3046736065</v>
      </c>
      <c r="E396" s="28" t="s">
        <v>146</v>
      </c>
      <c r="F396" s="28" t="s">
        <v>4549</v>
      </c>
      <c r="H396" t="str">
        <f t="shared" si="6"/>
        <v>insert into pendaftaran_semas (id_pendaftaran,status_hadir,nilai_ujian,no_kartu_ujian,lokasi_kota,lokasi_tempat) values (593,TRUE,67,'3046736065','Depok','Kampus UI FIB');</v>
      </c>
    </row>
    <row r="397" spans="1:8" x14ac:dyDescent="0.2">
      <c r="A397" s="28">
        <v>594</v>
      </c>
      <c r="B397" s="28" t="b">
        <v>1</v>
      </c>
      <c r="C397" s="28">
        <v>69</v>
      </c>
      <c r="D397" s="28">
        <v>3046736066</v>
      </c>
      <c r="E397" s="28" t="s">
        <v>4547</v>
      </c>
      <c r="F397" s="28" t="s">
        <v>4550</v>
      </c>
      <c r="H397" t="str">
        <f t="shared" si="6"/>
        <v>insert into pendaftaran_semas (id_pendaftaran,status_hadir,nilai_ujian,no_kartu_ujian,lokasi_kota,lokasi_tempat) values (594,TRUE,69,'3046736066','Jakarta Pusat','Kampus UI Kedokteran');</v>
      </c>
    </row>
    <row r="398" spans="1:8" x14ac:dyDescent="0.2">
      <c r="A398" s="28">
        <v>595</v>
      </c>
      <c r="B398" s="28" t="b">
        <v>1</v>
      </c>
      <c r="C398" s="28">
        <v>47</v>
      </c>
      <c r="D398" s="28">
        <v>3046736067</v>
      </c>
      <c r="E398" s="28" t="s">
        <v>146</v>
      </c>
      <c r="F398" s="28" t="s">
        <v>4549</v>
      </c>
      <c r="H398" t="str">
        <f t="shared" si="6"/>
        <v>insert into pendaftaran_semas (id_pendaftaran,status_hadir,nilai_ujian,no_kartu_ujian,lokasi_kota,lokasi_tempat) values (595,TRUE,47,'3046736067','Depok','Kampus UI FIB');</v>
      </c>
    </row>
    <row r="399" spans="1:8" x14ac:dyDescent="0.2">
      <c r="A399" s="28">
        <v>596</v>
      </c>
      <c r="B399" s="28" t="b">
        <v>1</v>
      </c>
      <c r="C399" s="28">
        <v>33</v>
      </c>
      <c r="D399" s="28">
        <v>3046736068</v>
      </c>
      <c r="E399" s="28" t="s">
        <v>4547</v>
      </c>
      <c r="F399" s="28" t="s">
        <v>4550</v>
      </c>
      <c r="H399" t="str">
        <f t="shared" si="6"/>
        <v>insert into pendaftaran_semas (id_pendaftaran,status_hadir,nilai_ujian,no_kartu_ujian,lokasi_kota,lokasi_tempat) values (596,TRUE,33,'3046736068','Jakarta Pusat','Kampus UI Kedokteran');</v>
      </c>
    </row>
    <row r="400" spans="1:8" x14ac:dyDescent="0.2">
      <c r="A400" s="28">
        <v>597</v>
      </c>
      <c r="B400" s="28" t="b">
        <v>1</v>
      </c>
      <c r="C400" s="28">
        <v>59</v>
      </c>
      <c r="D400" s="28">
        <v>3046736069</v>
      </c>
      <c r="E400" s="28" t="s">
        <v>146</v>
      </c>
      <c r="F400" s="28" t="s">
        <v>4549</v>
      </c>
      <c r="H400" t="str">
        <f t="shared" si="6"/>
        <v>insert into pendaftaran_semas (id_pendaftaran,status_hadir,nilai_ujian,no_kartu_ujian,lokasi_kota,lokasi_tempat) values (597,TRUE,59,'3046736069','Depok','Kampus UI FIB');</v>
      </c>
    </row>
    <row r="401" spans="1:8" x14ac:dyDescent="0.2">
      <c r="A401" s="28">
        <v>598</v>
      </c>
      <c r="B401" s="28" t="b">
        <v>1</v>
      </c>
      <c r="C401" s="28">
        <v>48</v>
      </c>
      <c r="D401" s="28">
        <v>3046736070</v>
      </c>
      <c r="E401" s="28" t="s">
        <v>4547</v>
      </c>
      <c r="F401" s="28" t="s">
        <v>4550</v>
      </c>
      <c r="H401" t="str">
        <f t="shared" si="6"/>
        <v>insert into pendaftaran_semas (id_pendaftaran,status_hadir,nilai_ujian,no_kartu_ujian,lokasi_kota,lokasi_tempat) values (598,TRUE,48,'3046736070','Jakarta Pusat','Kampus UI Kedokteran');</v>
      </c>
    </row>
    <row r="402" spans="1:8" x14ac:dyDescent="0.2">
      <c r="A402" s="28">
        <v>599</v>
      </c>
      <c r="B402" s="28" t="b">
        <v>1</v>
      </c>
      <c r="C402" s="28">
        <v>33</v>
      </c>
      <c r="D402" s="28">
        <v>3046736071</v>
      </c>
      <c r="E402" s="28" t="s">
        <v>146</v>
      </c>
      <c r="F402" s="28" t="s">
        <v>4549</v>
      </c>
      <c r="H402" t="str">
        <f t="shared" si="6"/>
        <v>insert into pendaftaran_semas (id_pendaftaran,status_hadir,nilai_ujian,no_kartu_ujian,lokasi_kota,lokasi_tempat) values (599,TRUE,33,'3046736071','Depok','Kampus UI FIB');</v>
      </c>
    </row>
    <row r="403" spans="1:8" x14ac:dyDescent="0.2">
      <c r="A403" s="28">
        <v>600</v>
      </c>
      <c r="B403" s="28" t="b">
        <v>0</v>
      </c>
      <c r="C403" s="28">
        <v>0</v>
      </c>
      <c r="D403" s="28">
        <v>3046736072</v>
      </c>
      <c r="E403" s="28" t="s">
        <v>4547</v>
      </c>
      <c r="F403" s="28" t="s">
        <v>4550</v>
      </c>
      <c r="H403" t="str">
        <f t="shared" si="6"/>
        <v>insert into pendaftaran_semas (id_pendaftaran,status_hadir,nilai_ujian,no_kartu_ujian,lokasi_kota,lokasi_tempat) values (600,FALSE,0,'3046736072','Jakarta Pusat','Kampus UI Kedokteran');</v>
      </c>
    </row>
    <row r="404" spans="1:8" x14ac:dyDescent="0.2">
      <c r="A404" s="28">
        <v>601</v>
      </c>
      <c r="B404" s="28" t="b">
        <v>0</v>
      </c>
      <c r="C404" s="28">
        <v>0</v>
      </c>
      <c r="D404" s="28">
        <v>3046736073</v>
      </c>
      <c r="E404" s="28" t="s">
        <v>146</v>
      </c>
      <c r="F404" s="28" t="s">
        <v>4549</v>
      </c>
      <c r="H404" t="str">
        <f t="shared" si="6"/>
        <v>insert into pendaftaran_semas (id_pendaftaran,status_hadir,nilai_ujian,no_kartu_ujian,lokasi_kota,lokasi_tempat) values (601,FALSE,0,'3046736073','Depok','Kampus UI FIB');</v>
      </c>
    </row>
    <row r="405" spans="1:8" x14ac:dyDescent="0.2">
      <c r="A405" s="28">
        <v>602</v>
      </c>
      <c r="B405" s="28" t="b">
        <v>0</v>
      </c>
      <c r="C405" s="28">
        <v>0</v>
      </c>
      <c r="D405" s="28">
        <v>3046736074</v>
      </c>
      <c r="E405" s="28" t="s">
        <v>4547</v>
      </c>
      <c r="F405" s="28" t="s">
        <v>4550</v>
      </c>
      <c r="H405" t="str">
        <f t="shared" si="6"/>
        <v>insert into pendaftaran_semas (id_pendaftaran,status_hadir,nilai_ujian,no_kartu_ujian,lokasi_kota,lokasi_tempat) values (602,FALSE,0,'3046736074','Jakarta Pusat','Kampus UI Kedokteran');</v>
      </c>
    </row>
    <row r="406" spans="1:8" x14ac:dyDescent="0.2">
      <c r="A406" s="28">
        <v>603</v>
      </c>
      <c r="B406" s="28" t="b">
        <v>0</v>
      </c>
      <c r="C406" s="28">
        <v>0</v>
      </c>
      <c r="D406" s="28">
        <v>3046736075</v>
      </c>
      <c r="E406" s="28" t="s">
        <v>146</v>
      </c>
      <c r="F406" s="28" t="s">
        <v>4549</v>
      </c>
      <c r="H406" t="str">
        <f t="shared" si="6"/>
        <v>insert into pendaftaran_semas (id_pendaftaran,status_hadir,nilai_ujian,no_kartu_ujian,lokasi_kota,lokasi_tempat) values (603,FALSE,0,'3046736075','Depok','Kampus UI FIB');</v>
      </c>
    </row>
    <row r="407" spans="1:8" x14ac:dyDescent="0.2">
      <c r="A407" s="28">
        <v>604</v>
      </c>
      <c r="B407" s="28" t="b">
        <v>0</v>
      </c>
      <c r="C407" s="28">
        <v>0</v>
      </c>
      <c r="D407" s="28">
        <v>3046736076</v>
      </c>
      <c r="E407" s="28" t="s">
        <v>4547</v>
      </c>
      <c r="F407" s="28" t="s">
        <v>4550</v>
      </c>
      <c r="H407" t="str">
        <f t="shared" si="6"/>
        <v>insert into pendaftaran_semas (id_pendaftaran,status_hadir,nilai_ujian,no_kartu_ujian,lokasi_kota,lokasi_tempat) values (604,FALSE,0,'3046736076','Jakarta Pusat','Kampus UI Kedokteran');</v>
      </c>
    </row>
    <row r="408" spans="1:8" x14ac:dyDescent="0.2">
      <c r="A408" s="28">
        <v>605</v>
      </c>
      <c r="B408" s="28" t="b">
        <v>0</v>
      </c>
      <c r="C408" s="28">
        <v>0</v>
      </c>
      <c r="D408" s="28">
        <v>3046736077</v>
      </c>
      <c r="E408" s="28" t="s">
        <v>146</v>
      </c>
      <c r="F408" s="28" t="s">
        <v>4549</v>
      </c>
      <c r="H408" t="str">
        <f t="shared" si="6"/>
        <v>insert into pendaftaran_semas (id_pendaftaran,status_hadir,nilai_ujian,no_kartu_ujian,lokasi_kota,lokasi_tempat) values (605,FALSE,0,'3046736077','Depok','Kampus UI FIB');</v>
      </c>
    </row>
    <row r="409" spans="1:8" x14ac:dyDescent="0.2">
      <c r="A409" s="28">
        <v>606</v>
      </c>
      <c r="B409" s="28" t="b">
        <v>0</v>
      </c>
      <c r="C409" s="28">
        <v>0</v>
      </c>
      <c r="D409" s="28">
        <v>3046736078</v>
      </c>
      <c r="E409" s="28" t="s">
        <v>4547</v>
      </c>
      <c r="F409" s="28" t="s">
        <v>4550</v>
      </c>
      <c r="H409" t="str">
        <f t="shared" si="6"/>
        <v>insert into pendaftaran_semas (id_pendaftaran,status_hadir,nilai_ujian,no_kartu_ujian,lokasi_kota,lokasi_tempat) values (606,FALSE,0,'3046736078','Jakarta Pusat','Kampus UI Kedokteran');</v>
      </c>
    </row>
    <row r="410" spans="1:8" x14ac:dyDescent="0.2">
      <c r="A410" s="28">
        <v>607</v>
      </c>
      <c r="B410" s="28" t="b">
        <v>0</v>
      </c>
      <c r="C410" s="28">
        <v>0</v>
      </c>
      <c r="D410" s="28">
        <v>3046736079</v>
      </c>
      <c r="E410" s="28" t="s">
        <v>146</v>
      </c>
      <c r="F410" s="28" t="s">
        <v>4549</v>
      </c>
      <c r="H410" t="str">
        <f t="shared" si="6"/>
        <v>insert into pendaftaran_semas (id_pendaftaran,status_hadir,nilai_ujian,no_kartu_ujian,lokasi_kota,lokasi_tempat) values (607,FALSE,0,'3046736079','Depok','Kampus UI FIB');</v>
      </c>
    </row>
    <row r="411" spans="1:8" x14ac:dyDescent="0.2">
      <c r="A411" s="28">
        <v>608</v>
      </c>
      <c r="B411" s="28" t="b">
        <v>0</v>
      </c>
      <c r="C411" s="28">
        <v>0</v>
      </c>
      <c r="D411" s="28">
        <v>3046736080</v>
      </c>
      <c r="E411" s="28" t="s">
        <v>4547</v>
      </c>
      <c r="F411" s="28" t="s">
        <v>4550</v>
      </c>
      <c r="H411" t="str">
        <f t="shared" si="6"/>
        <v>insert into pendaftaran_semas (id_pendaftaran,status_hadir,nilai_ujian,no_kartu_ujian,lokasi_kota,lokasi_tempat) values (608,FALSE,0,'3046736080','Jakarta Pusat','Kampus UI Kedokteran');</v>
      </c>
    </row>
    <row r="412" spans="1:8" x14ac:dyDescent="0.2">
      <c r="A412" s="28">
        <v>609</v>
      </c>
      <c r="B412" s="28" t="b">
        <v>0</v>
      </c>
      <c r="C412" s="28">
        <v>0</v>
      </c>
      <c r="D412" s="28">
        <v>3046736081</v>
      </c>
      <c r="E412" s="28" t="s">
        <v>146</v>
      </c>
      <c r="F412" s="28" t="s">
        <v>4549</v>
      </c>
      <c r="H412" t="str">
        <f t="shared" si="6"/>
        <v>insert into pendaftaran_semas (id_pendaftaran,status_hadir,nilai_ujian,no_kartu_ujian,lokasi_kota,lokasi_tempat) values (609,FALSE,0,'3046736081','Depok','Kampus UI FIB');</v>
      </c>
    </row>
    <row r="413" spans="1:8" x14ac:dyDescent="0.2">
      <c r="A413" s="28">
        <v>610</v>
      </c>
      <c r="B413" s="28" t="b">
        <v>0</v>
      </c>
      <c r="C413" s="28">
        <v>0</v>
      </c>
      <c r="D413" s="28">
        <v>3046736082</v>
      </c>
      <c r="E413" s="28" t="s">
        <v>4547</v>
      </c>
      <c r="F413" s="28" t="s">
        <v>4550</v>
      </c>
      <c r="H413" t="str">
        <f t="shared" si="6"/>
        <v>insert into pendaftaran_semas (id_pendaftaran,status_hadir,nilai_ujian,no_kartu_ujian,lokasi_kota,lokasi_tempat) values (610,FALSE,0,'3046736082','Jakarta Pusat','Kampus UI Kedokteran');</v>
      </c>
    </row>
    <row r="414" spans="1:8" x14ac:dyDescent="0.2">
      <c r="A414" s="28">
        <v>611</v>
      </c>
      <c r="B414" s="28" t="b">
        <v>0</v>
      </c>
      <c r="C414" s="28">
        <v>0</v>
      </c>
      <c r="D414" s="28">
        <v>3046736083</v>
      </c>
      <c r="E414" s="28" t="s">
        <v>146</v>
      </c>
      <c r="F414" s="28" t="s">
        <v>4549</v>
      </c>
      <c r="H414" t="str">
        <f t="shared" si="6"/>
        <v>insert into pendaftaran_semas (id_pendaftaran,status_hadir,nilai_ujian,no_kartu_ujian,lokasi_kota,lokasi_tempat) values (611,FALSE,0,'3046736083','Depok','Kampus UI FIB');</v>
      </c>
    </row>
    <row r="415" spans="1:8" x14ac:dyDescent="0.2">
      <c r="A415" s="28">
        <v>612</v>
      </c>
      <c r="B415" s="28" t="b">
        <v>1</v>
      </c>
      <c r="C415" s="28">
        <v>74</v>
      </c>
      <c r="D415" s="28">
        <v>3046736084</v>
      </c>
      <c r="E415" s="28" t="s">
        <v>4547</v>
      </c>
      <c r="F415" s="28" t="s">
        <v>4550</v>
      </c>
      <c r="H415" t="str">
        <f t="shared" si="6"/>
        <v>insert into pendaftaran_semas (id_pendaftaran,status_hadir,nilai_ujian,no_kartu_ujian,lokasi_kota,lokasi_tempat) values (612,TRUE,74,'3046736084','Jakarta Pusat','Kampus UI Kedokteran');</v>
      </c>
    </row>
    <row r="416" spans="1:8" x14ac:dyDescent="0.2">
      <c r="A416" s="28">
        <v>613</v>
      </c>
      <c r="B416" s="28" t="b">
        <v>1</v>
      </c>
      <c r="C416" s="28">
        <v>46</v>
      </c>
      <c r="D416" s="28">
        <v>3046736085</v>
      </c>
      <c r="E416" s="28" t="s">
        <v>146</v>
      </c>
      <c r="F416" s="28" t="s">
        <v>4549</v>
      </c>
      <c r="H416" t="str">
        <f t="shared" si="6"/>
        <v>insert into pendaftaran_semas (id_pendaftaran,status_hadir,nilai_ujian,no_kartu_ujian,lokasi_kota,lokasi_tempat) values (613,TRUE,46,'3046736085','Depok','Kampus UI FIB');</v>
      </c>
    </row>
    <row r="417" spans="1:8" x14ac:dyDescent="0.2">
      <c r="A417" s="28">
        <v>614</v>
      </c>
      <c r="B417" s="28" t="b">
        <v>0</v>
      </c>
      <c r="C417" s="28">
        <v>0</v>
      </c>
      <c r="D417" s="28">
        <v>3046736086</v>
      </c>
      <c r="E417" s="28" t="s">
        <v>4547</v>
      </c>
      <c r="F417" s="28" t="s">
        <v>4550</v>
      </c>
      <c r="H417" t="str">
        <f t="shared" si="6"/>
        <v>insert into pendaftaran_semas (id_pendaftaran,status_hadir,nilai_ujian,no_kartu_ujian,lokasi_kota,lokasi_tempat) values (614,FALSE,0,'3046736086','Jakarta Pusat','Kampus UI Kedokteran');</v>
      </c>
    </row>
    <row r="418" spans="1:8" x14ac:dyDescent="0.2">
      <c r="A418" s="28">
        <v>615</v>
      </c>
      <c r="B418" s="28" t="b">
        <v>1</v>
      </c>
      <c r="C418" s="28">
        <v>59</v>
      </c>
      <c r="D418" s="28">
        <v>3046736087</v>
      </c>
      <c r="E418" s="28" t="s">
        <v>146</v>
      </c>
      <c r="F418" s="28" t="s">
        <v>4549</v>
      </c>
      <c r="H418" t="str">
        <f t="shared" si="6"/>
        <v>insert into pendaftaran_semas (id_pendaftaran,status_hadir,nilai_ujian,no_kartu_ujian,lokasi_kota,lokasi_tempat) values (615,TRUE,59,'3046736087','Depok','Kampus UI FIB');</v>
      </c>
    </row>
    <row r="419" spans="1:8" x14ac:dyDescent="0.2">
      <c r="A419" s="28">
        <v>616</v>
      </c>
      <c r="B419" s="28" t="b">
        <v>1</v>
      </c>
      <c r="C419" s="28">
        <v>64</v>
      </c>
      <c r="D419" s="28">
        <v>3046736088</v>
      </c>
      <c r="E419" s="28" t="s">
        <v>4547</v>
      </c>
      <c r="F419" s="28" t="s">
        <v>4550</v>
      </c>
      <c r="H419" t="str">
        <f t="shared" si="6"/>
        <v>insert into pendaftaran_semas (id_pendaftaran,status_hadir,nilai_ujian,no_kartu_ujian,lokasi_kota,lokasi_tempat) values (616,TRUE,64,'3046736088','Jakarta Pusat','Kampus UI Kedokteran');</v>
      </c>
    </row>
    <row r="420" spans="1:8" x14ac:dyDescent="0.2">
      <c r="A420" s="28">
        <v>617</v>
      </c>
      <c r="B420" s="28" t="b">
        <v>1</v>
      </c>
      <c r="C420" s="28">
        <v>50</v>
      </c>
      <c r="D420" s="28">
        <v>3046736089</v>
      </c>
      <c r="E420" s="28" t="s">
        <v>146</v>
      </c>
      <c r="F420" s="28" t="s">
        <v>4549</v>
      </c>
      <c r="H420" t="str">
        <f t="shared" si="6"/>
        <v>insert into pendaftaran_semas (id_pendaftaran,status_hadir,nilai_ujian,no_kartu_ujian,lokasi_kota,lokasi_tempat) values (617,TRUE,50,'3046736089','Depok','Kampus UI FIB');</v>
      </c>
    </row>
    <row r="421" spans="1:8" x14ac:dyDescent="0.2">
      <c r="A421" s="28">
        <v>618</v>
      </c>
      <c r="B421" s="28" t="b">
        <v>1</v>
      </c>
      <c r="C421" s="28">
        <v>20</v>
      </c>
      <c r="D421" s="28">
        <v>3046736090</v>
      </c>
      <c r="E421" s="28" t="s">
        <v>4547</v>
      </c>
      <c r="F421" s="28" t="s">
        <v>4550</v>
      </c>
      <c r="H421" t="str">
        <f t="shared" si="6"/>
        <v>insert into pendaftaran_semas (id_pendaftaran,status_hadir,nilai_ujian,no_kartu_ujian,lokasi_kota,lokasi_tempat) values (618,TRUE,20,'3046736090','Jakarta Pusat','Kampus UI Kedokteran');</v>
      </c>
    </row>
    <row r="422" spans="1:8" x14ac:dyDescent="0.2">
      <c r="A422" s="28">
        <v>619</v>
      </c>
      <c r="B422" s="28" t="b">
        <v>1</v>
      </c>
      <c r="C422" s="28">
        <v>62</v>
      </c>
      <c r="D422" s="28">
        <v>3046736091</v>
      </c>
      <c r="E422" s="28" t="s">
        <v>146</v>
      </c>
      <c r="F422" s="28" t="s">
        <v>4549</v>
      </c>
      <c r="H422" t="str">
        <f t="shared" si="6"/>
        <v>insert into pendaftaran_semas (id_pendaftaran,status_hadir,nilai_ujian,no_kartu_ujian,lokasi_kota,lokasi_tempat) values (619,TRUE,62,'3046736091','Depok','Kampus UI FIB');</v>
      </c>
    </row>
    <row r="423" spans="1:8" x14ac:dyDescent="0.2">
      <c r="A423" s="28">
        <v>620</v>
      </c>
      <c r="B423" s="28" t="b">
        <v>1</v>
      </c>
      <c r="C423" s="28">
        <v>34</v>
      </c>
      <c r="D423" s="28">
        <v>3046736092</v>
      </c>
      <c r="E423" s="28" t="s">
        <v>4547</v>
      </c>
      <c r="F423" s="28" t="s">
        <v>4550</v>
      </c>
      <c r="H423" t="str">
        <f t="shared" si="6"/>
        <v>insert into pendaftaran_semas (id_pendaftaran,status_hadir,nilai_ujian,no_kartu_ujian,lokasi_kota,lokasi_tempat) values (620,TRUE,34,'3046736092','Jakarta Pusat','Kampus UI Kedokteran');</v>
      </c>
    </row>
    <row r="424" spans="1:8" x14ac:dyDescent="0.2">
      <c r="A424" s="28">
        <v>621</v>
      </c>
      <c r="B424" s="28" t="b">
        <v>1</v>
      </c>
      <c r="C424" s="28">
        <v>73</v>
      </c>
      <c r="D424" s="28">
        <v>3046736093</v>
      </c>
      <c r="E424" s="28" t="s">
        <v>146</v>
      </c>
      <c r="F424" s="28" t="s">
        <v>4549</v>
      </c>
      <c r="H424" t="str">
        <f t="shared" si="6"/>
        <v>insert into pendaftaran_semas (id_pendaftaran,status_hadir,nilai_ujian,no_kartu_ujian,lokasi_kota,lokasi_tempat) values (621,TRUE,73,'3046736093','Depok','Kampus UI FIB');</v>
      </c>
    </row>
    <row r="425" spans="1:8" x14ac:dyDescent="0.2">
      <c r="A425" s="28">
        <v>622</v>
      </c>
      <c r="B425" s="28" t="b">
        <v>1</v>
      </c>
      <c r="C425" s="28">
        <v>29</v>
      </c>
      <c r="D425" s="28">
        <v>3046736094</v>
      </c>
      <c r="E425" s="28" t="s">
        <v>4547</v>
      </c>
      <c r="F425" s="28" t="s">
        <v>4550</v>
      </c>
      <c r="H425" t="str">
        <f t="shared" si="6"/>
        <v>insert into pendaftaran_semas (id_pendaftaran,status_hadir,nilai_ujian,no_kartu_ujian,lokasi_kota,lokasi_tempat) values (622,TRUE,29,'3046736094','Jakarta Pusat','Kampus UI Kedokteran');</v>
      </c>
    </row>
    <row r="426" spans="1:8" x14ac:dyDescent="0.2">
      <c r="A426" s="28">
        <v>623</v>
      </c>
      <c r="B426" s="28" t="b">
        <v>1</v>
      </c>
      <c r="C426" s="28">
        <v>46</v>
      </c>
      <c r="D426" s="28">
        <v>3046736095</v>
      </c>
      <c r="E426" s="28" t="s">
        <v>146</v>
      </c>
      <c r="F426" s="28" t="s">
        <v>4549</v>
      </c>
      <c r="H426" t="str">
        <f t="shared" si="6"/>
        <v>insert into pendaftaran_semas (id_pendaftaran,status_hadir,nilai_ujian,no_kartu_ujian,lokasi_kota,lokasi_tempat) values (623,TRUE,46,'3046736095','Depok','Kampus UI FIB');</v>
      </c>
    </row>
    <row r="427" spans="1:8" x14ac:dyDescent="0.2">
      <c r="A427" s="28">
        <v>624</v>
      </c>
      <c r="B427" s="28" t="b">
        <v>1</v>
      </c>
      <c r="C427" s="28">
        <v>59</v>
      </c>
      <c r="D427" s="28">
        <v>3046736096</v>
      </c>
      <c r="E427" s="28" t="s">
        <v>4547</v>
      </c>
      <c r="F427" s="28" t="s">
        <v>4550</v>
      </c>
      <c r="H427" t="str">
        <f t="shared" si="6"/>
        <v>insert into pendaftaran_semas (id_pendaftaran,status_hadir,nilai_ujian,no_kartu_ujian,lokasi_kota,lokasi_tempat) values (624,TRUE,59,'3046736096','Jakarta Pusat','Kampus UI Kedokteran');</v>
      </c>
    </row>
    <row r="428" spans="1:8" x14ac:dyDescent="0.2">
      <c r="A428" s="28">
        <v>625</v>
      </c>
      <c r="B428" s="28" t="b">
        <v>1</v>
      </c>
      <c r="C428" s="28">
        <v>28</v>
      </c>
      <c r="D428" s="28">
        <v>3046736097</v>
      </c>
      <c r="E428" s="28" t="s">
        <v>146</v>
      </c>
      <c r="F428" s="28" t="s">
        <v>4549</v>
      </c>
      <c r="H428" t="str">
        <f t="shared" si="6"/>
        <v>insert into pendaftaran_semas (id_pendaftaran,status_hadir,nilai_ujian,no_kartu_ujian,lokasi_kota,lokasi_tempat) values (625,TRUE,28,'3046736097','Depok','Kampus UI FIB');</v>
      </c>
    </row>
    <row r="429" spans="1:8" x14ac:dyDescent="0.2">
      <c r="A429" s="28">
        <v>626</v>
      </c>
      <c r="B429" s="28" t="b">
        <v>1</v>
      </c>
      <c r="C429" s="28">
        <v>64</v>
      </c>
      <c r="D429" s="28">
        <v>3046736098</v>
      </c>
      <c r="E429" s="28" t="s">
        <v>4547</v>
      </c>
      <c r="F429" s="28" t="s">
        <v>4550</v>
      </c>
      <c r="H429" t="str">
        <f t="shared" si="6"/>
        <v>insert into pendaftaran_semas (id_pendaftaran,status_hadir,nilai_ujian,no_kartu_ujian,lokasi_kota,lokasi_tempat) values (626,TRUE,64,'3046736098','Jakarta Pusat','Kampus UI Kedokteran');</v>
      </c>
    </row>
    <row r="430" spans="1:8" x14ac:dyDescent="0.2">
      <c r="A430" s="28">
        <v>627</v>
      </c>
      <c r="B430" s="28" t="b">
        <v>0</v>
      </c>
      <c r="C430" s="28">
        <v>0</v>
      </c>
      <c r="D430" s="28">
        <v>3046736099</v>
      </c>
      <c r="E430" s="28" t="s">
        <v>146</v>
      </c>
      <c r="F430" s="28" t="s">
        <v>4549</v>
      </c>
      <c r="H430" t="str">
        <f t="shared" si="6"/>
        <v>insert into pendaftaran_semas (id_pendaftaran,status_hadir,nilai_ujian,no_kartu_ujian,lokasi_kota,lokasi_tempat) values (627,FALSE,0,'3046736099','Depok','Kampus UI FIB');</v>
      </c>
    </row>
    <row r="431" spans="1:8" x14ac:dyDescent="0.2">
      <c r="A431" s="28">
        <v>628</v>
      </c>
      <c r="B431" s="28" t="b">
        <v>0</v>
      </c>
      <c r="C431" s="28">
        <v>0</v>
      </c>
      <c r="D431" s="28">
        <v>3046736100</v>
      </c>
      <c r="E431" s="28" t="s">
        <v>4547</v>
      </c>
      <c r="F431" s="28" t="s">
        <v>4550</v>
      </c>
      <c r="H431" t="str">
        <f t="shared" si="6"/>
        <v>insert into pendaftaran_semas (id_pendaftaran,status_hadir,nilai_ujian,no_kartu_ujian,lokasi_kota,lokasi_tempat) values (628,FALSE,0,'3046736100','Jakarta Pusat','Kampus UI Kedokteran');</v>
      </c>
    </row>
    <row r="432" spans="1:8" x14ac:dyDescent="0.2">
      <c r="A432" s="28">
        <v>629</v>
      </c>
      <c r="B432" s="28" t="b">
        <v>0</v>
      </c>
      <c r="C432" s="28">
        <v>0</v>
      </c>
      <c r="D432" s="28">
        <v>3046736101</v>
      </c>
      <c r="E432" s="28" t="s">
        <v>146</v>
      </c>
      <c r="F432" s="28" t="s">
        <v>4549</v>
      </c>
      <c r="H432" t="str">
        <f t="shared" si="6"/>
        <v>insert into pendaftaran_semas (id_pendaftaran,status_hadir,nilai_ujian,no_kartu_ujian,lokasi_kota,lokasi_tempat) values (629,FALSE,0,'3046736101','Depok','Kampus UI FIB');</v>
      </c>
    </row>
    <row r="433" spans="1:8" x14ac:dyDescent="0.2">
      <c r="A433" s="28">
        <v>630</v>
      </c>
      <c r="B433" s="28" t="b">
        <v>0</v>
      </c>
      <c r="C433" s="28">
        <v>0</v>
      </c>
      <c r="D433" s="28">
        <v>3046736102</v>
      </c>
      <c r="E433" s="28" t="s">
        <v>4547</v>
      </c>
      <c r="F433" s="28" t="s">
        <v>4550</v>
      </c>
      <c r="H433" t="str">
        <f t="shared" si="6"/>
        <v>insert into pendaftaran_semas (id_pendaftaran,status_hadir,nilai_ujian,no_kartu_ujian,lokasi_kota,lokasi_tempat) values (630,FALSE,0,'3046736102','Jakarta Pusat','Kampus UI Kedokteran');</v>
      </c>
    </row>
    <row r="434" spans="1:8" x14ac:dyDescent="0.2">
      <c r="A434" s="28">
        <v>631</v>
      </c>
      <c r="B434" s="28" t="b">
        <v>0</v>
      </c>
      <c r="C434" s="28">
        <v>0</v>
      </c>
      <c r="D434" s="28">
        <v>3046736103</v>
      </c>
      <c r="E434" s="28" t="s">
        <v>146</v>
      </c>
      <c r="F434" s="28" t="s">
        <v>4549</v>
      </c>
      <c r="H434" t="str">
        <f t="shared" si="6"/>
        <v>insert into pendaftaran_semas (id_pendaftaran,status_hadir,nilai_ujian,no_kartu_ujian,lokasi_kota,lokasi_tempat) values (631,FALSE,0,'3046736103','Depok','Kampus UI FIB');</v>
      </c>
    </row>
    <row r="435" spans="1:8" x14ac:dyDescent="0.2">
      <c r="A435" s="28">
        <v>632</v>
      </c>
      <c r="B435" s="28" t="b">
        <v>0</v>
      </c>
      <c r="C435" s="28">
        <v>0</v>
      </c>
      <c r="D435" s="28">
        <v>3046736104</v>
      </c>
      <c r="E435" s="28" t="s">
        <v>4547</v>
      </c>
      <c r="F435" s="28" t="s">
        <v>4550</v>
      </c>
      <c r="H435" t="str">
        <f t="shared" si="6"/>
        <v>insert into pendaftaran_semas (id_pendaftaran,status_hadir,nilai_ujian,no_kartu_ujian,lokasi_kota,lokasi_tempat) values (632,FALSE,0,'3046736104','Jakarta Pusat','Kampus UI Kedokteran');</v>
      </c>
    </row>
    <row r="436" spans="1:8" x14ac:dyDescent="0.2">
      <c r="A436" s="28">
        <v>633</v>
      </c>
      <c r="B436" s="28" t="b">
        <v>0</v>
      </c>
      <c r="C436" s="28">
        <v>0</v>
      </c>
      <c r="D436" s="28">
        <v>3046736105</v>
      </c>
      <c r="E436" s="28" t="s">
        <v>146</v>
      </c>
      <c r="F436" s="28" t="s">
        <v>4549</v>
      </c>
      <c r="H436" t="str">
        <f t="shared" si="6"/>
        <v>insert into pendaftaran_semas (id_pendaftaran,status_hadir,nilai_ujian,no_kartu_ujian,lokasi_kota,lokasi_tempat) values (633,FALSE,0,'3046736105','Depok','Kampus UI FIB');</v>
      </c>
    </row>
    <row r="437" spans="1:8" x14ac:dyDescent="0.2">
      <c r="A437" s="28">
        <v>634</v>
      </c>
      <c r="B437" s="28" t="b">
        <v>0</v>
      </c>
      <c r="C437" s="28">
        <v>0</v>
      </c>
      <c r="D437" s="28">
        <v>3046736106</v>
      </c>
      <c r="E437" s="28" t="s">
        <v>4547</v>
      </c>
      <c r="F437" s="28" t="s">
        <v>4550</v>
      </c>
      <c r="H437" t="str">
        <f t="shared" si="6"/>
        <v>insert into pendaftaran_semas (id_pendaftaran,status_hadir,nilai_ujian,no_kartu_ujian,lokasi_kota,lokasi_tempat) values (634,FALSE,0,'3046736106','Jakarta Pusat','Kampus UI Kedokteran');</v>
      </c>
    </row>
    <row r="438" spans="1:8" x14ac:dyDescent="0.2">
      <c r="A438" s="28">
        <v>635</v>
      </c>
      <c r="B438" s="28" t="b">
        <v>0</v>
      </c>
      <c r="C438" s="28">
        <v>0</v>
      </c>
      <c r="D438" s="28">
        <v>3046736107</v>
      </c>
      <c r="E438" s="28" t="s">
        <v>146</v>
      </c>
      <c r="F438" s="28" t="s">
        <v>4549</v>
      </c>
      <c r="H438" t="str">
        <f t="shared" si="6"/>
        <v>insert into pendaftaran_semas (id_pendaftaran,status_hadir,nilai_ujian,no_kartu_ujian,lokasi_kota,lokasi_tempat) values (635,FALSE,0,'3046736107','Depok','Kampus UI FIB');</v>
      </c>
    </row>
    <row r="439" spans="1:8" x14ac:dyDescent="0.2">
      <c r="A439" s="28">
        <v>636</v>
      </c>
      <c r="B439" s="28" t="b">
        <v>0</v>
      </c>
      <c r="C439" s="28">
        <v>0</v>
      </c>
      <c r="D439" s="28">
        <v>3046736108</v>
      </c>
      <c r="E439" s="28" t="s">
        <v>4547</v>
      </c>
      <c r="F439" s="28" t="s">
        <v>4550</v>
      </c>
      <c r="H439" t="str">
        <f t="shared" si="6"/>
        <v>insert into pendaftaran_semas (id_pendaftaran,status_hadir,nilai_ujian,no_kartu_ujian,lokasi_kota,lokasi_tempat) values (636,FALSE,0,'3046736108','Jakarta Pusat','Kampus UI Kedokteran');</v>
      </c>
    </row>
    <row r="440" spans="1:8" x14ac:dyDescent="0.2">
      <c r="A440" s="28">
        <v>637</v>
      </c>
      <c r="B440" s="28" t="b">
        <v>0</v>
      </c>
      <c r="C440" s="28">
        <v>0</v>
      </c>
      <c r="D440" s="28">
        <v>3046736109</v>
      </c>
      <c r="E440" s="28" t="s">
        <v>146</v>
      </c>
      <c r="F440" s="28" t="s">
        <v>4549</v>
      </c>
      <c r="H440" t="str">
        <f t="shared" si="6"/>
        <v>insert into pendaftaran_semas (id_pendaftaran,status_hadir,nilai_ujian,no_kartu_ujian,lokasi_kota,lokasi_tempat) values (637,FALSE,0,'3046736109','Depok','Kampus UI FIB');</v>
      </c>
    </row>
    <row r="441" spans="1:8" x14ac:dyDescent="0.2">
      <c r="A441" s="28">
        <v>638</v>
      </c>
      <c r="B441" s="28" t="b">
        <v>0</v>
      </c>
      <c r="C441" s="28">
        <v>0</v>
      </c>
      <c r="D441" s="28">
        <v>3046736110</v>
      </c>
      <c r="E441" s="28" t="s">
        <v>4547</v>
      </c>
      <c r="F441" s="28" t="s">
        <v>4550</v>
      </c>
      <c r="H441" t="str">
        <f t="shared" si="6"/>
        <v>insert into pendaftaran_semas (id_pendaftaran,status_hadir,nilai_ujian,no_kartu_ujian,lokasi_kota,lokasi_tempat) values (638,FALSE,0,'3046736110','Jakarta Pusat','Kampus UI Kedokteran');</v>
      </c>
    </row>
    <row r="442" spans="1:8" x14ac:dyDescent="0.2">
      <c r="A442" s="28">
        <v>639</v>
      </c>
      <c r="B442" s="28" t="b">
        <v>0</v>
      </c>
      <c r="C442" s="28">
        <v>0</v>
      </c>
      <c r="D442" s="28">
        <v>3046736111</v>
      </c>
      <c r="E442" s="28" t="s">
        <v>146</v>
      </c>
      <c r="F442" s="28" t="s">
        <v>4549</v>
      </c>
      <c r="H442" t="str">
        <f t="shared" si="6"/>
        <v>insert into pendaftaran_semas (id_pendaftaran,status_hadir,nilai_ujian,no_kartu_ujian,lokasi_kota,lokasi_tempat) values (639,FALSE,0,'3046736111','Depok','Kampus UI FIB');</v>
      </c>
    </row>
    <row r="443" spans="1:8" x14ac:dyDescent="0.2">
      <c r="A443" s="28">
        <v>640</v>
      </c>
      <c r="B443" s="28" t="b">
        <v>0</v>
      </c>
      <c r="C443" s="28">
        <v>0</v>
      </c>
      <c r="D443" s="28">
        <v>3046736112</v>
      </c>
      <c r="E443" s="28" t="s">
        <v>4547</v>
      </c>
      <c r="F443" s="28" t="s">
        <v>4550</v>
      </c>
      <c r="H443" t="str">
        <f t="shared" si="6"/>
        <v>insert into pendaftaran_semas (id_pendaftaran,status_hadir,nilai_ujian,no_kartu_ujian,lokasi_kota,lokasi_tempat) values (640,FALSE,0,'3046736112','Jakarta Pusat','Kampus UI Kedokteran');</v>
      </c>
    </row>
    <row r="444" spans="1:8" x14ac:dyDescent="0.2">
      <c r="A444" s="28">
        <v>641</v>
      </c>
      <c r="B444" s="28" t="b">
        <v>1</v>
      </c>
      <c r="C444" s="28">
        <v>80</v>
      </c>
      <c r="D444" s="28">
        <v>3046736113</v>
      </c>
      <c r="E444" s="28" t="s">
        <v>146</v>
      </c>
      <c r="F444" s="28" t="s">
        <v>4549</v>
      </c>
      <c r="H444" t="str">
        <f t="shared" si="6"/>
        <v>insert into pendaftaran_semas (id_pendaftaran,status_hadir,nilai_ujian,no_kartu_ujian,lokasi_kota,lokasi_tempat) values (641,TRUE,80,'3046736113','Depok','Kampus UI FIB');</v>
      </c>
    </row>
    <row r="445" spans="1:8" x14ac:dyDescent="0.2">
      <c r="A445" s="28">
        <v>642</v>
      </c>
      <c r="B445" s="28" t="b">
        <v>1</v>
      </c>
      <c r="C445" s="28">
        <v>63</v>
      </c>
      <c r="D445" s="28">
        <v>3046736114</v>
      </c>
      <c r="E445" s="28" t="s">
        <v>4547</v>
      </c>
      <c r="F445" s="28" t="s">
        <v>4550</v>
      </c>
      <c r="H445" t="str">
        <f t="shared" si="6"/>
        <v>insert into pendaftaran_semas (id_pendaftaran,status_hadir,nilai_ujian,no_kartu_ujian,lokasi_kota,lokasi_tempat) values (642,TRUE,63,'3046736114','Jakarta Pusat','Kampus UI Kedokteran');</v>
      </c>
    </row>
    <row r="446" spans="1:8" x14ac:dyDescent="0.2">
      <c r="A446" s="28">
        <v>643</v>
      </c>
      <c r="B446" s="28" t="b">
        <v>1</v>
      </c>
      <c r="C446" s="28">
        <v>78</v>
      </c>
      <c r="D446" s="28">
        <v>3046736115</v>
      </c>
      <c r="E446" s="28" t="s">
        <v>146</v>
      </c>
      <c r="F446" s="28" t="s">
        <v>4549</v>
      </c>
      <c r="H446" t="str">
        <f t="shared" si="6"/>
        <v>insert into pendaftaran_semas (id_pendaftaran,status_hadir,nilai_ujian,no_kartu_ujian,lokasi_kota,lokasi_tempat) values (643,TRUE,78,'3046736115','Depok','Kampus UI FIB');</v>
      </c>
    </row>
    <row r="447" spans="1:8" x14ac:dyDescent="0.2">
      <c r="A447" s="28">
        <v>644</v>
      </c>
      <c r="B447" s="28" t="b">
        <v>1</v>
      </c>
      <c r="C447" s="28">
        <v>25</v>
      </c>
      <c r="D447" s="28">
        <v>3046736116</v>
      </c>
      <c r="E447" s="28" t="s">
        <v>4547</v>
      </c>
      <c r="F447" s="28" t="s">
        <v>4550</v>
      </c>
      <c r="H447" t="str">
        <f t="shared" si="6"/>
        <v>insert into pendaftaran_semas (id_pendaftaran,status_hadir,nilai_ujian,no_kartu_ujian,lokasi_kota,lokasi_tempat) values (644,TRUE,25,'3046736116','Jakarta Pusat','Kampus UI Kedokteran');</v>
      </c>
    </row>
    <row r="448" spans="1:8" x14ac:dyDescent="0.2">
      <c r="A448" s="28">
        <v>645</v>
      </c>
      <c r="B448" s="28" t="b">
        <v>1</v>
      </c>
      <c r="C448" s="28">
        <v>52</v>
      </c>
      <c r="D448" s="28">
        <v>3046736117</v>
      </c>
      <c r="E448" s="28" t="s">
        <v>146</v>
      </c>
      <c r="F448" s="28" t="s">
        <v>4549</v>
      </c>
      <c r="H448" t="str">
        <f t="shared" si="6"/>
        <v>insert into pendaftaran_semas (id_pendaftaran,status_hadir,nilai_ujian,no_kartu_ujian,lokasi_kota,lokasi_tempat) values (645,TRUE,52,'3046736117','Depok','Kampus UI FIB');</v>
      </c>
    </row>
    <row r="449" spans="1:8" x14ac:dyDescent="0.2">
      <c r="A449" s="28">
        <v>646</v>
      </c>
      <c r="B449" s="28" t="b">
        <v>1</v>
      </c>
      <c r="C449" s="28">
        <v>73</v>
      </c>
      <c r="D449" s="28">
        <v>3046736118</v>
      </c>
      <c r="E449" s="28" t="s">
        <v>4547</v>
      </c>
      <c r="F449" s="28" t="s">
        <v>4550</v>
      </c>
      <c r="H449" t="str">
        <f t="shared" si="6"/>
        <v>insert into pendaftaran_semas (id_pendaftaran,status_hadir,nilai_ujian,no_kartu_ujian,lokasi_kota,lokasi_tempat) values (646,TRUE,73,'3046736118','Jakarta Pusat','Kampus UI Kedokteran');</v>
      </c>
    </row>
    <row r="450" spans="1:8" x14ac:dyDescent="0.2">
      <c r="A450" s="28">
        <v>647</v>
      </c>
      <c r="B450" s="28" t="b">
        <v>1</v>
      </c>
      <c r="C450" s="28">
        <v>25</v>
      </c>
      <c r="D450" s="28">
        <v>3046736119</v>
      </c>
      <c r="E450" s="28" t="s">
        <v>146</v>
      </c>
      <c r="F450" s="28" t="s">
        <v>4549</v>
      </c>
      <c r="H450" t="str">
        <f t="shared" si="6"/>
        <v>insert into pendaftaran_semas (id_pendaftaran,status_hadir,nilai_ujian,no_kartu_ujian,lokasi_kota,lokasi_tempat) values (647,TRUE,25,'3046736119','Depok','Kampus UI FIB');</v>
      </c>
    </row>
    <row r="451" spans="1:8" x14ac:dyDescent="0.2">
      <c r="A451" s="28">
        <v>648</v>
      </c>
      <c r="B451" s="28" t="b">
        <v>1</v>
      </c>
      <c r="C451" s="28">
        <v>57</v>
      </c>
      <c r="D451" s="28">
        <v>3046736120</v>
      </c>
      <c r="E451" s="28" t="s">
        <v>4547</v>
      </c>
      <c r="F451" s="28" t="s">
        <v>4550</v>
      </c>
      <c r="H451" t="str">
        <f t="shared" si="6"/>
        <v>insert into pendaftaran_semas (id_pendaftaran,status_hadir,nilai_ujian,no_kartu_ujian,lokasi_kota,lokasi_tempat) values (648,TRUE,57,'3046736120','Jakarta Pusat','Kampus UI Kedokteran');</v>
      </c>
    </row>
    <row r="452" spans="1:8" x14ac:dyDescent="0.2">
      <c r="A452" s="28">
        <v>649</v>
      </c>
      <c r="B452" s="28" t="b">
        <v>1</v>
      </c>
      <c r="C452" s="28">
        <v>60</v>
      </c>
      <c r="D452" s="28">
        <v>3046736121</v>
      </c>
      <c r="E452" s="28" t="s">
        <v>146</v>
      </c>
      <c r="F452" s="28" t="s">
        <v>4549</v>
      </c>
      <c r="H452" t="str">
        <f t="shared" si="6"/>
        <v>insert into pendaftaran_semas (id_pendaftaran,status_hadir,nilai_ujian,no_kartu_ujian,lokasi_kota,lokasi_tempat) values (649,TRUE,60,'3046736121','Depok','Kampus UI FIB');</v>
      </c>
    </row>
    <row r="453" spans="1:8" x14ac:dyDescent="0.2">
      <c r="A453" s="28">
        <v>650</v>
      </c>
      <c r="B453" s="28" t="b">
        <v>1</v>
      </c>
      <c r="C453" s="28">
        <v>37</v>
      </c>
      <c r="D453" s="28">
        <v>3046736122</v>
      </c>
      <c r="E453" s="28" t="s">
        <v>4547</v>
      </c>
      <c r="F453" s="28" t="s">
        <v>4550</v>
      </c>
      <c r="H453" t="str">
        <f t="shared" ref="H453:H516" si="7">CONCATENATE($H$3,A453,",",B453,",",C453,",","'",D453,"'",",","'",E453,"'",",","'",F453,"'",")",";")</f>
        <v>insert into pendaftaran_semas (id_pendaftaran,status_hadir,nilai_ujian,no_kartu_ujian,lokasi_kota,lokasi_tempat) values (650,TRUE,37,'3046736122','Jakarta Pusat','Kampus UI Kedokteran');</v>
      </c>
    </row>
    <row r="454" spans="1:8" x14ac:dyDescent="0.2">
      <c r="A454" s="28">
        <v>651</v>
      </c>
      <c r="B454" s="28" t="b">
        <v>1</v>
      </c>
      <c r="C454" s="28">
        <v>78</v>
      </c>
      <c r="D454" s="28">
        <v>3046736123</v>
      </c>
      <c r="E454" s="28" t="s">
        <v>146</v>
      </c>
      <c r="F454" s="28" t="s">
        <v>4549</v>
      </c>
      <c r="H454" t="str">
        <f t="shared" si="7"/>
        <v>insert into pendaftaran_semas (id_pendaftaran,status_hadir,nilai_ujian,no_kartu_ujian,lokasi_kota,lokasi_tempat) values (651,TRUE,78,'3046736123','Depok','Kampus UI FIB');</v>
      </c>
    </row>
    <row r="455" spans="1:8" x14ac:dyDescent="0.2">
      <c r="A455" s="28">
        <v>652</v>
      </c>
      <c r="B455" s="28" t="b">
        <v>1</v>
      </c>
      <c r="C455" s="28">
        <v>21</v>
      </c>
      <c r="D455" s="28">
        <v>3046736124</v>
      </c>
      <c r="E455" s="28" t="s">
        <v>4547</v>
      </c>
      <c r="F455" s="28" t="s">
        <v>4550</v>
      </c>
      <c r="H455" t="str">
        <f t="shared" si="7"/>
        <v>insert into pendaftaran_semas (id_pendaftaran,status_hadir,nilai_ujian,no_kartu_ujian,lokasi_kota,lokasi_tempat) values (652,TRUE,21,'3046736124','Jakarta Pusat','Kampus UI Kedokteran');</v>
      </c>
    </row>
    <row r="456" spans="1:8" x14ac:dyDescent="0.2">
      <c r="A456" s="28">
        <v>653</v>
      </c>
      <c r="B456" s="28" t="b">
        <v>0</v>
      </c>
      <c r="C456" s="28">
        <v>0</v>
      </c>
      <c r="D456" s="28">
        <v>3046736125</v>
      </c>
      <c r="E456" s="28" t="s">
        <v>146</v>
      </c>
      <c r="F456" s="28" t="s">
        <v>4549</v>
      </c>
      <c r="H456" t="str">
        <f t="shared" si="7"/>
        <v>insert into pendaftaran_semas (id_pendaftaran,status_hadir,nilai_ujian,no_kartu_ujian,lokasi_kota,lokasi_tempat) values (653,FALSE,0,'3046736125','Depok','Kampus UI FIB');</v>
      </c>
    </row>
    <row r="457" spans="1:8" x14ac:dyDescent="0.2">
      <c r="A457" s="28">
        <v>654</v>
      </c>
      <c r="B457" s="28" t="b">
        <v>0</v>
      </c>
      <c r="C457" s="28">
        <v>0</v>
      </c>
      <c r="D457" s="28">
        <v>3046736126</v>
      </c>
      <c r="E457" s="28" t="s">
        <v>4547</v>
      </c>
      <c r="F457" s="28" t="s">
        <v>4550</v>
      </c>
      <c r="H457" t="str">
        <f t="shared" si="7"/>
        <v>insert into pendaftaran_semas (id_pendaftaran,status_hadir,nilai_ujian,no_kartu_ujian,lokasi_kota,lokasi_tempat) values (654,FALSE,0,'3046736126','Jakarta Pusat','Kampus UI Kedokteran');</v>
      </c>
    </row>
    <row r="458" spans="1:8" x14ac:dyDescent="0.2">
      <c r="A458" s="28">
        <v>655</v>
      </c>
      <c r="B458" s="28" t="b">
        <v>0</v>
      </c>
      <c r="C458" s="28">
        <v>0</v>
      </c>
      <c r="D458" s="28">
        <v>3046736127</v>
      </c>
      <c r="E458" s="28" t="s">
        <v>146</v>
      </c>
      <c r="F458" s="28" t="s">
        <v>4549</v>
      </c>
      <c r="H458" t="str">
        <f t="shared" si="7"/>
        <v>insert into pendaftaran_semas (id_pendaftaran,status_hadir,nilai_ujian,no_kartu_ujian,lokasi_kota,lokasi_tempat) values (655,FALSE,0,'3046736127','Depok','Kampus UI FIB');</v>
      </c>
    </row>
    <row r="459" spans="1:8" x14ac:dyDescent="0.2">
      <c r="A459" s="28">
        <v>656</v>
      </c>
      <c r="B459" s="28" t="b">
        <v>0</v>
      </c>
      <c r="C459" s="28">
        <v>0</v>
      </c>
      <c r="D459" s="28">
        <v>3046736128</v>
      </c>
      <c r="E459" s="28" t="s">
        <v>4547</v>
      </c>
      <c r="F459" s="28" t="s">
        <v>4550</v>
      </c>
      <c r="H459" t="str">
        <f t="shared" si="7"/>
        <v>insert into pendaftaran_semas (id_pendaftaran,status_hadir,nilai_ujian,no_kartu_ujian,lokasi_kota,lokasi_tempat) values (656,FALSE,0,'3046736128','Jakarta Pusat','Kampus UI Kedokteran');</v>
      </c>
    </row>
    <row r="460" spans="1:8" x14ac:dyDescent="0.2">
      <c r="A460" s="28">
        <v>657</v>
      </c>
      <c r="B460" s="28" t="b">
        <v>0</v>
      </c>
      <c r="C460" s="28">
        <v>0</v>
      </c>
      <c r="D460" s="28">
        <v>3046736129</v>
      </c>
      <c r="E460" s="28" t="s">
        <v>146</v>
      </c>
      <c r="F460" s="28" t="s">
        <v>4549</v>
      </c>
      <c r="H460" t="str">
        <f t="shared" si="7"/>
        <v>insert into pendaftaran_semas (id_pendaftaran,status_hadir,nilai_ujian,no_kartu_ujian,lokasi_kota,lokasi_tempat) values (657,FALSE,0,'3046736129','Depok','Kampus UI FIB');</v>
      </c>
    </row>
    <row r="461" spans="1:8" x14ac:dyDescent="0.2">
      <c r="A461" s="28">
        <v>658</v>
      </c>
      <c r="B461" s="28" t="b">
        <v>0</v>
      </c>
      <c r="C461" s="28">
        <v>0</v>
      </c>
      <c r="D461" s="28">
        <v>3046736130</v>
      </c>
      <c r="E461" s="28" t="s">
        <v>4547</v>
      </c>
      <c r="F461" s="28" t="s">
        <v>4550</v>
      </c>
      <c r="H461" t="str">
        <f t="shared" si="7"/>
        <v>insert into pendaftaran_semas (id_pendaftaran,status_hadir,nilai_ujian,no_kartu_ujian,lokasi_kota,lokasi_tempat) values (658,FALSE,0,'3046736130','Jakarta Pusat','Kampus UI Kedokteran');</v>
      </c>
    </row>
    <row r="462" spans="1:8" x14ac:dyDescent="0.2">
      <c r="A462" s="28">
        <v>659</v>
      </c>
      <c r="B462" s="28" t="b">
        <v>1</v>
      </c>
      <c r="C462" s="28">
        <v>66</v>
      </c>
      <c r="D462" s="28">
        <v>3046736131</v>
      </c>
      <c r="E462" s="28" t="s">
        <v>146</v>
      </c>
      <c r="F462" s="28" t="s">
        <v>4549</v>
      </c>
      <c r="H462" t="str">
        <f t="shared" si="7"/>
        <v>insert into pendaftaran_semas (id_pendaftaran,status_hadir,nilai_ujian,no_kartu_ujian,lokasi_kota,lokasi_tempat) values (659,TRUE,66,'3046736131','Depok','Kampus UI FIB');</v>
      </c>
    </row>
    <row r="463" spans="1:8" x14ac:dyDescent="0.2">
      <c r="A463" s="28">
        <v>660</v>
      </c>
      <c r="B463" s="28" t="b">
        <v>1</v>
      </c>
      <c r="C463" s="28">
        <v>28</v>
      </c>
      <c r="D463" s="28">
        <v>3046736132</v>
      </c>
      <c r="E463" s="28" t="s">
        <v>4547</v>
      </c>
      <c r="F463" s="28" t="s">
        <v>4550</v>
      </c>
      <c r="H463" t="str">
        <f t="shared" si="7"/>
        <v>insert into pendaftaran_semas (id_pendaftaran,status_hadir,nilai_ujian,no_kartu_ujian,lokasi_kota,lokasi_tempat) values (660,TRUE,28,'3046736132','Jakarta Pusat','Kampus UI Kedokteran');</v>
      </c>
    </row>
    <row r="464" spans="1:8" x14ac:dyDescent="0.2">
      <c r="A464" s="28">
        <v>661</v>
      </c>
      <c r="B464" s="28" t="b">
        <v>1</v>
      </c>
      <c r="C464" s="28">
        <v>25</v>
      </c>
      <c r="D464" s="28">
        <v>3046736133</v>
      </c>
      <c r="E464" s="28" t="s">
        <v>146</v>
      </c>
      <c r="F464" s="28" t="s">
        <v>4549</v>
      </c>
      <c r="H464" t="str">
        <f t="shared" si="7"/>
        <v>insert into pendaftaran_semas (id_pendaftaran,status_hadir,nilai_ujian,no_kartu_ujian,lokasi_kota,lokasi_tempat) values (661,TRUE,25,'3046736133','Depok','Kampus UI FIB');</v>
      </c>
    </row>
    <row r="465" spans="1:8" x14ac:dyDescent="0.2">
      <c r="A465" s="28">
        <v>662</v>
      </c>
      <c r="B465" s="28" t="b">
        <v>1</v>
      </c>
      <c r="C465" s="28">
        <v>48</v>
      </c>
      <c r="D465" s="28">
        <v>3046736134</v>
      </c>
      <c r="E465" s="28" t="s">
        <v>4547</v>
      </c>
      <c r="F465" s="28" t="s">
        <v>4550</v>
      </c>
      <c r="H465" t="str">
        <f t="shared" si="7"/>
        <v>insert into pendaftaran_semas (id_pendaftaran,status_hadir,nilai_ujian,no_kartu_ujian,lokasi_kota,lokasi_tempat) values (662,TRUE,48,'3046736134','Jakarta Pusat','Kampus UI Kedokteran');</v>
      </c>
    </row>
    <row r="466" spans="1:8" x14ac:dyDescent="0.2">
      <c r="A466" s="28">
        <v>663</v>
      </c>
      <c r="B466" s="28" t="b">
        <v>1</v>
      </c>
      <c r="C466" s="28">
        <v>70</v>
      </c>
      <c r="D466" s="28">
        <v>3046736135</v>
      </c>
      <c r="E466" s="28" t="s">
        <v>146</v>
      </c>
      <c r="F466" s="28" t="s">
        <v>4549</v>
      </c>
      <c r="H466" t="str">
        <f t="shared" si="7"/>
        <v>insert into pendaftaran_semas (id_pendaftaran,status_hadir,nilai_ujian,no_kartu_ujian,lokasi_kota,lokasi_tempat) values (663,TRUE,70,'3046736135','Depok','Kampus UI FIB');</v>
      </c>
    </row>
    <row r="467" spans="1:8" x14ac:dyDescent="0.2">
      <c r="A467" s="28">
        <v>664</v>
      </c>
      <c r="B467" s="28" t="b">
        <v>1</v>
      </c>
      <c r="C467" s="28">
        <v>23</v>
      </c>
      <c r="D467" s="28">
        <v>3046736136</v>
      </c>
      <c r="E467" s="28" t="s">
        <v>4547</v>
      </c>
      <c r="F467" s="28" t="s">
        <v>4550</v>
      </c>
      <c r="H467" t="str">
        <f t="shared" si="7"/>
        <v>insert into pendaftaran_semas (id_pendaftaran,status_hadir,nilai_ujian,no_kartu_ujian,lokasi_kota,lokasi_tempat) values (664,TRUE,23,'3046736136','Jakarta Pusat','Kampus UI Kedokteran');</v>
      </c>
    </row>
    <row r="468" spans="1:8" x14ac:dyDescent="0.2">
      <c r="A468" s="28">
        <v>665</v>
      </c>
      <c r="B468" s="28" t="b">
        <v>1</v>
      </c>
      <c r="C468" s="28">
        <v>70</v>
      </c>
      <c r="D468" s="28">
        <v>3046736137</v>
      </c>
      <c r="E468" s="28" t="s">
        <v>146</v>
      </c>
      <c r="F468" s="28" t="s">
        <v>4549</v>
      </c>
      <c r="H468" t="str">
        <f t="shared" si="7"/>
        <v>insert into pendaftaran_semas (id_pendaftaran,status_hadir,nilai_ujian,no_kartu_ujian,lokasi_kota,lokasi_tempat) values (665,TRUE,70,'3046736137','Depok','Kampus UI FIB');</v>
      </c>
    </row>
    <row r="469" spans="1:8" x14ac:dyDescent="0.2">
      <c r="A469" s="28">
        <v>666</v>
      </c>
      <c r="B469" s="28" t="b">
        <v>1</v>
      </c>
      <c r="C469" s="28">
        <v>71</v>
      </c>
      <c r="D469" s="28">
        <v>3046736138</v>
      </c>
      <c r="E469" s="28" t="s">
        <v>4547</v>
      </c>
      <c r="F469" s="28" t="s">
        <v>4550</v>
      </c>
      <c r="H469" t="str">
        <f t="shared" si="7"/>
        <v>insert into pendaftaran_semas (id_pendaftaran,status_hadir,nilai_ujian,no_kartu_ujian,lokasi_kota,lokasi_tempat) values (666,TRUE,71,'3046736138','Jakarta Pusat','Kampus UI Kedokteran');</v>
      </c>
    </row>
    <row r="470" spans="1:8" x14ac:dyDescent="0.2">
      <c r="A470" s="28">
        <v>667</v>
      </c>
      <c r="B470" s="28" t="b">
        <v>1</v>
      </c>
      <c r="C470" s="28">
        <v>56</v>
      </c>
      <c r="D470" s="28">
        <v>3046736139</v>
      </c>
      <c r="E470" s="28" t="s">
        <v>146</v>
      </c>
      <c r="F470" s="28" t="s">
        <v>4549</v>
      </c>
      <c r="H470" t="str">
        <f t="shared" si="7"/>
        <v>insert into pendaftaran_semas (id_pendaftaran,status_hadir,nilai_ujian,no_kartu_ujian,lokasi_kota,lokasi_tempat) values (667,TRUE,56,'3046736139','Depok','Kampus UI FIB');</v>
      </c>
    </row>
    <row r="471" spans="1:8" x14ac:dyDescent="0.2">
      <c r="A471" s="28">
        <v>668</v>
      </c>
      <c r="B471" s="28" t="b">
        <v>1</v>
      </c>
      <c r="C471" s="28">
        <v>69</v>
      </c>
      <c r="D471" s="28">
        <v>3046736140</v>
      </c>
      <c r="E471" s="28" t="s">
        <v>4547</v>
      </c>
      <c r="F471" s="28" t="s">
        <v>4550</v>
      </c>
      <c r="H471" t="str">
        <f t="shared" si="7"/>
        <v>insert into pendaftaran_semas (id_pendaftaran,status_hadir,nilai_ujian,no_kartu_ujian,lokasi_kota,lokasi_tempat) values (668,TRUE,69,'3046736140','Jakarta Pusat','Kampus UI Kedokteran');</v>
      </c>
    </row>
    <row r="472" spans="1:8" x14ac:dyDescent="0.2">
      <c r="A472" s="28">
        <v>669</v>
      </c>
      <c r="B472" s="28" t="b">
        <v>1</v>
      </c>
      <c r="C472" s="28">
        <v>60</v>
      </c>
      <c r="D472" s="28">
        <v>3046736141</v>
      </c>
      <c r="E472" s="28" t="s">
        <v>146</v>
      </c>
      <c r="F472" s="28" t="s">
        <v>4549</v>
      </c>
      <c r="H472" t="str">
        <f t="shared" si="7"/>
        <v>insert into pendaftaran_semas (id_pendaftaran,status_hadir,nilai_ujian,no_kartu_ujian,lokasi_kota,lokasi_tempat) values (669,TRUE,60,'3046736141','Depok','Kampus UI FIB');</v>
      </c>
    </row>
    <row r="473" spans="1:8" x14ac:dyDescent="0.2">
      <c r="A473" s="28">
        <v>670</v>
      </c>
      <c r="B473" s="28" t="b">
        <v>1</v>
      </c>
      <c r="C473" s="28">
        <v>70</v>
      </c>
      <c r="D473" s="28">
        <v>3046736142</v>
      </c>
      <c r="E473" s="28" t="s">
        <v>4547</v>
      </c>
      <c r="F473" s="28" t="s">
        <v>4550</v>
      </c>
      <c r="H473" t="str">
        <f t="shared" si="7"/>
        <v>insert into pendaftaran_semas (id_pendaftaran,status_hadir,nilai_ujian,no_kartu_ujian,lokasi_kota,lokasi_tempat) values (670,TRUE,70,'3046736142','Jakarta Pusat','Kampus UI Kedokteran');</v>
      </c>
    </row>
    <row r="474" spans="1:8" x14ac:dyDescent="0.2">
      <c r="A474" s="28">
        <v>671</v>
      </c>
      <c r="B474" s="28" t="b">
        <v>1</v>
      </c>
      <c r="C474" s="28">
        <v>34</v>
      </c>
      <c r="D474" s="28">
        <v>3046736143</v>
      </c>
      <c r="E474" s="28" t="s">
        <v>146</v>
      </c>
      <c r="F474" s="28" t="s">
        <v>4549</v>
      </c>
      <c r="H474" t="str">
        <f t="shared" si="7"/>
        <v>insert into pendaftaran_semas (id_pendaftaran,status_hadir,nilai_ujian,no_kartu_ujian,lokasi_kota,lokasi_tempat) values (671,TRUE,34,'3046736143','Depok','Kampus UI FIB');</v>
      </c>
    </row>
    <row r="475" spans="1:8" x14ac:dyDescent="0.2">
      <c r="A475" s="28">
        <v>672</v>
      </c>
      <c r="B475" s="28" t="b">
        <v>1</v>
      </c>
      <c r="C475" s="28">
        <v>75</v>
      </c>
      <c r="D475" s="28">
        <v>3046736144</v>
      </c>
      <c r="E475" s="28" t="s">
        <v>4547</v>
      </c>
      <c r="F475" s="28" t="s">
        <v>4550</v>
      </c>
      <c r="H475" t="str">
        <f t="shared" si="7"/>
        <v>insert into pendaftaran_semas (id_pendaftaran,status_hadir,nilai_ujian,no_kartu_ujian,lokasi_kota,lokasi_tempat) values (672,TRUE,75,'3046736144','Jakarta Pusat','Kampus UI Kedokteran');</v>
      </c>
    </row>
    <row r="476" spans="1:8" x14ac:dyDescent="0.2">
      <c r="A476" s="28">
        <v>673</v>
      </c>
      <c r="B476" s="28" t="b">
        <v>1</v>
      </c>
      <c r="C476" s="28">
        <v>31</v>
      </c>
      <c r="D476" s="28">
        <v>3046736145</v>
      </c>
      <c r="E476" s="28" t="s">
        <v>146</v>
      </c>
      <c r="F476" s="28" t="s">
        <v>4549</v>
      </c>
      <c r="H476" t="str">
        <f t="shared" si="7"/>
        <v>insert into pendaftaran_semas (id_pendaftaran,status_hadir,nilai_ujian,no_kartu_ujian,lokasi_kota,lokasi_tempat) values (673,TRUE,31,'3046736145','Depok','Kampus UI FIB');</v>
      </c>
    </row>
    <row r="477" spans="1:8" x14ac:dyDescent="0.2">
      <c r="A477" s="28">
        <v>674</v>
      </c>
      <c r="B477" s="28" t="b">
        <v>1</v>
      </c>
      <c r="C477" s="28">
        <v>74</v>
      </c>
      <c r="D477" s="28">
        <v>3046736146</v>
      </c>
      <c r="E477" s="28" t="s">
        <v>4547</v>
      </c>
      <c r="F477" s="28" t="s">
        <v>4550</v>
      </c>
      <c r="H477" t="str">
        <f t="shared" si="7"/>
        <v>insert into pendaftaran_semas (id_pendaftaran,status_hadir,nilai_ujian,no_kartu_ujian,lokasi_kota,lokasi_tempat) values (674,TRUE,74,'3046736146','Jakarta Pusat','Kampus UI Kedokteran');</v>
      </c>
    </row>
    <row r="478" spans="1:8" x14ac:dyDescent="0.2">
      <c r="A478" s="28">
        <v>675</v>
      </c>
      <c r="B478" s="28" t="b">
        <v>1</v>
      </c>
      <c r="C478" s="28">
        <v>77</v>
      </c>
      <c r="D478" s="28">
        <v>3046736147</v>
      </c>
      <c r="E478" s="28" t="s">
        <v>146</v>
      </c>
      <c r="F478" s="28" t="s">
        <v>4549</v>
      </c>
      <c r="H478" t="str">
        <f t="shared" si="7"/>
        <v>insert into pendaftaran_semas (id_pendaftaran,status_hadir,nilai_ujian,no_kartu_ujian,lokasi_kota,lokasi_tempat) values (675,TRUE,77,'3046736147','Depok','Kampus UI FIB');</v>
      </c>
    </row>
    <row r="479" spans="1:8" x14ac:dyDescent="0.2">
      <c r="A479" s="28">
        <v>676</v>
      </c>
      <c r="B479" s="28" t="b">
        <v>1</v>
      </c>
      <c r="C479" s="28">
        <v>60</v>
      </c>
      <c r="D479" s="28">
        <v>3046736148</v>
      </c>
      <c r="E479" s="28" t="s">
        <v>4547</v>
      </c>
      <c r="F479" s="28" t="s">
        <v>4550</v>
      </c>
      <c r="H479" t="str">
        <f t="shared" si="7"/>
        <v>insert into pendaftaran_semas (id_pendaftaran,status_hadir,nilai_ujian,no_kartu_ujian,lokasi_kota,lokasi_tempat) values (676,TRUE,60,'3046736148','Jakarta Pusat','Kampus UI Kedokteran');</v>
      </c>
    </row>
    <row r="480" spans="1:8" x14ac:dyDescent="0.2">
      <c r="A480" s="28">
        <v>677</v>
      </c>
      <c r="B480" s="28" t="b">
        <v>1</v>
      </c>
      <c r="C480" s="28">
        <v>74</v>
      </c>
      <c r="D480" s="28">
        <v>3046736149</v>
      </c>
      <c r="E480" s="28" t="s">
        <v>146</v>
      </c>
      <c r="F480" s="28" t="s">
        <v>4549</v>
      </c>
      <c r="H480" t="str">
        <f t="shared" si="7"/>
        <v>insert into pendaftaran_semas (id_pendaftaran,status_hadir,nilai_ujian,no_kartu_ujian,lokasi_kota,lokasi_tempat) values (677,TRUE,74,'3046736149','Depok','Kampus UI FIB');</v>
      </c>
    </row>
    <row r="481" spans="1:8" x14ac:dyDescent="0.2">
      <c r="A481" s="28">
        <v>678</v>
      </c>
      <c r="B481" s="28" t="b">
        <v>1</v>
      </c>
      <c r="C481" s="28">
        <v>76</v>
      </c>
      <c r="D481" s="28">
        <v>3046736150</v>
      </c>
      <c r="E481" s="28" t="s">
        <v>4547</v>
      </c>
      <c r="F481" s="28" t="s">
        <v>4550</v>
      </c>
      <c r="H481" t="str">
        <f t="shared" si="7"/>
        <v>insert into pendaftaran_semas (id_pendaftaran,status_hadir,nilai_ujian,no_kartu_ujian,lokasi_kota,lokasi_tempat) values (678,TRUE,76,'3046736150','Jakarta Pusat','Kampus UI Kedokteran');</v>
      </c>
    </row>
    <row r="482" spans="1:8" x14ac:dyDescent="0.2">
      <c r="A482" s="28">
        <v>679</v>
      </c>
      <c r="B482" s="28" t="b">
        <v>1</v>
      </c>
      <c r="C482" s="28">
        <v>43</v>
      </c>
      <c r="D482" s="28">
        <v>3046736151</v>
      </c>
      <c r="E482" s="28" t="s">
        <v>146</v>
      </c>
      <c r="F482" s="28" t="s">
        <v>4549</v>
      </c>
      <c r="H482" t="str">
        <f t="shared" si="7"/>
        <v>insert into pendaftaran_semas (id_pendaftaran,status_hadir,nilai_ujian,no_kartu_ujian,lokasi_kota,lokasi_tempat) values (679,TRUE,43,'3046736151','Depok','Kampus UI FIB');</v>
      </c>
    </row>
    <row r="483" spans="1:8" x14ac:dyDescent="0.2">
      <c r="A483" s="28">
        <v>680</v>
      </c>
      <c r="B483" s="28" t="b">
        <v>1</v>
      </c>
      <c r="C483" s="28">
        <v>26</v>
      </c>
      <c r="D483" s="28">
        <v>3046736152</v>
      </c>
      <c r="E483" s="28" t="s">
        <v>4547</v>
      </c>
      <c r="F483" s="28" t="s">
        <v>4550</v>
      </c>
      <c r="H483" t="str">
        <f t="shared" si="7"/>
        <v>insert into pendaftaran_semas (id_pendaftaran,status_hadir,nilai_ujian,no_kartu_ujian,lokasi_kota,lokasi_tempat) values (680,TRUE,26,'3046736152','Jakarta Pusat','Kampus UI Kedokteran');</v>
      </c>
    </row>
    <row r="484" spans="1:8" x14ac:dyDescent="0.2">
      <c r="A484" s="28">
        <v>681</v>
      </c>
      <c r="B484" s="28" t="b">
        <v>1</v>
      </c>
      <c r="C484" s="28">
        <v>53</v>
      </c>
      <c r="D484" s="28">
        <v>3046736153</v>
      </c>
      <c r="E484" s="28" t="s">
        <v>146</v>
      </c>
      <c r="F484" s="28" t="s">
        <v>4549</v>
      </c>
      <c r="H484" t="str">
        <f t="shared" si="7"/>
        <v>insert into pendaftaran_semas (id_pendaftaran,status_hadir,nilai_ujian,no_kartu_ujian,lokasi_kota,lokasi_tempat) values (681,TRUE,53,'3046736153','Depok','Kampus UI FIB');</v>
      </c>
    </row>
    <row r="485" spans="1:8" x14ac:dyDescent="0.2">
      <c r="A485" s="28">
        <v>682</v>
      </c>
      <c r="B485" s="28" t="b">
        <v>1</v>
      </c>
      <c r="C485" s="28">
        <v>77</v>
      </c>
      <c r="D485" s="28">
        <v>3046736154</v>
      </c>
      <c r="E485" s="28" t="s">
        <v>4547</v>
      </c>
      <c r="F485" s="28" t="s">
        <v>4550</v>
      </c>
      <c r="H485" t="str">
        <f t="shared" si="7"/>
        <v>insert into pendaftaran_semas (id_pendaftaran,status_hadir,nilai_ujian,no_kartu_ujian,lokasi_kota,lokasi_tempat) values (682,TRUE,77,'3046736154','Jakarta Pusat','Kampus UI Kedokteran');</v>
      </c>
    </row>
    <row r="486" spans="1:8" x14ac:dyDescent="0.2">
      <c r="A486" s="28">
        <v>683</v>
      </c>
      <c r="B486" s="28" t="b">
        <v>1</v>
      </c>
      <c r="C486" s="28">
        <v>48</v>
      </c>
      <c r="D486" s="28">
        <v>3046736155</v>
      </c>
      <c r="E486" s="28" t="s">
        <v>146</v>
      </c>
      <c r="F486" s="28" t="s">
        <v>4549</v>
      </c>
      <c r="H486" t="str">
        <f t="shared" si="7"/>
        <v>insert into pendaftaran_semas (id_pendaftaran,status_hadir,nilai_ujian,no_kartu_ujian,lokasi_kota,lokasi_tempat) values (683,TRUE,48,'3046736155','Depok','Kampus UI FIB');</v>
      </c>
    </row>
    <row r="487" spans="1:8" x14ac:dyDescent="0.2">
      <c r="A487" s="28">
        <v>684</v>
      </c>
      <c r="B487" s="28" t="b">
        <v>1</v>
      </c>
      <c r="C487" s="28">
        <v>50</v>
      </c>
      <c r="D487" s="28">
        <v>3046736156</v>
      </c>
      <c r="E487" s="28" t="s">
        <v>4547</v>
      </c>
      <c r="F487" s="28" t="s">
        <v>4550</v>
      </c>
      <c r="H487" t="str">
        <f t="shared" si="7"/>
        <v>insert into pendaftaran_semas (id_pendaftaran,status_hadir,nilai_ujian,no_kartu_ujian,lokasi_kota,lokasi_tempat) values (684,TRUE,50,'3046736156','Jakarta Pusat','Kampus UI Kedokteran');</v>
      </c>
    </row>
    <row r="488" spans="1:8" x14ac:dyDescent="0.2">
      <c r="A488" s="28">
        <v>685</v>
      </c>
      <c r="B488" s="28" t="b">
        <v>1</v>
      </c>
      <c r="C488" s="28">
        <v>69</v>
      </c>
      <c r="D488" s="28">
        <v>3046736157</v>
      </c>
      <c r="E488" s="28" t="s">
        <v>146</v>
      </c>
      <c r="F488" s="28" t="s">
        <v>4549</v>
      </c>
      <c r="H488" t="str">
        <f t="shared" si="7"/>
        <v>insert into pendaftaran_semas (id_pendaftaran,status_hadir,nilai_ujian,no_kartu_ujian,lokasi_kota,lokasi_tempat) values (685,TRUE,69,'3046736157','Depok','Kampus UI FIB');</v>
      </c>
    </row>
    <row r="489" spans="1:8" x14ac:dyDescent="0.2">
      <c r="A489" s="28">
        <v>686</v>
      </c>
      <c r="B489" s="28" t="b">
        <v>1</v>
      </c>
      <c r="C489" s="28">
        <v>46</v>
      </c>
      <c r="D489" s="28">
        <v>3046736158</v>
      </c>
      <c r="E489" s="28" t="s">
        <v>4547</v>
      </c>
      <c r="F489" s="28" t="s">
        <v>4550</v>
      </c>
      <c r="H489" t="str">
        <f t="shared" si="7"/>
        <v>insert into pendaftaran_semas (id_pendaftaran,status_hadir,nilai_ujian,no_kartu_ujian,lokasi_kota,lokasi_tempat) values (686,TRUE,46,'3046736158','Jakarta Pusat','Kampus UI Kedokteran');</v>
      </c>
    </row>
    <row r="490" spans="1:8" x14ac:dyDescent="0.2">
      <c r="A490" s="28">
        <v>687</v>
      </c>
      <c r="B490" s="28" t="b">
        <v>1</v>
      </c>
      <c r="C490" s="28">
        <v>68</v>
      </c>
      <c r="D490" s="28">
        <v>3046736159</v>
      </c>
      <c r="E490" s="28" t="s">
        <v>146</v>
      </c>
      <c r="F490" s="28" t="s">
        <v>4549</v>
      </c>
      <c r="H490" t="str">
        <f t="shared" si="7"/>
        <v>insert into pendaftaran_semas (id_pendaftaran,status_hadir,nilai_ujian,no_kartu_ujian,lokasi_kota,lokasi_tempat) values (687,TRUE,68,'3046736159','Depok','Kampus UI FIB');</v>
      </c>
    </row>
    <row r="491" spans="1:8" x14ac:dyDescent="0.2">
      <c r="A491" s="28">
        <v>688</v>
      </c>
      <c r="B491" s="28" t="b">
        <v>1</v>
      </c>
      <c r="C491" s="28">
        <v>23</v>
      </c>
      <c r="D491" s="28">
        <v>3046736160</v>
      </c>
      <c r="E491" s="28" t="s">
        <v>4547</v>
      </c>
      <c r="F491" s="28" t="s">
        <v>4550</v>
      </c>
      <c r="H491" t="str">
        <f t="shared" si="7"/>
        <v>insert into pendaftaran_semas (id_pendaftaran,status_hadir,nilai_ujian,no_kartu_ujian,lokasi_kota,lokasi_tempat) values (688,TRUE,23,'3046736160','Jakarta Pusat','Kampus UI Kedokteran');</v>
      </c>
    </row>
    <row r="492" spans="1:8" x14ac:dyDescent="0.2">
      <c r="A492" s="28">
        <v>689</v>
      </c>
      <c r="B492" s="28" t="b">
        <v>1</v>
      </c>
      <c r="C492" s="28">
        <v>21</v>
      </c>
      <c r="D492" s="28">
        <v>3046736161</v>
      </c>
      <c r="E492" s="28" t="s">
        <v>146</v>
      </c>
      <c r="F492" s="28" t="s">
        <v>4549</v>
      </c>
      <c r="H492" t="str">
        <f t="shared" si="7"/>
        <v>insert into pendaftaran_semas (id_pendaftaran,status_hadir,nilai_ujian,no_kartu_ujian,lokasi_kota,lokasi_tempat) values (689,TRUE,21,'3046736161','Depok','Kampus UI FIB');</v>
      </c>
    </row>
    <row r="493" spans="1:8" x14ac:dyDescent="0.2">
      <c r="A493" s="28">
        <v>690</v>
      </c>
      <c r="B493" s="28" t="b">
        <v>1</v>
      </c>
      <c r="C493" s="28">
        <v>52</v>
      </c>
      <c r="D493" s="28">
        <v>3046736162</v>
      </c>
      <c r="E493" s="28" t="s">
        <v>4547</v>
      </c>
      <c r="F493" s="28" t="s">
        <v>4550</v>
      </c>
      <c r="H493" t="str">
        <f t="shared" si="7"/>
        <v>insert into pendaftaran_semas (id_pendaftaran,status_hadir,nilai_ujian,no_kartu_ujian,lokasi_kota,lokasi_tempat) values (690,TRUE,52,'3046736162','Jakarta Pusat','Kampus UI Kedokteran');</v>
      </c>
    </row>
    <row r="494" spans="1:8" x14ac:dyDescent="0.2">
      <c r="A494" s="28">
        <v>691</v>
      </c>
      <c r="B494" s="28" t="b">
        <v>1</v>
      </c>
      <c r="C494" s="28">
        <v>54</v>
      </c>
      <c r="D494" s="28">
        <v>3046736163</v>
      </c>
      <c r="E494" s="28" t="s">
        <v>146</v>
      </c>
      <c r="F494" s="28" t="s">
        <v>4549</v>
      </c>
      <c r="H494" t="str">
        <f t="shared" si="7"/>
        <v>insert into pendaftaran_semas (id_pendaftaran,status_hadir,nilai_ujian,no_kartu_ujian,lokasi_kota,lokasi_tempat) values (691,TRUE,54,'3046736163','Depok','Kampus UI FIB');</v>
      </c>
    </row>
    <row r="495" spans="1:8" x14ac:dyDescent="0.2">
      <c r="A495" s="28">
        <v>692</v>
      </c>
      <c r="B495" s="28" t="b">
        <v>1</v>
      </c>
      <c r="C495" s="28">
        <v>29</v>
      </c>
      <c r="D495" s="28">
        <v>3046736164</v>
      </c>
      <c r="E495" s="28" t="s">
        <v>4547</v>
      </c>
      <c r="F495" s="28" t="s">
        <v>4550</v>
      </c>
      <c r="H495" t="str">
        <f t="shared" si="7"/>
        <v>insert into pendaftaran_semas (id_pendaftaran,status_hadir,nilai_ujian,no_kartu_ujian,lokasi_kota,lokasi_tempat) values (692,TRUE,29,'3046736164','Jakarta Pusat','Kampus UI Kedokteran');</v>
      </c>
    </row>
    <row r="496" spans="1:8" x14ac:dyDescent="0.2">
      <c r="A496" s="28">
        <v>693</v>
      </c>
      <c r="B496" s="28" t="b">
        <v>1</v>
      </c>
      <c r="C496" s="28">
        <v>57</v>
      </c>
      <c r="D496" s="28">
        <v>3046736165</v>
      </c>
      <c r="E496" s="28" t="s">
        <v>146</v>
      </c>
      <c r="F496" s="28" t="s">
        <v>4549</v>
      </c>
      <c r="H496" t="str">
        <f t="shared" si="7"/>
        <v>insert into pendaftaran_semas (id_pendaftaran,status_hadir,nilai_ujian,no_kartu_ujian,lokasi_kota,lokasi_tempat) values (693,TRUE,57,'3046736165','Depok','Kampus UI FIB');</v>
      </c>
    </row>
    <row r="497" spans="1:8" x14ac:dyDescent="0.2">
      <c r="A497" s="28">
        <v>694</v>
      </c>
      <c r="B497" s="28" t="b">
        <v>1</v>
      </c>
      <c r="C497" s="28">
        <v>45</v>
      </c>
      <c r="D497" s="28">
        <v>3046736166</v>
      </c>
      <c r="E497" s="28" t="s">
        <v>4547</v>
      </c>
      <c r="F497" s="28" t="s">
        <v>4550</v>
      </c>
      <c r="H497" t="str">
        <f t="shared" si="7"/>
        <v>insert into pendaftaran_semas (id_pendaftaran,status_hadir,nilai_ujian,no_kartu_ujian,lokasi_kota,lokasi_tempat) values (694,TRUE,45,'3046736166','Jakarta Pusat','Kampus UI Kedokteran');</v>
      </c>
    </row>
    <row r="498" spans="1:8" x14ac:dyDescent="0.2">
      <c r="A498" s="28">
        <v>695</v>
      </c>
      <c r="B498" s="28" t="b">
        <v>1</v>
      </c>
      <c r="C498" s="28">
        <v>48</v>
      </c>
      <c r="D498" s="28">
        <v>3046736167</v>
      </c>
      <c r="E498" s="28" t="s">
        <v>146</v>
      </c>
      <c r="F498" s="28" t="s">
        <v>4549</v>
      </c>
      <c r="H498" t="str">
        <f t="shared" si="7"/>
        <v>insert into pendaftaran_semas (id_pendaftaran,status_hadir,nilai_ujian,no_kartu_ujian,lokasi_kota,lokasi_tempat) values (695,TRUE,48,'3046736167','Depok','Kampus UI FIB');</v>
      </c>
    </row>
    <row r="499" spans="1:8" x14ac:dyDescent="0.2">
      <c r="A499" s="28">
        <v>696</v>
      </c>
      <c r="B499" s="28" t="b">
        <v>1</v>
      </c>
      <c r="C499" s="28">
        <v>38</v>
      </c>
      <c r="D499" s="28">
        <v>3046736168</v>
      </c>
      <c r="E499" s="28" t="s">
        <v>4547</v>
      </c>
      <c r="F499" s="28" t="s">
        <v>4550</v>
      </c>
      <c r="H499" t="str">
        <f t="shared" si="7"/>
        <v>insert into pendaftaran_semas (id_pendaftaran,status_hadir,nilai_ujian,no_kartu_ujian,lokasi_kota,lokasi_tempat) values (696,TRUE,38,'3046736168','Jakarta Pusat','Kampus UI Kedokteran');</v>
      </c>
    </row>
    <row r="500" spans="1:8" x14ac:dyDescent="0.2">
      <c r="A500" s="28">
        <v>697</v>
      </c>
      <c r="B500" s="28" t="b">
        <v>1</v>
      </c>
      <c r="C500" s="28">
        <v>57</v>
      </c>
      <c r="D500" s="28">
        <v>3046736169</v>
      </c>
      <c r="E500" s="28" t="s">
        <v>146</v>
      </c>
      <c r="F500" s="28" t="s">
        <v>4549</v>
      </c>
      <c r="H500" t="str">
        <f t="shared" si="7"/>
        <v>insert into pendaftaran_semas (id_pendaftaran,status_hadir,nilai_ujian,no_kartu_ujian,lokasi_kota,lokasi_tempat) values (697,TRUE,57,'3046736169','Depok','Kampus UI FIB');</v>
      </c>
    </row>
    <row r="501" spans="1:8" x14ac:dyDescent="0.2">
      <c r="A501" s="28">
        <v>698</v>
      </c>
      <c r="B501" s="28" t="b">
        <v>1</v>
      </c>
      <c r="C501" s="28">
        <v>51</v>
      </c>
      <c r="D501" s="28">
        <v>3046736170</v>
      </c>
      <c r="E501" s="28" t="s">
        <v>4547</v>
      </c>
      <c r="F501" s="28" t="s">
        <v>4550</v>
      </c>
      <c r="H501" t="str">
        <f t="shared" si="7"/>
        <v>insert into pendaftaran_semas (id_pendaftaran,status_hadir,nilai_ujian,no_kartu_ujian,lokasi_kota,lokasi_tempat) values (698,TRUE,51,'3046736170','Jakarta Pusat','Kampus UI Kedokteran');</v>
      </c>
    </row>
    <row r="502" spans="1:8" x14ac:dyDescent="0.2">
      <c r="A502" s="28">
        <v>699</v>
      </c>
      <c r="B502" s="28" t="b">
        <v>1</v>
      </c>
      <c r="C502" s="28">
        <v>77</v>
      </c>
      <c r="D502" s="28">
        <v>3046736171</v>
      </c>
      <c r="E502" s="28" t="s">
        <v>146</v>
      </c>
      <c r="F502" s="28" t="s">
        <v>4549</v>
      </c>
      <c r="H502" t="str">
        <f t="shared" si="7"/>
        <v>insert into pendaftaran_semas (id_pendaftaran,status_hadir,nilai_ujian,no_kartu_ujian,lokasi_kota,lokasi_tempat) values (699,TRUE,77,'3046736171','Depok','Kampus UI FIB');</v>
      </c>
    </row>
    <row r="503" spans="1:8" x14ac:dyDescent="0.2">
      <c r="A503" s="28">
        <v>700</v>
      </c>
      <c r="B503" s="28" t="b">
        <v>1</v>
      </c>
      <c r="C503" s="28">
        <v>64</v>
      </c>
      <c r="D503" s="28">
        <v>3046736172</v>
      </c>
      <c r="E503" s="28" t="s">
        <v>4547</v>
      </c>
      <c r="F503" s="28" t="s">
        <v>4550</v>
      </c>
      <c r="H503" t="str">
        <f t="shared" si="7"/>
        <v>insert into pendaftaran_semas (id_pendaftaran,status_hadir,nilai_ujian,no_kartu_ujian,lokasi_kota,lokasi_tempat) values (700,TRUE,64,'3046736172','Jakarta Pusat','Kampus UI Kedokteran');</v>
      </c>
    </row>
    <row r="504" spans="1:8" x14ac:dyDescent="0.2">
      <c r="A504" s="28">
        <v>701</v>
      </c>
      <c r="B504" s="28" t="b">
        <v>1</v>
      </c>
      <c r="C504" s="28">
        <v>45</v>
      </c>
      <c r="D504" s="28">
        <v>3046736173</v>
      </c>
      <c r="E504" s="28" t="s">
        <v>146</v>
      </c>
      <c r="F504" s="28" t="s">
        <v>4549</v>
      </c>
      <c r="H504" t="str">
        <f t="shared" si="7"/>
        <v>insert into pendaftaran_semas (id_pendaftaran,status_hadir,nilai_ujian,no_kartu_ujian,lokasi_kota,lokasi_tempat) values (701,TRUE,45,'3046736173','Depok','Kampus UI FIB');</v>
      </c>
    </row>
    <row r="505" spans="1:8" x14ac:dyDescent="0.2">
      <c r="A505" s="28">
        <v>702</v>
      </c>
      <c r="B505" s="28" t="b">
        <v>1</v>
      </c>
      <c r="C505" s="28">
        <v>45</v>
      </c>
      <c r="D505" s="28">
        <v>3046736174</v>
      </c>
      <c r="E505" s="28" t="s">
        <v>4547</v>
      </c>
      <c r="F505" s="28" t="s">
        <v>4550</v>
      </c>
      <c r="H505" t="str">
        <f t="shared" si="7"/>
        <v>insert into pendaftaran_semas (id_pendaftaran,status_hadir,nilai_ujian,no_kartu_ujian,lokasi_kota,lokasi_tempat) values (702,TRUE,45,'3046736174','Jakarta Pusat','Kampus UI Kedokteran');</v>
      </c>
    </row>
    <row r="506" spans="1:8" x14ac:dyDescent="0.2">
      <c r="A506" s="28">
        <v>703</v>
      </c>
      <c r="B506" s="28" t="b">
        <v>1</v>
      </c>
      <c r="C506" s="28">
        <v>64</v>
      </c>
      <c r="D506" s="28">
        <v>3046736175</v>
      </c>
      <c r="E506" s="28" t="s">
        <v>146</v>
      </c>
      <c r="F506" s="28" t="s">
        <v>4549</v>
      </c>
      <c r="H506" t="str">
        <f t="shared" si="7"/>
        <v>insert into pendaftaran_semas (id_pendaftaran,status_hadir,nilai_ujian,no_kartu_ujian,lokasi_kota,lokasi_tempat) values (703,TRUE,64,'3046736175','Depok','Kampus UI FIB');</v>
      </c>
    </row>
    <row r="507" spans="1:8" x14ac:dyDescent="0.2">
      <c r="A507" s="28">
        <v>704</v>
      </c>
      <c r="B507" s="28" t="b">
        <v>1</v>
      </c>
      <c r="C507" s="28">
        <v>72</v>
      </c>
      <c r="D507" s="28">
        <v>3046736176</v>
      </c>
      <c r="E507" s="28" t="s">
        <v>4547</v>
      </c>
      <c r="F507" s="28" t="s">
        <v>4550</v>
      </c>
      <c r="H507" t="str">
        <f t="shared" si="7"/>
        <v>insert into pendaftaran_semas (id_pendaftaran,status_hadir,nilai_ujian,no_kartu_ujian,lokasi_kota,lokasi_tempat) values (704,TRUE,72,'3046736176','Jakarta Pusat','Kampus UI Kedokteran');</v>
      </c>
    </row>
    <row r="508" spans="1:8" x14ac:dyDescent="0.2">
      <c r="A508" s="28">
        <v>705</v>
      </c>
      <c r="B508" s="28" t="b">
        <v>1</v>
      </c>
      <c r="C508" s="28">
        <v>57</v>
      </c>
      <c r="D508" s="28">
        <v>3046736177</v>
      </c>
      <c r="E508" s="28" t="s">
        <v>146</v>
      </c>
      <c r="F508" s="28" t="s">
        <v>4549</v>
      </c>
      <c r="H508" t="str">
        <f t="shared" si="7"/>
        <v>insert into pendaftaran_semas (id_pendaftaran,status_hadir,nilai_ujian,no_kartu_ujian,lokasi_kota,lokasi_tempat) values (705,TRUE,57,'3046736177','Depok','Kampus UI FIB');</v>
      </c>
    </row>
    <row r="509" spans="1:8" x14ac:dyDescent="0.2">
      <c r="A509" s="28">
        <v>706</v>
      </c>
      <c r="B509" s="28" t="b">
        <v>1</v>
      </c>
      <c r="C509" s="28">
        <v>61</v>
      </c>
      <c r="D509" s="28">
        <v>3046736178</v>
      </c>
      <c r="E509" s="28" t="s">
        <v>4547</v>
      </c>
      <c r="F509" s="28" t="s">
        <v>4550</v>
      </c>
      <c r="H509" t="str">
        <f t="shared" si="7"/>
        <v>insert into pendaftaran_semas (id_pendaftaran,status_hadir,nilai_ujian,no_kartu_ujian,lokasi_kota,lokasi_tempat) values (706,TRUE,61,'3046736178','Jakarta Pusat','Kampus UI Kedokteran');</v>
      </c>
    </row>
    <row r="510" spans="1:8" x14ac:dyDescent="0.2">
      <c r="A510" s="28">
        <v>707</v>
      </c>
      <c r="B510" s="28" t="b">
        <v>1</v>
      </c>
      <c r="C510" s="28">
        <v>36</v>
      </c>
      <c r="D510" s="28">
        <v>3046736179</v>
      </c>
      <c r="E510" s="28" t="s">
        <v>146</v>
      </c>
      <c r="F510" s="28" t="s">
        <v>4549</v>
      </c>
      <c r="H510" t="str">
        <f t="shared" si="7"/>
        <v>insert into pendaftaran_semas (id_pendaftaran,status_hadir,nilai_ujian,no_kartu_ujian,lokasi_kota,lokasi_tempat) values (707,TRUE,36,'3046736179','Depok','Kampus UI FIB');</v>
      </c>
    </row>
    <row r="511" spans="1:8" x14ac:dyDescent="0.2">
      <c r="A511" s="28">
        <v>708</v>
      </c>
      <c r="B511" s="28" t="b">
        <v>1</v>
      </c>
      <c r="C511" s="28">
        <v>23</v>
      </c>
      <c r="D511" s="28">
        <v>3046736180</v>
      </c>
      <c r="E511" s="28" t="s">
        <v>4547</v>
      </c>
      <c r="F511" s="28" t="s">
        <v>4550</v>
      </c>
      <c r="H511" t="str">
        <f t="shared" si="7"/>
        <v>insert into pendaftaran_semas (id_pendaftaran,status_hadir,nilai_ujian,no_kartu_ujian,lokasi_kota,lokasi_tempat) values (708,TRUE,23,'3046736180','Jakarta Pusat','Kampus UI Kedokteran');</v>
      </c>
    </row>
    <row r="512" spans="1:8" x14ac:dyDescent="0.2">
      <c r="A512" s="28">
        <v>709</v>
      </c>
      <c r="B512" s="28" t="b">
        <v>1</v>
      </c>
      <c r="C512" s="28">
        <v>28</v>
      </c>
      <c r="D512" s="28">
        <v>3046736181</v>
      </c>
      <c r="E512" s="28" t="s">
        <v>146</v>
      </c>
      <c r="F512" s="28" t="s">
        <v>4549</v>
      </c>
      <c r="H512" t="str">
        <f t="shared" si="7"/>
        <v>insert into pendaftaran_semas (id_pendaftaran,status_hadir,nilai_ujian,no_kartu_ujian,lokasi_kota,lokasi_tempat) values (709,TRUE,28,'3046736181','Depok','Kampus UI FIB');</v>
      </c>
    </row>
    <row r="513" spans="1:8" x14ac:dyDescent="0.2">
      <c r="A513" s="28">
        <v>710</v>
      </c>
      <c r="B513" s="28" t="b">
        <v>1</v>
      </c>
      <c r="C513" s="28">
        <v>25</v>
      </c>
      <c r="D513" s="28">
        <v>3046736182</v>
      </c>
      <c r="E513" s="28" t="s">
        <v>4547</v>
      </c>
      <c r="F513" s="28" t="s">
        <v>4550</v>
      </c>
      <c r="H513" t="str">
        <f t="shared" si="7"/>
        <v>insert into pendaftaran_semas (id_pendaftaran,status_hadir,nilai_ujian,no_kartu_ujian,lokasi_kota,lokasi_tempat) values (710,TRUE,25,'3046736182','Jakarta Pusat','Kampus UI Kedokteran');</v>
      </c>
    </row>
    <row r="514" spans="1:8" x14ac:dyDescent="0.2">
      <c r="A514" s="28">
        <v>711</v>
      </c>
      <c r="B514" s="28" t="b">
        <v>1</v>
      </c>
      <c r="C514" s="28">
        <v>69</v>
      </c>
      <c r="D514" s="28">
        <v>3046736183</v>
      </c>
      <c r="E514" s="28" t="s">
        <v>146</v>
      </c>
      <c r="F514" s="28" t="s">
        <v>4549</v>
      </c>
      <c r="H514" t="str">
        <f t="shared" si="7"/>
        <v>insert into pendaftaran_semas (id_pendaftaran,status_hadir,nilai_ujian,no_kartu_ujian,lokasi_kota,lokasi_tempat) values (711,TRUE,69,'3046736183','Depok','Kampus UI FIB');</v>
      </c>
    </row>
    <row r="515" spans="1:8" x14ac:dyDescent="0.2">
      <c r="A515" s="28">
        <v>712</v>
      </c>
      <c r="B515" s="28" t="b">
        <v>1</v>
      </c>
      <c r="C515" s="28">
        <v>52</v>
      </c>
      <c r="D515" s="28">
        <v>3046736184</v>
      </c>
      <c r="E515" s="28" t="s">
        <v>4547</v>
      </c>
      <c r="F515" s="28" t="s">
        <v>4550</v>
      </c>
      <c r="H515" t="str">
        <f t="shared" si="7"/>
        <v>insert into pendaftaran_semas (id_pendaftaran,status_hadir,nilai_ujian,no_kartu_ujian,lokasi_kota,lokasi_tempat) values (712,TRUE,52,'3046736184','Jakarta Pusat','Kampus UI Kedokteran');</v>
      </c>
    </row>
    <row r="516" spans="1:8" x14ac:dyDescent="0.2">
      <c r="A516" s="28">
        <v>713</v>
      </c>
      <c r="B516" s="28" t="b">
        <v>1</v>
      </c>
      <c r="C516" s="28">
        <v>73</v>
      </c>
      <c r="D516" s="28">
        <v>3046736185</v>
      </c>
      <c r="E516" s="28" t="s">
        <v>146</v>
      </c>
      <c r="F516" s="28" t="s">
        <v>4549</v>
      </c>
      <c r="H516" t="str">
        <f t="shared" si="7"/>
        <v>insert into pendaftaran_semas (id_pendaftaran,status_hadir,nilai_ujian,no_kartu_ujian,lokasi_kota,lokasi_tempat) values (713,TRUE,73,'3046736185','Depok','Kampus UI FIB');</v>
      </c>
    </row>
    <row r="517" spans="1:8" x14ac:dyDescent="0.2">
      <c r="A517" s="28">
        <v>714</v>
      </c>
      <c r="B517" s="28" t="b">
        <v>1</v>
      </c>
      <c r="C517" s="28">
        <v>32</v>
      </c>
      <c r="D517" s="28">
        <v>3046736186</v>
      </c>
      <c r="E517" s="28" t="s">
        <v>4547</v>
      </c>
      <c r="F517" s="28" t="s">
        <v>4550</v>
      </c>
      <c r="H517" t="str">
        <f t="shared" ref="H517:H580" si="8">CONCATENATE($H$3,A517,",",B517,",",C517,",","'",D517,"'",",","'",E517,"'",",","'",F517,"'",")",";")</f>
        <v>insert into pendaftaran_semas (id_pendaftaran,status_hadir,nilai_ujian,no_kartu_ujian,lokasi_kota,lokasi_tempat) values (714,TRUE,32,'3046736186','Jakarta Pusat','Kampus UI Kedokteran');</v>
      </c>
    </row>
    <row r="518" spans="1:8" x14ac:dyDescent="0.2">
      <c r="A518" s="28">
        <v>715</v>
      </c>
      <c r="B518" s="28" t="b">
        <v>1</v>
      </c>
      <c r="C518" s="28">
        <v>51</v>
      </c>
      <c r="D518" s="28">
        <v>3046736187</v>
      </c>
      <c r="E518" s="28" t="s">
        <v>146</v>
      </c>
      <c r="F518" s="28" t="s">
        <v>4549</v>
      </c>
      <c r="H518" t="str">
        <f t="shared" si="8"/>
        <v>insert into pendaftaran_semas (id_pendaftaran,status_hadir,nilai_ujian,no_kartu_ujian,lokasi_kota,lokasi_tempat) values (715,TRUE,51,'3046736187','Depok','Kampus UI FIB');</v>
      </c>
    </row>
    <row r="519" spans="1:8" x14ac:dyDescent="0.2">
      <c r="A519" s="28">
        <v>716</v>
      </c>
      <c r="B519" s="28" t="b">
        <v>1</v>
      </c>
      <c r="C519" s="28">
        <v>71</v>
      </c>
      <c r="D519" s="28">
        <v>3046736188</v>
      </c>
      <c r="E519" s="28" t="s">
        <v>4547</v>
      </c>
      <c r="F519" s="28" t="s">
        <v>4550</v>
      </c>
      <c r="H519" t="str">
        <f t="shared" si="8"/>
        <v>insert into pendaftaran_semas (id_pendaftaran,status_hadir,nilai_ujian,no_kartu_ujian,lokasi_kota,lokasi_tempat) values (716,TRUE,71,'3046736188','Jakarta Pusat','Kampus UI Kedokteran');</v>
      </c>
    </row>
    <row r="520" spans="1:8" x14ac:dyDescent="0.2">
      <c r="A520" s="28">
        <v>717</v>
      </c>
      <c r="B520" s="28" t="b">
        <v>1</v>
      </c>
      <c r="C520" s="28">
        <v>30</v>
      </c>
      <c r="D520" s="28">
        <v>3046736189</v>
      </c>
      <c r="E520" s="28" t="s">
        <v>146</v>
      </c>
      <c r="F520" s="28" t="s">
        <v>4549</v>
      </c>
      <c r="H520" t="str">
        <f t="shared" si="8"/>
        <v>insert into pendaftaran_semas (id_pendaftaran,status_hadir,nilai_ujian,no_kartu_ujian,lokasi_kota,lokasi_tempat) values (717,TRUE,30,'3046736189','Depok','Kampus UI FIB');</v>
      </c>
    </row>
    <row r="521" spans="1:8" x14ac:dyDescent="0.2">
      <c r="A521" s="28">
        <v>718</v>
      </c>
      <c r="B521" s="28" t="b">
        <v>1</v>
      </c>
      <c r="C521" s="28">
        <v>43</v>
      </c>
      <c r="D521" s="28">
        <v>3046736190</v>
      </c>
      <c r="E521" s="28" t="s">
        <v>4547</v>
      </c>
      <c r="F521" s="28" t="s">
        <v>4550</v>
      </c>
      <c r="H521" t="str">
        <f t="shared" si="8"/>
        <v>insert into pendaftaran_semas (id_pendaftaran,status_hadir,nilai_ujian,no_kartu_ujian,lokasi_kota,lokasi_tempat) values (718,TRUE,43,'3046736190','Jakarta Pusat','Kampus UI Kedokteran');</v>
      </c>
    </row>
    <row r="522" spans="1:8" x14ac:dyDescent="0.2">
      <c r="A522" s="28">
        <v>719</v>
      </c>
      <c r="B522" s="28" t="b">
        <v>1</v>
      </c>
      <c r="C522" s="28">
        <v>23</v>
      </c>
      <c r="D522" s="28">
        <v>3046736191</v>
      </c>
      <c r="E522" s="28" t="s">
        <v>146</v>
      </c>
      <c r="F522" s="28" t="s">
        <v>4549</v>
      </c>
      <c r="H522" t="str">
        <f t="shared" si="8"/>
        <v>insert into pendaftaran_semas (id_pendaftaran,status_hadir,nilai_ujian,no_kartu_ujian,lokasi_kota,lokasi_tempat) values (719,TRUE,23,'3046736191','Depok','Kampus UI FIB');</v>
      </c>
    </row>
    <row r="523" spans="1:8" x14ac:dyDescent="0.2">
      <c r="A523" s="28">
        <v>720</v>
      </c>
      <c r="B523" s="28" t="b">
        <v>1</v>
      </c>
      <c r="C523" s="28">
        <v>38</v>
      </c>
      <c r="D523" s="28">
        <v>3046736192</v>
      </c>
      <c r="E523" s="28" t="s">
        <v>4547</v>
      </c>
      <c r="F523" s="28" t="s">
        <v>4550</v>
      </c>
      <c r="H523" t="str">
        <f t="shared" si="8"/>
        <v>insert into pendaftaran_semas (id_pendaftaran,status_hadir,nilai_ujian,no_kartu_ujian,lokasi_kota,lokasi_tempat) values (720,TRUE,38,'3046736192','Jakarta Pusat','Kampus UI Kedokteran');</v>
      </c>
    </row>
    <row r="524" spans="1:8" x14ac:dyDescent="0.2">
      <c r="A524" s="28">
        <v>721</v>
      </c>
      <c r="B524" s="28" t="b">
        <v>1</v>
      </c>
      <c r="C524" s="28">
        <v>35</v>
      </c>
      <c r="D524" s="28">
        <v>3046736193</v>
      </c>
      <c r="E524" s="28" t="s">
        <v>146</v>
      </c>
      <c r="F524" s="28" t="s">
        <v>4549</v>
      </c>
      <c r="H524" t="str">
        <f t="shared" si="8"/>
        <v>insert into pendaftaran_semas (id_pendaftaran,status_hadir,nilai_ujian,no_kartu_ujian,lokasi_kota,lokasi_tempat) values (721,TRUE,35,'3046736193','Depok','Kampus UI FIB');</v>
      </c>
    </row>
    <row r="525" spans="1:8" x14ac:dyDescent="0.2">
      <c r="A525" s="28">
        <v>722</v>
      </c>
      <c r="B525" s="28" t="b">
        <v>1</v>
      </c>
      <c r="C525" s="28">
        <v>37</v>
      </c>
      <c r="D525" s="28">
        <v>3046736194</v>
      </c>
      <c r="E525" s="28" t="s">
        <v>4547</v>
      </c>
      <c r="F525" s="28" t="s">
        <v>4550</v>
      </c>
      <c r="H525" t="str">
        <f t="shared" si="8"/>
        <v>insert into pendaftaran_semas (id_pendaftaran,status_hadir,nilai_ujian,no_kartu_ujian,lokasi_kota,lokasi_tempat) values (722,TRUE,37,'3046736194','Jakarta Pusat','Kampus UI Kedokteran');</v>
      </c>
    </row>
    <row r="526" spans="1:8" x14ac:dyDescent="0.2">
      <c r="A526" s="28">
        <v>723</v>
      </c>
      <c r="B526" s="28" t="b">
        <v>1</v>
      </c>
      <c r="C526" s="28">
        <v>43</v>
      </c>
      <c r="D526" s="28">
        <v>3046736195</v>
      </c>
      <c r="E526" s="28" t="s">
        <v>146</v>
      </c>
      <c r="F526" s="28" t="s">
        <v>4549</v>
      </c>
      <c r="H526" t="str">
        <f t="shared" si="8"/>
        <v>insert into pendaftaran_semas (id_pendaftaran,status_hadir,nilai_ujian,no_kartu_ujian,lokasi_kota,lokasi_tempat) values (723,TRUE,43,'3046736195','Depok','Kampus UI FIB');</v>
      </c>
    </row>
    <row r="527" spans="1:8" x14ac:dyDescent="0.2">
      <c r="A527" s="28">
        <v>724</v>
      </c>
      <c r="B527" s="28" t="b">
        <v>1</v>
      </c>
      <c r="C527" s="28">
        <v>72</v>
      </c>
      <c r="D527" s="28">
        <v>3046736196</v>
      </c>
      <c r="E527" s="28" t="s">
        <v>4547</v>
      </c>
      <c r="F527" s="28" t="s">
        <v>4550</v>
      </c>
      <c r="H527" t="str">
        <f t="shared" si="8"/>
        <v>insert into pendaftaran_semas (id_pendaftaran,status_hadir,nilai_ujian,no_kartu_ujian,lokasi_kota,lokasi_tempat) values (724,TRUE,72,'3046736196','Jakarta Pusat','Kampus UI Kedokteran');</v>
      </c>
    </row>
    <row r="528" spans="1:8" x14ac:dyDescent="0.2">
      <c r="A528" s="28">
        <v>725</v>
      </c>
      <c r="B528" s="28" t="b">
        <v>1</v>
      </c>
      <c r="C528" s="28">
        <v>32</v>
      </c>
      <c r="D528" s="28">
        <v>3046736197</v>
      </c>
      <c r="E528" s="28" t="s">
        <v>146</v>
      </c>
      <c r="F528" s="28" t="s">
        <v>4549</v>
      </c>
      <c r="H528" t="str">
        <f t="shared" si="8"/>
        <v>insert into pendaftaran_semas (id_pendaftaran,status_hadir,nilai_ujian,no_kartu_ujian,lokasi_kota,lokasi_tempat) values (725,TRUE,32,'3046736197','Depok','Kampus UI FIB');</v>
      </c>
    </row>
    <row r="529" spans="1:8" x14ac:dyDescent="0.2">
      <c r="A529" s="28">
        <v>726</v>
      </c>
      <c r="B529" s="28" t="b">
        <v>1</v>
      </c>
      <c r="C529" s="28">
        <v>46</v>
      </c>
      <c r="D529" s="28">
        <v>3046736198</v>
      </c>
      <c r="E529" s="28" t="s">
        <v>4547</v>
      </c>
      <c r="F529" s="28" t="s">
        <v>4550</v>
      </c>
      <c r="H529" t="str">
        <f t="shared" si="8"/>
        <v>insert into pendaftaran_semas (id_pendaftaran,status_hadir,nilai_ujian,no_kartu_ujian,lokasi_kota,lokasi_tempat) values (726,TRUE,46,'3046736198','Jakarta Pusat','Kampus UI Kedokteran');</v>
      </c>
    </row>
    <row r="530" spans="1:8" x14ac:dyDescent="0.2">
      <c r="A530" s="28">
        <v>727</v>
      </c>
      <c r="B530" s="28" t="b">
        <v>1</v>
      </c>
      <c r="C530" s="28">
        <v>41</v>
      </c>
      <c r="D530" s="28">
        <v>3046736199</v>
      </c>
      <c r="E530" s="28" t="s">
        <v>146</v>
      </c>
      <c r="F530" s="28" t="s">
        <v>4549</v>
      </c>
      <c r="H530" t="str">
        <f t="shared" si="8"/>
        <v>insert into pendaftaran_semas (id_pendaftaran,status_hadir,nilai_ujian,no_kartu_ujian,lokasi_kota,lokasi_tempat) values (727,TRUE,41,'3046736199','Depok','Kampus UI FIB');</v>
      </c>
    </row>
    <row r="531" spans="1:8" x14ac:dyDescent="0.2">
      <c r="A531" s="28">
        <v>728</v>
      </c>
      <c r="B531" s="28" t="b">
        <v>1</v>
      </c>
      <c r="C531" s="28">
        <v>22</v>
      </c>
      <c r="D531" s="28">
        <v>3046736200</v>
      </c>
      <c r="E531" s="28" t="s">
        <v>4547</v>
      </c>
      <c r="F531" s="28" t="s">
        <v>4550</v>
      </c>
      <c r="H531" t="str">
        <f t="shared" si="8"/>
        <v>insert into pendaftaran_semas (id_pendaftaran,status_hadir,nilai_ujian,no_kartu_ujian,lokasi_kota,lokasi_tempat) values (728,TRUE,22,'3046736200','Jakarta Pusat','Kampus UI Kedokteran');</v>
      </c>
    </row>
    <row r="532" spans="1:8" x14ac:dyDescent="0.2">
      <c r="A532" s="28">
        <v>729</v>
      </c>
      <c r="B532" s="28" t="b">
        <v>1</v>
      </c>
      <c r="C532" s="28">
        <v>29</v>
      </c>
      <c r="D532" s="28">
        <v>3046736201</v>
      </c>
      <c r="E532" s="28" t="s">
        <v>146</v>
      </c>
      <c r="F532" s="28" t="s">
        <v>4549</v>
      </c>
      <c r="H532" t="str">
        <f t="shared" si="8"/>
        <v>insert into pendaftaran_semas (id_pendaftaran,status_hadir,nilai_ujian,no_kartu_ujian,lokasi_kota,lokasi_tempat) values (729,TRUE,29,'3046736201','Depok','Kampus UI FIB');</v>
      </c>
    </row>
    <row r="533" spans="1:8" x14ac:dyDescent="0.2">
      <c r="A533" s="28">
        <v>730</v>
      </c>
      <c r="B533" s="28" t="b">
        <v>1</v>
      </c>
      <c r="C533" s="28">
        <v>43</v>
      </c>
      <c r="D533" s="28">
        <v>3046736202</v>
      </c>
      <c r="E533" s="28" t="s">
        <v>4547</v>
      </c>
      <c r="F533" s="28" t="s">
        <v>4550</v>
      </c>
      <c r="H533" t="str">
        <f t="shared" si="8"/>
        <v>insert into pendaftaran_semas (id_pendaftaran,status_hadir,nilai_ujian,no_kartu_ujian,lokasi_kota,lokasi_tempat) values (730,TRUE,43,'3046736202','Jakarta Pusat','Kampus UI Kedokteran');</v>
      </c>
    </row>
    <row r="534" spans="1:8" x14ac:dyDescent="0.2">
      <c r="A534" s="28">
        <v>731</v>
      </c>
      <c r="B534" s="28" t="b">
        <v>1</v>
      </c>
      <c r="C534" s="28">
        <v>62</v>
      </c>
      <c r="D534" s="28">
        <v>3046736203</v>
      </c>
      <c r="E534" s="28" t="s">
        <v>146</v>
      </c>
      <c r="F534" s="28" t="s">
        <v>4549</v>
      </c>
      <c r="H534" t="str">
        <f t="shared" si="8"/>
        <v>insert into pendaftaran_semas (id_pendaftaran,status_hadir,nilai_ujian,no_kartu_ujian,lokasi_kota,lokasi_tempat) values (731,TRUE,62,'3046736203','Depok','Kampus UI FIB');</v>
      </c>
    </row>
    <row r="535" spans="1:8" x14ac:dyDescent="0.2">
      <c r="A535" s="28">
        <v>732</v>
      </c>
      <c r="B535" s="28" t="b">
        <v>1</v>
      </c>
      <c r="C535" s="28">
        <v>61</v>
      </c>
      <c r="D535" s="28">
        <v>3046736204</v>
      </c>
      <c r="E535" s="28" t="s">
        <v>4547</v>
      </c>
      <c r="F535" s="28" t="s">
        <v>4550</v>
      </c>
      <c r="H535" t="str">
        <f t="shared" si="8"/>
        <v>insert into pendaftaran_semas (id_pendaftaran,status_hadir,nilai_ujian,no_kartu_ujian,lokasi_kota,lokasi_tempat) values (732,TRUE,61,'3046736204','Jakarta Pusat','Kampus UI Kedokteran');</v>
      </c>
    </row>
    <row r="536" spans="1:8" x14ac:dyDescent="0.2">
      <c r="A536" s="28">
        <v>733</v>
      </c>
      <c r="B536" s="28" t="b">
        <v>1</v>
      </c>
      <c r="C536" s="28">
        <v>52</v>
      </c>
      <c r="D536" s="28">
        <v>3046736205</v>
      </c>
      <c r="E536" s="28" t="s">
        <v>146</v>
      </c>
      <c r="F536" s="28" t="s">
        <v>4549</v>
      </c>
      <c r="H536" t="str">
        <f t="shared" si="8"/>
        <v>insert into pendaftaran_semas (id_pendaftaran,status_hadir,nilai_ujian,no_kartu_ujian,lokasi_kota,lokasi_tempat) values (733,TRUE,52,'3046736205','Depok','Kampus UI FIB');</v>
      </c>
    </row>
    <row r="537" spans="1:8" x14ac:dyDescent="0.2">
      <c r="A537" s="28">
        <v>734</v>
      </c>
      <c r="B537" s="28" t="b">
        <v>1</v>
      </c>
      <c r="C537" s="28">
        <v>77</v>
      </c>
      <c r="D537" s="28">
        <v>3046736206</v>
      </c>
      <c r="E537" s="28" t="s">
        <v>4547</v>
      </c>
      <c r="F537" s="28" t="s">
        <v>4550</v>
      </c>
      <c r="H537" t="str">
        <f t="shared" si="8"/>
        <v>insert into pendaftaran_semas (id_pendaftaran,status_hadir,nilai_ujian,no_kartu_ujian,lokasi_kota,lokasi_tempat) values (734,TRUE,77,'3046736206','Jakarta Pusat','Kampus UI Kedokteran');</v>
      </c>
    </row>
    <row r="538" spans="1:8" x14ac:dyDescent="0.2">
      <c r="A538" s="28">
        <v>735</v>
      </c>
      <c r="B538" s="28" t="b">
        <v>1</v>
      </c>
      <c r="C538" s="28">
        <v>33</v>
      </c>
      <c r="D538" s="28">
        <v>3046736207</v>
      </c>
      <c r="E538" s="28" t="s">
        <v>146</v>
      </c>
      <c r="F538" s="28" t="s">
        <v>4549</v>
      </c>
      <c r="H538" t="str">
        <f t="shared" si="8"/>
        <v>insert into pendaftaran_semas (id_pendaftaran,status_hadir,nilai_ujian,no_kartu_ujian,lokasi_kota,lokasi_tempat) values (735,TRUE,33,'3046736207','Depok','Kampus UI FIB');</v>
      </c>
    </row>
    <row r="539" spans="1:8" x14ac:dyDescent="0.2">
      <c r="A539" s="28">
        <v>736</v>
      </c>
      <c r="B539" s="28" t="b">
        <v>1</v>
      </c>
      <c r="C539" s="28">
        <v>33</v>
      </c>
      <c r="D539" s="28">
        <v>3046736208</v>
      </c>
      <c r="E539" s="28" t="s">
        <v>4547</v>
      </c>
      <c r="F539" s="28" t="s">
        <v>4550</v>
      </c>
      <c r="H539" t="str">
        <f t="shared" si="8"/>
        <v>insert into pendaftaran_semas (id_pendaftaran,status_hadir,nilai_ujian,no_kartu_ujian,lokasi_kota,lokasi_tempat) values (736,TRUE,33,'3046736208','Jakarta Pusat','Kampus UI Kedokteran');</v>
      </c>
    </row>
    <row r="540" spans="1:8" x14ac:dyDescent="0.2">
      <c r="A540" s="28">
        <v>737</v>
      </c>
      <c r="B540" s="28" t="b">
        <v>1</v>
      </c>
      <c r="C540" s="28">
        <v>78</v>
      </c>
      <c r="D540" s="28">
        <v>3046736209</v>
      </c>
      <c r="E540" s="28" t="s">
        <v>146</v>
      </c>
      <c r="F540" s="28" t="s">
        <v>4549</v>
      </c>
      <c r="H540" t="str">
        <f t="shared" si="8"/>
        <v>insert into pendaftaran_semas (id_pendaftaran,status_hadir,nilai_ujian,no_kartu_ujian,lokasi_kota,lokasi_tempat) values (737,TRUE,78,'3046736209','Depok','Kampus UI FIB');</v>
      </c>
    </row>
    <row r="541" spans="1:8" x14ac:dyDescent="0.2">
      <c r="A541" s="28">
        <v>738</v>
      </c>
      <c r="B541" s="28" t="b">
        <v>1</v>
      </c>
      <c r="C541" s="28">
        <v>73</v>
      </c>
      <c r="D541" s="28">
        <v>3046736210</v>
      </c>
      <c r="E541" s="28" t="s">
        <v>4547</v>
      </c>
      <c r="F541" s="28" t="s">
        <v>4550</v>
      </c>
      <c r="H541" t="str">
        <f t="shared" si="8"/>
        <v>insert into pendaftaran_semas (id_pendaftaran,status_hadir,nilai_ujian,no_kartu_ujian,lokasi_kota,lokasi_tempat) values (738,TRUE,73,'3046736210','Jakarta Pusat','Kampus UI Kedokteran');</v>
      </c>
    </row>
    <row r="542" spans="1:8" x14ac:dyDescent="0.2">
      <c r="A542" s="28">
        <v>739</v>
      </c>
      <c r="B542" s="28" t="b">
        <v>1</v>
      </c>
      <c r="C542" s="28">
        <v>45</v>
      </c>
      <c r="D542" s="28">
        <v>3046736211</v>
      </c>
      <c r="E542" s="28" t="s">
        <v>146</v>
      </c>
      <c r="F542" s="28" t="s">
        <v>4549</v>
      </c>
      <c r="H542" t="str">
        <f t="shared" si="8"/>
        <v>insert into pendaftaran_semas (id_pendaftaran,status_hadir,nilai_ujian,no_kartu_ujian,lokasi_kota,lokasi_tempat) values (739,TRUE,45,'3046736211','Depok','Kampus UI FIB');</v>
      </c>
    </row>
    <row r="543" spans="1:8" x14ac:dyDescent="0.2">
      <c r="A543" s="28">
        <v>740</v>
      </c>
      <c r="B543" s="28" t="b">
        <v>1</v>
      </c>
      <c r="C543" s="28">
        <v>34</v>
      </c>
      <c r="D543" s="28">
        <v>3046736212</v>
      </c>
      <c r="E543" s="28" t="s">
        <v>4547</v>
      </c>
      <c r="F543" s="28" t="s">
        <v>4550</v>
      </c>
      <c r="H543" t="str">
        <f t="shared" si="8"/>
        <v>insert into pendaftaran_semas (id_pendaftaran,status_hadir,nilai_ujian,no_kartu_ujian,lokasi_kota,lokasi_tempat) values (740,TRUE,34,'3046736212','Jakarta Pusat','Kampus UI Kedokteran');</v>
      </c>
    </row>
    <row r="544" spans="1:8" x14ac:dyDescent="0.2">
      <c r="A544" s="28">
        <v>741</v>
      </c>
      <c r="B544" s="28" t="b">
        <v>1</v>
      </c>
      <c r="C544" s="28">
        <v>58</v>
      </c>
      <c r="D544" s="28">
        <v>3046736213</v>
      </c>
      <c r="E544" s="28" t="s">
        <v>146</v>
      </c>
      <c r="F544" s="28" t="s">
        <v>4549</v>
      </c>
      <c r="H544" t="str">
        <f t="shared" si="8"/>
        <v>insert into pendaftaran_semas (id_pendaftaran,status_hadir,nilai_ujian,no_kartu_ujian,lokasi_kota,lokasi_tempat) values (741,TRUE,58,'3046736213','Depok','Kampus UI FIB');</v>
      </c>
    </row>
    <row r="545" spans="1:8" x14ac:dyDescent="0.2">
      <c r="A545" s="28">
        <v>742</v>
      </c>
      <c r="B545" s="28" t="b">
        <v>1</v>
      </c>
      <c r="C545" s="28">
        <v>96</v>
      </c>
      <c r="D545" s="28">
        <v>3046736214</v>
      </c>
      <c r="E545" s="28" t="s">
        <v>4547</v>
      </c>
      <c r="F545" s="28" t="s">
        <v>4550</v>
      </c>
      <c r="H545" t="str">
        <f t="shared" si="8"/>
        <v>insert into pendaftaran_semas (id_pendaftaran,status_hadir,nilai_ujian,no_kartu_ujian,lokasi_kota,lokasi_tempat) values (742,TRUE,96,'3046736214','Jakarta Pusat','Kampus UI Kedokteran');</v>
      </c>
    </row>
    <row r="546" spans="1:8" x14ac:dyDescent="0.2">
      <c r="A546" s="28">
        <v>743</v>
      </c>
      <c r="B546" s="28" t="b">
        <v>1</v>
      </c>
      <c r="C546" s="28">
        <v>91</v>
      </c>
      <c r="D546" s="28">
        <v>3046736215</v>
      </c>
      <c r="E546" s="28" t="s">
        <v>146</v>
      </c>
      <c r="F546" s="28" t="s">
        <v>4549</v>
      </c>
      <c r="H546" t="str">
        <f t="shared" si="8"/>
        <v>insert into pendaftaran_semas (id_pendaftaran,status_hadir,nilai_ujian,no_kartu_ujian,lokasi_kota,lokasi_tempat) values (743,TRUE,91,'3046736215','Depok','Kampus UI FIB');</v>
      </c>
    </row>
    <row r="547" spans="1:8" x14ac:dyDescent="0.2">
      <c r="A547" s="28">
        <v>744</v>
      </c>
      <c r="B547" s="28" t="b">
        <v>1</v>
      </c>
      <c r="C547" s="28">
        <v>96</v>
      </c>
      <c r="D547" s="28">
        <v>3046736216</v>
      </c>
      <c r="E547" s="28" t="s">
        <v>4547</v>
      </c>
      <c r="F547" s="28" t="s">
        <v>4550</v>
      </c>
      <c r="H547" t="str">
        <f t="shared" si="8"/>
        <v>insert into pendaftaran_semas (id_pendaftaran,status_hadir,nilai_ujian,no_kartu_ujian,lokasi_kota,lokasi_tempat) values (744,TRUE,96,'3046736216','Jakarta Pusat','Kampus UI Kedokteran');</v>
      </c>
    </row>
    <row r="548" spans="1:8" x14ac:dyDescent="0.2">
      <c r="A548" s="28">
        <v>745</v>
      </c>
      <c r="B548" s="28" t="b">
        <v>1</v>
      </c>
      <c r="C548" s="28">
        <v>92</v>
      </c>
      <c r="D548" s="28">
        <v>3046736217</v>
      </c>
      <c r="E548" s="28" t="s">
        <v>146</v>
      </c>
      <c r="F548" s="28" t="s">
        <v>4549</v>
      </c>
      <c r="H548" t="str">
        <f t="shared" si="8"/>
        <v>insert into pendaftaran_semas (id_pendaftaran,status_hadir,nilai_ujian,no_kartu_ujian,lokasi_kota,lokasi_tempat) values (745,TRUE,92,'3046736217','Depok','Kampus UI FIB');</v>
      </c>
    </row>
    <row r="549" spans="1:8" x14ac:dyDescent="0.2">
      <c r="A549" s="28">
        <v>746</v>
      </c>
      <c r="B549" s="28" t="b">
        <v>1</v>
      </c>
      <c r="C549" s="28">
        <v>99</v>
      </c>
      <c r="D549" s="28">
        <v>3046736218</v>
      </c>
      <c r="E549" s="28" t="s">
        <v>4547</v>
      </c>
      <c r="F549" s="28" t="s">
        <v>4550</v>
      </c>
      <c r="H549" t="str">
        <f t="shared" si="8"/>
        <v>insert into pendaftaran_semas (id_pendaftaran,status_hadir,nilai_ujian,no_kartu_ujian,lokasi_kota,lokasi_tempat) values (746,TRUE,99,'3046736218','Jakarta Pusat','Kampus UI Kedokteran');</v>
      </c>
    </row>
    <row r="550" spans="1:8" x14ac:dyDescent="0.2">
      <c r="A550" s="28">
        <v>747</v>
      </c>
      <c r="B550" s="28" t="b">
        <v>1</v>
      </c>
      <c r="C550" s="28">
        <v>94</v>
      </c>
      <c r="D550" s="28">
        <v>3046736219</v>
      </c>
      <c r="E550" s="28" t="s">
        <v>146</v>
      </c>
      <c r="F550" s="28" t="s">
        <v>4549</v>
      </c>
      <c r="H550" t="str">
        <f t="shared" si="8"/>
        <v>insert into pendaftaran_semas (id_pendaftaran,status_hadir,nilai_ujian,no_kartu_ujian,lokasi_kota,lokasi_tempat) values (747,TRUE,94,'3046736219','Depok','Kampus UI FIB');</v>
      </c>
    </row>
    <row r="551" spans="1:8" x14ac:dyDescent="0.2">
      <c r="A551" s="28">
        <v>748</v>
      </c>
      <c r="B551" s="28" t="b">
        <v>1</v>
      </c>
      <c r="C551" s="28">
        <v>99</v>
      </c>
      <c r="D551" s="28">
        <v>3046736220</v>
      </c>
      <c r="E551" s="28" t="s">
        <v>4547</v>
      </c>
      <c r="F551" s="28" t="s">
        <v>4550</v>
      </c>
      <c r="H551" t="str">
        <f t="shared" si="8"/>
        <v>insert into pendaftaran_semas (id_pendaftaran,status_hadir,nilai_ujian,no_kartu_ujian,lokasi_kota,lokasi_tempat) values (748,TRUE,99,'3046736220','Jakarta Pusat','Kampus UI Kedokteran');</v>
      </c>
    </row>
    <row r="552" spans="1:8" x14ac:dyDescent="0.2">
      <c r="A552" s="28">
        <v>749</v>
      </c>
      <c r="B552" s="28" t="b">
        <v>1</v>
      </c>
      <c r="C552" s="28">
        <v>99</v>
      </c>
      <c r="D552" s="28">
        <v>3046736221</v>
      </c>
      <c r="E552" s="28" t="s">
        <v>146</v>
      </c>
      <c r="F552" s="28" t="s">
        <v>4549</v>
      </c>
      <c r="H552" t="str">
        <f t="shared" si="8"/>
        <v>insert into pendaftaran_semas (id_pendaftaran,status_hadir,nilai_ujian,no_kartu_ujian,lokasi_kota,lokasi_tempat) values (749,TRUE,99,'3046736221','Depok','Kampus UI FIB');</v>
      </c>
    </row>
    <row r="553" spans="1:8" x14ac:dyDescent="0.2">
      <c r="A553" s="28">
        <v>750</v>
      </c>
      <c r="B553" s="28" t="b">
        <v>1</v>
      </c>
      <c r="C553" s="28">
        <v>97</v>
      </c>
      <c r="D553" s="28">
        <v>3046736222</v>
      </c>
      <c r="E553" s="28" t="s">
        <v>4547</v>
      </c>
      <c r="F553" s="28" t="s">
        <v>4550</v>
      </c>
      <c r="H553" t="str">
        <f t="shared" si="8"/>
        <v>insert into pendaftaran_semas (id_pendaftaran,status_hadir,nilai_ujian,no_kartu_ujian,lokasi_kota,lokasi_tempat) values (750,TRUE,97,'3046736222','Jakarta Pusat','Kampus UI Kedokteran');</v>
      </c>
    </row>
    <row r="554" spans="1:8" x14ac:dyDescent="0.2">
      <c r="A554" s="28">
        <v>751</v>
      </c>
      <c r="B554" s="28" t="b">
        <v>1</v>
      </c>
      <c r="C554" s="28">
        <v>93</v>
      </c>
      <c r="D554" s="28">
        <v>3046736223</v>
      </c>
      <c r="E554" s="28" t="s">
        <v>146</v>
      </c>
      <c r="F554" s="28" t="s">
        <v>4549</v>
      </c>
      <c r="H554" t="str">
        <f t="shared" si="8"/>
        <v>insert into pendaftaran_semas (id_pendaftaran,status_hadir,nilai_ujian,no_kartu_ujian,lokasi_kota,lokasi_tempat) values (751,TRUE,93,'3046736223','Depok','Kampus UI FIB');</v>
      </c>
    </row>
    <row r="555" spans="1:8" x14ac:dyDescent="0.2">
      <c r="A555" s="28">
        <v>752</v>
      </c>
      <c r="B555" s="28" t="b">
        <v>1</v>
      </c>
      <c r="C555" s="28">
        <v>91</v>
      </c>
      <c r="D555" s="28">
        <v>3046736224</v>
      </c>
      <c r="E555" s="28" t="s">
        <v>4547</v>
      </c>
      <c r="F555" s="28" t="s">
        <v>4550</v>
      </c>
      <c r="H555" t="str">
        <f t="shared" si="8"/>
        <v>insert into pendaftaran_semas (id_pendaftaran,status_hadir,nilai_ujian,no_kartu_ujian,lokasi_kota,lokasi_tempat) values (752,TRUE,91,'3046736224','Jakarta Pusat','Kampus UI Kedokteran');</v>
      </c>
    </row>
    <row r="556" spans="1:8" x14ac:dyDescent="0.2">
      <c r="A556" s="28">
        <v>753</v>
      </c>
      <c r="B556" s="28" t="b">
        <v>1</v>
      </c>
      <c r="C556" s="28">
        <v>99</v>
      </c>
      <c r="D556" s="28">
        <v>3046736225</v>
      </c>
      <c r="E556" s="28" t="s">
        <v>146</v>
      </c>
      <c r="F556" s="28" t="s">
        <v>4549</v>
      </c>
      <c r="H556" t="str">
        <f t="shared" si="8"/>
        <v>insert into pendaftaran_semas (id_pendaftaran,status_hadir,nilai_ujian,no_kartu_ujian,lokasi_kota,lokasi_tempat) values (753,TRUE,99,'3046736225','Depok','Kampus UI FIB');</v>
      </c>
    </row>
    <row r="557" spans="1:8" x14ac:dyDescent="0.2">
      <c r="A557" s="28">
        <v>754</v>
      </c>
      <c r="B557" s="28" t="b">
        <v>1</v>
      </c>
      <c r="C557" s="28">
        <v>91</v>
      </c>
      <c r="D557" s="28">
        <v>3046736226</v>
      </c>
      <c r="E557" s="28" t="s">
        <v>4547</v>
      </c>
      <c r="F557" s="28" t="s">
        <v>4550</v>
      </c>
      <c r="H557" t="str">
        <f t="shared" si="8"/>
        <v>insert into pendaftaran_semas (id_pendaftaran,status_hadir,nilai_ujian,no_kartu_ujian,lokasi_kota,lokasi_tempat) values (754,TRUE,91,'3046736226','Jakarta Pusat','Kampus UI Kedokteran');</v>
      </c>
    </row>
    <row r="558" spans="1:8" x14ac:dyDescent="0.2">
      <c r="A558" s="28">
        <v>755</v>
      </c>
      <c r="B558" s="28" t="b">
        <v>1</v>
      </c>
      <c r="C558" s="28">
        <v>98</v>
      </c>
      <c r="D558" s="28">
        <v>3046736227</v>
      </c>
      <c r="E558" s="28" t="s">
        <v>146</v>
      </c>
      <c r="F558" s="28" t="s">
        <v>4549</v>
      </c>
      <c r="H558" t="str">
        <f t="shared" si="8"/>
        <v>insert into pendaftaran_semas (id_pendaftaran,status_hadir,nilai_ujian,no_kartu_ujian,lokasi_kota,lokasi_tempat) values (755,TRUE,98,'3046736227','Depok','Kampus UI FIB');</v>
      </c>
    </row>
    <row r="559" spans="1:8" x14ac:dyDescent="0.2">
      <c r="A559" s="28">
        <v>756</v>
      </c>
      <c r="B559" s="28" t="b">
        <v>1</v>
      </c>
      <c r="C559" s="28">
        <v>91</v>
      </c>
      <c r="D559" s="28">
        <v>3046736228</v>
      </c>
      <c r="E559" s="28" t="s">
        <v>4547</v>
      </c>
      <c r="F559" s="28" t="s">
        <v>4550</v>
      </c>
      <c r="H559" t="str">
        <f t="shared" si="8"/>
        <v>insert into pendaftaran_semas (id_pendaftaran,status_hadir,nilai_ujian,no_kartu_ujian,lokasi_kota,lokasi_tempat) values (756,TRUE,91,'3046736228','Jakarta Pusat','Kampus UI Kedokteran');</v>
      </c>
    </row>
    <row r="560" spans="1:8" x14ac:dyDescent="0.2">
      <c r="A560" s="28">
        <v>757</v>
      </c>
      <c r="B560" s="28" t="b">
        <v>1</v>
      </c>
      <c r="C560" s="28">
        <v>97</v>
      </c>
      <c r="D560" s="28">
        <v>3046736229</v>
      </c>
      <c r="E560" s="28" t="s">
        <v>146</v>
      </c>
      <c r="F560" s="28" t="s">
        <v>4549</v>
      </c>
      <c r="H560" t="str">
        <f t="shared" si="8"/>
        <v>insert into pendaftaran_semas (id_pendaftaran,status_hadir,nilai_ujian,no_kartu_ujian,lokasi_kota,lokasi_tempat) values (757,TRUE,97,'3046736229','Depok','Kampus UI FIB');</v>
      </c>
    </row>
    <row r="561" spans="1:8" x14ac:dyDescent="0.2">
      <c r="A561" s="28">
        <v>758</v>
      </c>
      <c r="B561" s="28" t="b">
        <v>1</v>
      </c>
      <c r="C561" s="28">
        <v>95</v>
      </c>
      <c r="D561" s="28">
        <v>3046736230</v>
      </c>
      <c r="E561" s="28" t="s">
        <v>4547</v>
      </c>
      <c r="F561" s="28" t="s">
        <v>4550</v>
      </c>
      <c r="H561" t="str">
        <f t="shared" si="8"/>
        <v>insert into pendaftaran_semas (id_pendaftaran,status_hadir,nilai_ujian,no_kartu_ujian,lokasi_kota,lokasi_tempat) values (758,TRUE,95,'3046736230','Jakarta Pusat','Kampus UI Kedokteran');</v>
      </c>
    </row>
    <row r="562" spans="1:8" x14ac:dyDescent="0.2">
      <c r="A562" s="28">
        <v>759</v>
      </c>
      <c r="B562" s="28" t="b">
        <v>1</v>
      </c>
      <c r="C562" s="28">
        <v>90</v>
      </c>
      <c r="D562" s="28">
        <v>3046736231</v>
      </c>
      <c r="E562" s="28" t="s">
        <v>146</v>
      </c>
      <c r="F562" s="28" t="s">
        <v>4549</v>
      </c>
      <c r="H562" t="str">
        <f t="shared" si="8"/>
        <v>insert into pendaftaran_semas (id_pendaftaran,status_hadir,nilai_ujian,no_kartu_ujian,lokasi_kota,lokasi_tempat) values (759,TRUE,90,'3046736231','Depok','Kampus UI FIB');</v>
      </c>
    </row>
    <row r="563" spans="1:8" x14ac:dyDescent="0.2">
      <c r="A563" s="28">
        <v>760</v>
      </c>
      <c r="B563" s="28" t="b">
        <v>1</v>
      </c>
      <c r="C563" s="28">
        <v>92</v>
      </c>
      <c r="D563" s="28">
        <v>3046736232</v>
      </c>
      <c r="E563" s="28" t="s">
        <v>4547</v>
      </c>
      <c r="F563" s="28" t="s">
        <v>4550</v>
      </c>
      <c r="H563" t="str">
        <f t="shared" si="8"/>
        <v>insert into pendaftaran_semas (id_pendaftaran,status_hadir,nilai_ujian,no_kartu_ujian,lokasi_kota,lokasi_tempat) values (760,TRUE,92,'3046736232','Jakarta Pusat','Kampus UI Kedokteran');</v>
      </c>
    </row>
    <row r="564" spans="1:8" x14ac:dyDescent="0.2">
      <c r="A564" s="28">
        <v>761</v>
      </c>
      <c r="B564" s="28" t="b">
        <v>1</v>
      </c>
      <c r="C564" s="28">
        <v>92</v>
      </c>
      <c r="D564" s="28">
        <v>3046736233</v>
      </c>
      <c r="E564" s="28" t="s">
        <v>146</v>
      </c>
      <c r="F564" s="28" t="s">
        <v>4549</v>
      </c>
      <c r="H564" t="str">
        <f t="shared" si="8"/>
        <v>insert into pendaftaran_semas (id_pendaftaran,status_hadir,nilai_ujian,no_kartu_ujian,lokasi_kota,lokasi_tempat) values (761,TRUE,92,'3046736233','Depok','Kampus UI FIB');</v>
      </c>
    </row>
    <row r="565" spans="1:8" x14ac:dyDescent="0.2">
      <c r="A565" s="28">
        <v>762</v>
      </c>
      <c r="B565" s="28" t="b">
        <v>1</v>
      </c>
      <c r="C565" s="28">
        <v>49</v>
      </c>
      <c r="D565" s="28">
        <v>3046736234</v>
      </c>
      <c r="E565" s="28" t="s">
        <v>4547</v>
      </c>
      <c r="F565" s="28" t="s">
        <v>4546</v>
      </c>
      <c r="H565" t="str">
        <f t="shared" si="8"/>
        <v>insert into pendaftaran_semas (id_pendaftaran,status_hadir,nilai_ujian,no_kartu_ujian,lokasi_kota,lokasi_tempat) values (762,TRUE,49,'3046736234','Jakarta Pusat','Kampus UI Fasilkom');</v>
      </c>
    </row>
    <row r="566" spans="1:8" x14ac:dyDescent="0.2">
      <c r="A566" s="28">
        <v>763</v>
      </c>
      <c r="B566" s="28" t="b">
        <v>1</v>
      </c>
      <c r="C566" s="28">
        <v>45</v>
      </c>
      <c r="D566" s="28">
        <v>3046736235</v>
      </c>
      <c r="E566" s="28" t="s">
        <v>146</v>
      </c>
      <c r="F566" s="28" t="s">
        <v>4551</v>
      </c>
      <c r="H566" t="str">
        <f t="shared" si="8"/>
        <v>insert into pendaftaran_semas (id_pendaftaran,status_hadir,nilai_ujian,no_kartu_ujian,lokasi_kota,lokasi_tempat) values (763,TRUE,45,'3046736235','Depok','Kampus UI FEB');</v>
      </c>
    </row>
    <row r="567" spans="1:8" x14ac:dyDescent="0.2">
      <c r="A567" s="28">
        <v>764</v>
      </c>
      <c r="B567" s="28" t="b">
        <v>1</v>
      </c>
      <c r="C567" s="28">
        <v>40</v>
      </c>
      <c r="D567" s="28">
        <v>3046736236</v>
      </c>
      <c r="E567" s="28" t="s">
        <v>4547</v>
      </c>
      <c r="F567" s="28" t="s">
        <v>4546</v>
      </c>
      <c r="H567" t="str">
        <f t="shared" si="8"/>
        <v>insert into pendaftaran_semas (id_pendaftaran,status_hadir,nilai_ujian,no_kartu_ujian,lokasi_kota,lokasi_tempat) values (764,TRUE,40,'3046736236','Jakarta Pusat','Kampus UI Fasilkom');</v>
      </c>
    </row>
    <row r="568" spans="1:8" x14ac:dyDescent="0.2">
      <c r="A568" s="28">
        <v>765</v>
      </c>
      <c r="B568" s="28" t="b">
        <v>1</v>
      </c>
      <c r="C568" s="28">
        <v>32</v>
      </c>
      <c r="D568" s="28">
        <v>3046736237</v>
      </c>
      <c r="E568" s="28" t="s">
        <v>146</v>
      </c>
      <c r="F568" s="28" t="s">
        <v>4551</v>
      </c>
      <c r="H568" t="str">
        <f t="shared" si="8"/>
        <v>insert into pendaftaran_semas (id_pendaftaran,status_hadir,nilai_ujian,no_kartu_ujian,lokasi_kota,lokasi_tempat) values (765,TRUE,32,'3046736237','Depok','Kampus UI FEB');</v>
      </c>
    </row>
    <row r="569" spans="1:8" x14ac:dyDescent="0.2">
      <c r="A569" s="28">
        <v>766</v>
      </c>
      <c r="B569" s="28" t="b">
        <v>1</v>
      </c>
      <c r="C569" s="28">
        <v>54</v>
      </c>
      <c r="D569" s="28">
        <v>3046736238</v>
      </c>
      <c r="E569" s="28" t="s">
        <v>4547</v>
      </c>
      <c r="F569" s="28" t="s">
        <v>4546</v>
      </c>
      <c r="H569" t="str">
        <f t="shared" si="8"/>
        <v>insert into pendaftaran_semas (id_pendaftaran,status_hadir,nilai_ujian,no_kartu_ujian,lokasi_kota,lokasi_tempat) values (766,TRUE,54,'3046736238','Jakarta Pusat','Kampus UI Fasilkom');</v>
      </c>
    </row>
    <row r="570" spans="1:8" x14ac:dyDescent="0.2">
      <c r="A570" s="28">
        <v>767</v>
      </c>
      <c r="B570" s="28" t="b">
        <v>1</v>
      </c>
      <c r="C570" s="28">
        <v>51</v>
      </c>
      <c r="D570" s="28">
        <v>3046736239</v>
      </c>
      <c r="E570" s="28" t="s">
        <v>146</v>
      </c>
      <c r="F570" s="28" t="s">
        <v>4551</v>
      </c>
      <c r="H570" t="str">
        <f t="shared" si="8"/>
        <v>insert into pendaftaran_semas (id_pendaftaran,status_hadir,nilai_ujian,no_kartu_ujian,lokasi_kota,lokasi_tempat) values (767,TRUE,51,'3046736239','Depok','Kampus UI FEB');</v>
      </c>
    </row>
    <row r="571" spans="1:8" x14ac:dyDescent="0.2">
      <c r="A571" s="28">
        <v>768</v>
      </c>
      <c r="B571" s="28" t="b">
        <v>1</v>
      </c>
      <c r="C571" s="28">
        <v>52</v>
      </c>
      <c r="D571" s="28">
        <v>3046736240</v>
      </c>
      <c r="E571" s="28" t="s">
        <v>4547</v>
      </c>
      <c r="F571" s="28" t="s">
        <v>4546</v>
      </c>
      <c r="H571" t="str">
        <f t="shared" si="8"/>
        <v>insert into pendaftaran_semas (id_pendaftaran,status_hadir,nilai_ujian,no_kartu_ujian,lokasi_kota,lokasi_tempat) values (768,TRUE,52,'3046736240','Jakarta Pusat','Kampus UI Fasilkom');</v>
      </c>
    </row>
    <row r="572" spans="1:8" x14ac:dyDescent="0.2">
      <c r="A572" s="28">
        <v>769</v>
      </c>
      <c r="B572" s="28" t="b">
        <v>0</v>
      </c>
      <c r="C572" s="28">
        <v>0</v>
      </c>
      <c r="D572" s="28">
        <v>3046736241</v>
      </c>
      <c r="E572" s="28" t="s">
        <v>146</v>
      </c>
      <c r="F572" s="28" t="s">
        <v>4551</v>
      </c>
      <c r="H572" t="str">
        <f t="shared" si="8"/>
        <v>insert into pendaftaran_semas (id_pendaftaran,status_hadir,nilai_ujian,no_kartu_ujian,lokasi_kota,lokasi_tempat) values (769,FALSE,0,'3046736241','Depok','Kampus UI FEB');</v>
      </c>
    </row>
    <row r="573" spans="1:8" x14ac:dyDescent="0.2">
      <c r="A573" s="28">
        <v>770</v>
      </c>
      <c r="B573" s="28" t="b">
        <v>1</v>
      </c>
      <c r="C573" s="28">
        <v>62</v>
      </c>
      <c r="D573" s="28">
        <v>3046736242</v>
      </c>
      <c r="E573" s="28" t="s">
        <v>4547</v>
      </c>
      <c r="F573" s="28" t="s">
        <v>4546</v>
      </c>
      <c r="H573" t="str">
        <f t="shared" si="8"/>
        <v>insert into pendaftaran_semas (id_pendaftaran,status_hadir,nilai_ujian,no_kartu_ujian,lokasi_kota,lokasi_tempat) values (770,TRUE,62,'3046736242','Jakarta Pusat','Kampus UI Fasilkom');</v>
      </c>
    </row>
    <row r="574" spans="1:8" x14ac:dyDescent="0.2">
      <c r="A574" s="28">
        <v>771</v>
      </c>
      <c r="B574" s="28" t="b">
        <v>1</v>
      </c>
      <c r="C574" s="28">
        <v>50</v>
      </c>
      <c r="D574" s="28">
        <v>3046736243</v>
      </c>
      <c r="E574" s="28" t="s">
        <v>146</v>
      </c>
      <c r="F574" s="28" t="s">
        <v>4551</v>
      </c>
      <c r="H574" t="str">
        <f t="shared" si="8"/>
        <v>insert into pendaftaran_semas (id_pendaftaran,status_hadir,nilai_ujian,no_kartu_ujian,lokasi_kota,lokasi_tempat) values (771,TRUE,50,'3046736243','Depok','Kampus UI FEB');</v>
      </c>
    </row>
    <row r="575" spans="1:8" x14ac:dyDescent="0.2">
      <c r="A575" s="28">
        <v>772</v>
      </c>
      <c r="B575" s="28" t="b">
        <v>1</v>
      </c>
      <c r="C575" s="28">
        <v>20</v>
      </c>
      <c r="D575" s="28">
        <v>3046736244</v>
      </c>
      <c r="E575" s="28" t="s">
        <v>4547</v>
      </c>
      <c r="F575" s="28" t="s">
        <v>4546</v>
      </c>
      <c r="H575" t="str">
        <f t="shared" si="8"/>
        <v>insert into pendaftaran_semas (id_pendaftaran,status_hadir,nilai_ujian,no_kartu_ujian,lokasi_kota,lokasi_tempat) values (772,TRUE,20,'3046736244','Jakarta Pusat','Kampus UI Fasilkom');</v>
      </c>
    </row>
    <row r="576" spans="1:8" x14ac:dyDescent="0.2">
      <c r="A576" s="28">
        <v>773</v>
      </c>
      <c r="B576" s="28" t="b">
        <v>1</v>
      </c>
      <c r="C576" s="28">
        <v>29</v>
      </c>
      <c r="D576" s="28">
        <v>3046736245</v>
      </c>
      <c r="E576" s="28" t="s">
        <v>146</v>
      </c>
      <c r="F576" s="28" t="s">
        <v>4551</v>
      </c>
      <c r="H576" t="str">
        <f t="shared" si="8"/>
        <v>insert into pendaftaran_semas (id_pendaftaran,status_hadir,nilai_ujian,no_kartu_ujian,lokasi_kota,lokasi_tempat) values (773,TRUE,29,'3046736245','Depok','Kampus UI FEB');</v>
      </c>
    </row>
    <row r="577" spans="1:8" x14ac:dyDescent="0.2">
      <c r="A577" s="28">
        <v>774</v>
      </c>
      <c r="B577" s="28" t="b">
        <v>1</v>
      </c>
      <c r="C577" s="28">
        <v>68</v>
      </c>
      <c r="D577" s="28">
        <v>3046736246</v>
      </c>
      <c r="E577" s="28" t="s">
        <v>4547</v>
      </c>
      <c r="F577" s="28" t="s">
        <v>4546</v>
      </c>
      <c r="H577" t="str">
        <f t="shared" si="8"/>
        <v>insert into pendaftaran_semas (id_pendaftaran,status_hadir,nilai_ujian,no_kartu_ujian,lokasi_kota,lokasi_tempat) values (774,TRUE,68,'3046736246','Jakarta Pusat','Kampus UI Fasilkom');</v>
      </c>
    </row>
    <row r="578" spans="1:8" x14ac:dyDescent="0.2">
      <c r="A578" s="28">
        <v>775</v>
      </c>
      <c r="B578" s="28" t="b">
        <v>1</v>
      </c>
      <c r="C578" s="28">
        <v>49</v>
      </c>
      <c r="D578" s="28">
        <v>3046736247</v>
      </c>
      <c r="E578" s="28" t="s">
        <v>146</v>
      </c>
      <c r="F578" s="28" t="s">
        <v>4551</v>
      </c>
      <c r="H578" t="str">
        <f t="shared" si="8"/>
        <v>insert into pendaftaran_semas (id_pendaftaran,status_hadir,nilai_ujian,no_kartu_ujian,lokasi_kota,lokasi_tempat) values (775,TRUE,49,'3046736247','Depok','Kampus UI FEB');</v>
      </c>
    </row>
    <row r="579" spans="1:8" x14ac:dyDescent="0.2">
      <c r="A579" s="28">
        <v>776</v>
      </c>
      <c r="B579" s="28" t="b">
        <v>1</v>
      </c>
      <c r="C579" s="28">
        <v>45</v>
      </c>
      <c r="D579" s="28">
        <v>3046736248</v>
      </c>
      <c r="E579" s="28" t="s">
        <v>4547</v>
      </c>
      <c r="F579" s="28" t="s">
        <v>4546</v>
      </c>
      <c r="H579" t="str">
        <f t="shared" si="8"/>
        <v>insert into pendaftaran_semas (id_pendaftaran,status_hadir,nilai_ujian,no_kartu_ujian,lokasi_kota,lokasi_tempat) values (776,TRUE,45,'3046736248','Jakarta Pusat','Kampus UI Fasilkom');</v>
      </c>
    </row>
    <row r="580" spans="1:8" x14ac:dyDescent="0.2">
      <c r="A580" s="28">
        <v>777</v>
      </c>
      <c r="B580" s="28" t="b">
        <v>1</v>
      </c>
      <c r="C580" s="28">
        <v>77</v>
      </c>
      <c r="D580" s="28">
        <v>3046736249</v>
      </c>
      <c r="E580" s="28" t="s">
        <v>146</v>
      </c>
      <c r="F580" s="28" t="s">
        <v>4551</v>
      </c>
      <c r="H580" t="str">
        <f t="shared" si="8"/>
        <v>insert into pendaftaran_semas (id_pendaftaran,status_hadir,nilai_ujian,no_kartu_ujian,lokasi_kota,lokasi_tempat) values (777,TRUE,77,'3046736249','Depok','Kampus UI FEB');</v>
      </c>
    </row>
    <row r="581" spans="1:8" x14ac:dyDescent="0.2">
      <c r="A581" s="28">
        <v>778</v>
      </c>
      <c r="B581" s="28" t="b">
        <v>1</v>
      </c>
      <c r="C581" s="28">
        <v>48</v>
      </c>
      <c r="D581" s="28">
        <v>3046736250</v>
      </c>
      <c r="E581" s="28" t="s">
        <v>4547</v>
      </c>
      <c r="F581" s="28" t="s">
        <v>4546</v>
      </c>
      <c r="H581" t="str">
        <f t="shared" ref="H581:H644" si="9">CONCATENATE($H$3,A581,",",B581,",",C581,",","'",D581,"'",",","'",E581,"'",",","'",F581,"'",")",";")</f>
        <v>insert into pendaftaran_semas (id_pendaftaran,status_hadir,nilai_ujian,no_kartu_ujian,lokasi_kota,lokasi_tempat) values (778,TRUE,48,'3046736250','Jakarta Pusat','Kampus UI Fasilkom');</v>
      </c>
    </row>
    <row r="582" spans="1:8" x14ac:dyDescent="0.2">
      <c r="A582" s="28">
        <v>779</v>
      </c>
      <c r="B582" s="28" t="b">
        <v>1</v>
      </c>
      <c r="C582" s="28">
        <v>80</v>
      </c>
      <c r="D582" s="28">
        <v>3046736251</v>
      </c>
      <c r="E582" s="28" t="s">
        <v>146</v>
      </c>
      <c r="F582" s="28" t="s">
        <v>4551</v>
      </c>
      <c r="H582" t="str">
        <f t="shared" si="9"/>
        <v>insert into pendaftaran_semas (id_pendaftaran,status_hadir,nilai_ujian,no_kartu_ujian,lokasi_kota,lokasi_tempat) values (779,TRUE,80,'3046736251','Depok','Kampus UI FEB');</v>
      </c>
    </row>
    <row r="583" spans="1:8" x14ac:dyDescent="0.2">
      <c r="A583" s="28">
        <v>780</v>
      </c>
      <c r="B583" s="28" t="b">
        <v>1</v>
      </c>
      <c r="C583" s="28">
        <v>40</v>
      </c>
      <c r="D583" s="28">
        <v>3046736252</v>
      </c>
      <c r="E583" s="28" t="s">
        <v>4547</v>
      </c>
      <c r="F583" s="28" t="s">
        <v>4546</v>
      </c>
      <c r="H583" t="str">
        <f t="shared" si="9"/>
        <v>insert into pendaftaran_semas (id_pendaftaran,status_hadir,nilai_ujian,no_kartu_ujian,lokasi_kota,lokasi_tempat) values (780,TRUE,40,'3046736252','Jakarta Pusat','Kampus UI Fasilkom');</v>
      </c>
    </row>
    <row r="584" spans="1:8" x14ac:dyDescent="0.2">
      <c r="A584" s="28">
        <v>781</v>
      </c>
      <c r="B584" s="28" t="b">
        <v>1</v>
      </c>
      <c r="C584" s="28">
        <v>62</v>
      </c>
      <c r="D584" s="28">
        <v>3046736253</v>
      </c>
      <c r="E584" s="28" t="s">
        <v>146</v>
      </c>
      <c r="F584" s="28" t="s">
        <v>4551</v>
      </c>
      <c r="H584" t="str">
        <f t="shared" si="9"/>
        <v>insert into pendaftaran_semas (id_pendaftaran,status_hadir,nilai_ujian,no_kartu_ujian,lokasi_kota,lokasi_tempat) values (781,TRUE,62,'3046736253','Depok','Kampus UI FEB');</v>
      </c>
    </row>
    <row r="585" spans="1:8" x14ac:dyDescent="0.2">
      <c r="A585" s="28">
        <v>782</v>
      </c>
      <c r="B585" s="28" t="b">
        <v>1</v>
      </c>
      <c r="C585" s="28">
        <v>73</v>
      </c>
      <c r="D585" s="28">
        <v>3046736254</v>
      </c>
      <c r="E585" s="28" t="s">
        <v>4547</v>
      </c>
      <c r="F585" s="28" t="s">
        <v>4546</v>
      </c>
      <c r="H585" t="str">
        <f t="shared" si="9"/>
        <v>insert into pendaftaran_semas (id_pendaftaran,status_hadir,nilai_ujian,no_kartu_ujian,lokasi_kota,lokasi_tempat) values (782,TRUE,73,'3046736254','Jakarta Pusat','Kampus UI Fasilkom');</v>
      </c>
    </row>
    <row r="586" spans="1:8" x14ac:dyDescent="0.2">
      <c r="A586" s="28">
        <v>783</v>
      </c>
      <c r="B586" s="28" t="b">
        <v>1</v>
      </c>
      <c r="C586" s="28">
        <v>32</v>
      </c>
      <c r="D586" s="28">
        <v>3046736255</v>
      </c>
      <c r="E586" s="28" t="s">
        <v>146</v>
      </c>
      <c r="F586" s="28" t="s">
        <v>4551</v>
      </c>
      <c r="H586" t="str">
        <f t="shared" si="9"/>
        <v>insert into pendaftaran_semas (id_pendaftaran,status_hadir,nilai_ujian,no_kartu_ujian,lokasi_kota,lokasi_tempat) values (783,TRUE,32,'3046736255','Depok','Kampus UI FEB');</v>
      </c>
    </row>
    <row r="587" spans="1:8" x14ac:dyDescent="0.2">
      <c r="A587" s="28">
        <v>784</v>
      </c>
      <c r="B587" s="28" t="b">
        <v>1</v>
      </c>
      <c r="C587" s="28">
        <v>48</v>
      </c>
      <c r="D587" s="28">
        <v>3046736256</v>
      </c>
      <c r="E587" s="28" t="s">
        <v>4547</v>
      </c>
      <c r="F587" s="28" t="s">
        <v>4546</v>
      </c>
      <c r="H587" t="str">
        <f t="shared" si="9"/>
        <v>insert into pendaftaran_semas (id_pendaftaran,status_hadir,nilai_ujian,no_kartu_ujian,lokasi_kota,lokasi_tempat) values (784,TRUE,48,'3046736256','Jakarta Pusat','Kampus UI Fasilkom');</v>
      </c>
    </row>
    <row r="588" spans="1:8" x14ac:dyDescent="0.2">
      <c r="A588" s="28">
        <v>785</v>
      </c>
      <c r="B588" s="28" t="b">
        <v>1</v>
      </c>
      <c r="C588" s="28">
        <v>44</v>
      </c>
      <c r="D588" s="28">
        <v>3046736257</v>
      </c>
      <c r="E588" s="28" t="s">
        <v>146</v>
      </c>
      <c r="F588" s="28" t="s">
        <v>4551</v>
      </c>
      <c r="H588" t="str">
        <f t="shared" si="9"/>
        <v>insert into pendaftaran_semas (id_pendaftaran,status_hadir,nilai_ujian,no_kartu_ujian,lokasi_kota,lokasi_tempat) values (785,TRUE,44,'3046736257','Depok','Kampus UI FEB');</v>
      </c>
    </row>
    <row r="589" spans="1:8" x14ac:dyDescent="0.2">
      <c r="A589" s="28">
        <v>786</v>
      </c>
      <c r="B589" s="28" t="b">
        <v>1</v>
      </c>
      <c r="C589" s="28">
        <v>29</v>
      </c>
      <c r="D589" s="28">
        <v>3046736258</v>
      </c>
      <c r="E589" s="28" t="s">
        <v>4547</v>
      </c>
      <c r="F589" s="28" t="s">
        <v>4546</v>
      </c>
      <c r="H589" t="str">
        <f t="shared" si="9"/>
        <v>insert into pendaftaran_semas (id_pendaftaran,status_hadir,nilai_ujian,no_kartu_ujian,lokasi_kota,lokasi_tempat) values (786,TRUE,29,'3046736258','Jakarta Pusat','Kampus UI Fasilkom');</v>
      </c>
    </row>
    <row r="590" spans="1:8" x14ac:dyDescent="0.2">
      <c r="A590" s="28">
        <v>787</v>
      </c>
      <c r="B590" s="28" t="b">
        <v>1</v>
      </c>
      <c r="C590" s="28">
        <v>57</v>
      </c>
      <c r="D590" s="28">
        <v>3046736259</v>
      </c>
      <c r="E590" s="28" t="s">
        <v>146</v>
      </c>
      <c r="F590" s="28" t="s">
        <v>4551</v>
      </c>
      <c r="H590" t="str">
        <f t="shared" si="9"/>
        <v>insert into pendaftaran_semas (id_pendaftaran,status_hadir,nilai_ujian,no_kartu_ujian,lokasi_kota,lokasi_tempat) values (787,TRUE,57,'3046736259','Depok','Kampus UI FEB');</v>
      </c>
    </row>
    <row r="591" spans="1:8" x14ac:dyDescent="0.2">
      <c r="A591" s="28">
        <v>788</v>
      </c>
      <c r="B591" s="28" t="b">
        <v>1</v>
      </c>
      <c r="C591" s="28">
        <v>60</v>
      </c>
      <c r="D591" s="28">
        <v>3046736260</v>
      </c>
      <c r="E591" s="28" t="s">
        <v>4547</v>
      </c>
      <c r="F591" s="28" t="s">
        <v>4546</v>
      </c>
      <c r="H591" t="str">
        <f t="shared" si="9"/>
        <v>insert into pendaftaran_semas (id_pendaftaran,status_hadir,nilai_ujian,no_kartu_ujian,lokasi_kota,lokasi_tempat) values (788,TRUE,60,'3046736260','Jakarta Pusat','Kampus UI Fasilkom');</v>
      </c>
    </row>
    <row r="592" spans="1:8" x14ac:dyDescent="0.2">
      <c r="A592" s="28">
        <v>789</v>
      </c>
      <c r="B592" s="28" t="b">
        <v>1</v>
      </c>
      <c r="C592" s="28">
        <v>43</v>
      </c>
      <c r="D592" s="28">
        <v>3046736261</v>
      </c>
      <c r="E592" s="28" t="s">
        <v>146</v>
      </c>
      <c r="F592" s="28" t="s">
        <v>4551</v>
      </c>
      <c r="H592" t="str">
        <f t="shared" si="9"/>
        <v>insert into pendaftaran_semas (id_pendaftaran,status_hadir,nilai_ujian,no_kartu_ujian,lokasi_kota,lokasi_tempat) values (789,TRUE,43,'3046736261','Depok','Kampus UI FEB');</v>
      </c>
    </row>
    <row r="593" spans="1:8" x14ac:dyDescent="0.2">
      <c r="A593" s="28">
        <v>790</v>
      </c>
      <c r="B593" s="28" t="b">
        <v>1</v>
      </c>
      <c r="C593" s="28">
        <v>69</v>
      </c>
      <c r="D593" s="28">
        <v>3046736262</v>
      </c>
      <c r="E593" s="28" t="s">
        <v>4547</v>
      </c>
      <c r="F593" s="28" t="s">
        <v>4546</v>
      </c>
      <c r="H593" t="str">
        <f t="shared" si="9"/>
        <v>insert into pendaftaran_semas (id_pendaftaran,status_hadir,nilai_ujian,no_kartu_ujian,lokasi_kota,lokasi_tempat) values (790,TRUE,69,'3046736262','Jakarta Pusat','Kampus UI Fasilkom');</v>
      </c>
    </row>
    <row r="594" spans="1:8" x14ac:dyDescent="0.2">
      <c r="A594" s="28">
        <v>791</v>
      </c>
      <c r="B594" s="28" t="b">
        <v>1</v>
      </c>
      <c r="C594" s="28">
        <v>40</v>
      </c>
      <c r="D594" s="28">
        <v>3046736263</v>
      </c>
      <c r="E594" s="28" t="s">
        <v>146</v>
      </c>
      <c r="F594" s="28" t="s">
        <v>4551</v>
      </c>
      <c r="H594" t="str">
        <f t="shared" si="9"/>
        <v>insert into pendaftaran_semas (id_pendaftaran,status_hadir,nilai_ujian,no_kartu_ujian,lokasi_kota,lokasi_tempat) values (791,TRUE,40,'3046736263','Depok','Kampus UI FEB');</v>
      </c>
    </row>
    <row r="595" spans="1:8" x14ac:dyDescent="0.2">
      <c r="A595" s="28">
        <v>792</v>
      </c>
      <c r="B595" s="28" t="b">
        <v>1</v>
      </c>
      <c r="C595" s="28">
        <v>28</v>
      </c>
      <c r="D595" s="28">
        <v>3046736264</v>
      </c>
      <c r="E595" s="28" t="s">
        <v>4547</v>
      </c>
      <c r="F595" s="28" t="s">
        <v>4546</v>
      </c>
      <c r="H595" t="str">
        <f t="shared" si="9"/>
        <v>insert into pendaftaran_semas (id_pendaftaran,status_hadir,nilai_ujian,no_kartu_ujian,lokasi_kota,lokasi_tempat) values (792,TRUE,28,'3046736264','Jakarta Pusat','Kampus UI Fasilkom');</v>
      </c>
    </row>
    <row r="596" spans="1:8" x14ac:dyDescent="0.2">
      <c r="A596" s="28">
        <v>793</v>
      </c>
      <c r="B596" s="28" t="b">
        <v>0</v>
      </c>
      <c r="C596" s="28">
        <v>0</v>
      </c>
      <c r="D596" s="28">
        <v>3046736265</v>
      </c>
      <c r="E596" s="28" t="s">
        <v>146</v>
      </c>
      <c r="F596" s="28" t="s">
        <v>4551</v>
      </c>
      <c r="H596" t="str">
        <f t="shared" si="9"/>
        <v>insert into pendaftaran_semas (id_pendaftaran,status_hadir,nilai_ujian,no_kartu_ujian,lokasi_kota,lokasi_tempat) values (793,FALSE,0,'3046736265','Depok','Kampus UI FEB');</v>
      </c>
    </row>
    <row r="597" spans="1:8" x14ac:dyDescent="0.2">
      <c r="A597" s="28">
        <v>794</v>
      </c>
      <c r="B597" s="28" t="b">
        <v>0</v>
      </c>
      <c r="C597" s="28">
        <v>0</v>
      </c>
      <c r="D597" s="28">
        <v>3046736266</v>
      </c>
      <c r="E597" s="28" t="s">
        <v>4547</v>
      </c>
      <c r="F597" s="28" t="s">
        <v>4546</v>
      </c>
      <c r="H597" t="str">
        <f t="shared" si="9"/>
        <v>insert into pendaftaran_semas (id_pendaftaran,status_hadir,nilai_ujian,no_kartu_ujian,lokasi_kota,lokasi_tempat) values (794,FALSE,0,'3046736266','Jakarta Pusat','Kampus UI Fasilkom');</v>
      </c>
    </row>
    <row r="598" spans="1:8" x14ac:dyDescent="0.2">
      <c r="A598" s="28">
        <v>795</v>
      </c>
      <c r="B598" s="28" t="b">
        <v>0</v>
      </c>
      <c r="C598" s="28">
        <v>0</v>
      </c>
      <c r="D598" s="28">
        <v>3046736267</v>
      </c>
      <c r="E598" s="28" t="s">
        <v>146</v>
      </c>
      <c r="F598" s="28" t="s">
        <v>4551</v>
      </c>
      <c r="H598" t="str">
        <f t="shared" si="9"/>
        <v>insert into pendaftaran_semas (id_pendaftaran,status_hadir,nilai_ujian,no_kartu_ujian,lokasi_kota,lokasi_tempat) values (795,FALSE,0,'3046736267','Depok','Kampus UI FEB');</v>
      </c>
    </row>
    <row r="599" spans="1:8" x14ac:dyDescent="0.2">
      <c r="A599" s="28">
        <v>796</v>
      </c>
      <c r="B599" s="28" t="b">
        <v>0</v>
      </c>
      <c r="C599" s="28">
        <v>0</v>
      </c>
      <c r="D599" s="28">
        <v>3046736268</v>
      </c>
      <c r="E599" s="28" t="s">
        <v>4547</v>
      </c>
      <c r="F599" s="28" t="s">
        <v>4546</v>
      </c>
      <c r="H599" t="str">
        <f t="shared" si="9"/>
        <v>insert into pendaftaran_semas (id_pendaftaran,status_hadir,nilai_ujian,no_kartu_ujian,lokasi_kota,lokasi_tempat) values (796,FALSE,0,'3046736268','Jakarta Pusat','Kampus UI Fasilkom');</v>
      </c>
    </row>
    <row r="600" spans="1:8" x14ac:dyDescent="0.2">
      <c r="A600" s="28">
        <v>797</v>
      </c>
      <c r="B600" s="28" t="b">
        <v>0</v>
      </c>
      <c r="C600" s="28">
        <v>0</v>
      </c>
      <c r="D600" s="28">
        <v>3046736269</v>
      </c>
      <c r="E600" s="28" t="s">
        <v>146</v>
      </c>
      <c r="F600" s="28" t="s">
        <v>4551</v>
      </c>
      <c r="H600" t="str">
        <f t="shared" si="9"/>
        <v>insert into pendaftaran_semas (id_pendaftaran,status_hadir,nilai_ujian,no_kartu_ujian,lokasi_kota,lokasi_tempat) values (797,FALSE,0,'3046736269','Depok','Kampus UI FEB');</v>
      </c>
    </row>
    <row r="601" spans="1:8" x14ac:dyDescent="0.2">
      <c r="A601" s="28">
        <v>798</v>
      </c>
      <c r="B601" s="28" t="b">
        <v>0</v>
      </c>
      <c r="C601" s="28">
        <v>0</v>
      </c>
      <c r="D601" s="28">
        <v>3046736270</v>
      </c>
      <c r="E601" s="28" t="s">
        <v>4547</v>
      </c>
      <c r="F601" s="28" t="s">
        <v>4546</v>
      </c>
      <c r="H601" t="str">
        <f t="shared" si="9"/>
        <v>insert into pendaftaran_semas (id_pendaftaran,status_hadir,nilai_ujian,no_kartu_ujian,lokasi_kota,lokasi_tempat) values (798,FALSE,0,'3046736270','Jakarta Pusat','Kampus UI Fasilkom');</v>
      </c>
    </row>
    <row r="602" spans="1:8" x14ac:dyDescent="0.2">
      <c r="A602" s="28">
        <v>799</v>
      </c>
      <c r="B602" s="28" t="b">
        <v>0</v>
      </c>
      <c r="C602" s="28">
        <v>0</v>
      </c>
      <c r="D602" s="28">
        <v>3046736271</v>
      </c>
      <c r="E602" s="28" t="s">
        <v>146</v>
      </c>
      <c r="F602" s="28" t="s">
        <v>4551</v>
      </c>
      <c r="H602" t="str">
        <f t="shared" si="9"/>
        <v>insert into pendaftaran_semas (id_pendaftaran,status_hadir,nilai_ujian,no_kartu_ujian,lokasi_kota,lokasi_tempat) values (799,FALSE,0,'3046736271','Depok','Kampus UI FEB');</v>
      </c>
    </row>
    <row r="603" spans="1:8" x14ac:dyDescent="0.2">
      <c r="A603" s="28">
        <v>800</v>
      </c>
      <c r="B603" s="28" t="b">
        <v>0</v>
      </c>
      <c r="C603" s="28">
        <v>0</v>
      </c>
      <c r="D603" s="28">
        <v>3046736272</v>
      </c>
      <c r="E603" s="28" t="s">
        <v>4547</v>
      </c>
      <c r="F603" s="28" t="s">
        <v>4546</v>
      </c>
      <c r="H603" t="str">
        <f t="shared" si="9"/>
        <v>insert into pendaftaran_semas (id_pendaftaran,status_hadir,nilai_ujian,no_kartu_ujian,lokasi_kota,lokasi_tempat) values (800,FALSE,0,'3046736272','Jakarta Pusat','Kampus UI Fasilkom');</v>
      </c>
    </row>
    <row r="604" spans="1:8" x14ac:dyDescent="0.2">
      <c r="A604" s="28">
        <v>801</v>
      </c>
      <c r="B604" s="28" t="b">
        <v>1</v>
      </c>
      <c r="C604" s="28">
        <v>47</v>
      </c>
      <c r="D604" s="28">
        <v>3046736273</v>
      </c>
      <c r="E604" s="28" t="s">
        <v>146</v>
      </c>
      <c r="F604" s="28" t="s">
        <v>4551</v>
      </c>
      <c r="H604" t="str">
        <f t="shared" si="9"/>
        <v>insert into pendaftaran_semas (id_pendaftaran,status_hadir,nilai_ujian,no_kartu_ujian,lokasi_kota,lokasi_tempat) values (801,TRUE,47,'3046736273','Depok','Kampus UI FEB');</v>
      </c>
    </row>
    <row r="605" spans="1:8" x14ac:dyDescent="0.2">
      <c r="A605" s="28">
        <v>802</v>
      </c>
      <c r="B605" s="28" t="b">
        <v>1</v>
      </c>
      <c r="C605" s="28">
        <v>51</v>
      </c>
      <c r="D605" s="28">
        <v>3046736274</v>
      </c>
      <c r="E605" s="28" t="s">
        <v>4547</v>
      </c>
      <c r="F605" s="28" t="s">
        <v>4546</v>
      </c>
      <c r="H605" t="str">
        <f t="shared" si="9"/>
        <v>insert into pendaftaran_semas (id_pendaftaran,status_hadir,nilai_ujian,no_kartu_ujian,lokasi_kota,lokasi_tempat) values (802,TRUE,51,'3046736274','Jakarta Pusat','Kampus UI Fasilkom');</v>
      </c>
    </row>
    <row r="606" spans="1:8" x14ac:dyDescent="0.2">
      <c r="A606" s="28">
        <v>803</v>
      </c>
      <c r="B606" s="28" t="b">
        <v>1</v>
      </c>
      <c r="C606" s="28">
        <v>31</v>
      </c>
      <c r="D606" s="28">
        <v>3046736275</v>
      </c>
      <c r="E606" s="28" t="s">
        <v>146</v>
      </c>
      <c r="F606" s="28" t="s">
        <v>4551</v>
      </c>
      <c r="H606" t="str">
        <f t="shared" si="9"/>
        <v>insert into pendaftaran_semas (id_pendaftaran,status_hadir,nilai_ujian,no_kartu_ujian,lokasi_kota,lokasi_tempat) values (803,TRUE,31,'3046736275','Depok','Kampus UI FEB');</v>
      </c>
    </row>
    <row r="607" spans="1:8" x14ac:dyDescent="0.2">
      <c r="A607" s="28">
        <v>804</v>
      </c>
      <c r="B607" s="28" t="b">
        <v>1</v>
      </c>
      <c r="C607" s="28">
        <v>56</v>
      </c>
      <c r="D607" s="28">
        <v>3046736276</v>
      </c>
      <c r="E607" s="28" t="s">
        <v>4547</v>
      </c>
      <c r="F607" s="28" t="s">
        <v>4546</v>
      </c>
      <c r="H607" t="str">
        <f t="shared" si="9"/>
        <v>insert into pendaftaran_semas (id_pendaftaran,status_hadir,nilai_ujian,no_kartu_ujian,lokasi_kota,lokasi_tempat) values (804,TRUE,56,'3046736276','Jakarta Pusat','Kampus UI Fasilkom');</v>
      </c>
    </row>
    <row r="608" spans="1:8" x14ac:dyDescent="0.2">
      <c r="A608" s="28">
        <v>805</v>
      </c>
      <c r="B608" s="28" t="b">
        <v>1</v>
      </c>
      <c r="C608" s="28">
        <v>78</v>
      </c>
      <c r="D608" s="28">
        <v>3046736277</v>
      </c>
      <c r="E608" s="28" t="s">
        <v>146</v>
      </c>
      <c r="F608" s="28" t="s">
        <v>4551</v>
      </c>
      <c r="H608" t="str">
        <f t="shared" si="9"/>
        <v>insert into pendaftaran_semas (id_pendaftaran,status_hadir,nilai_ujian,no_kartu_ujian,lokasi_kota,lokasi_tempat) values (805,TRUE,78,'3046736277','Depok','Kampus UI FEB');</v>
      </c>
    </row>
    <row r="609" spans="1:8" x14ac:dyDescent="0.2">
      <c r="A609" s="28">
        <v>806</v>
      </c>
      <c r="B609" s="28" t="b">
        <v>1</v>
      </c>
      <c r="C609" s="28">
        <v>26</v>
      </c>
      <c r="D609" s="28">
        <v>3046736278</v>
      </c>
      <c r="E609" s="28" t="s">
        <v>4547</v>
      </c>
      <c r="F609" s="28" t="s">
        <v>4546</v>
      </c>
      <c r="H609" t="str">
        <f t="shared" si="9"/>
        <v>insert into pendaftaran_semas (id_pendaftaran,status_hadir,nilai_ujian,no_kartu_ujian,lokasi_kota,lokasi_tempat) values (806,TRUE,26,'3046736278','Jakarta Pusat','Kampus UI Fasilkom');</v>
      </c>
    </row>
    <row r="610" spans="1:8" x14ac:dyDescent="0.2">
      <c r="A610" s="28">
        <v>807</v>
      </c>
      <c r="B610" s="28" t="b">
        <v>1</v>
      </c>
      <c r="C610" s="28">
        <v>48</v>
      </c>
      <c r="D610" s="28">
        <v>3046736279</v>
      </c>
      <c r="E610" s="28" t="s">
        <v>146</v>
      </c>
      <c r="F610" s="28" t="s">
        <v>4551</v>
      </c>
      <c r="H610" t="str">
        <f t="shared" si="9"/>
        <v>insert into pendaftaran_semas (id_pendaftaran,status_hadir,nilai_ujian,no_kartu_ujian,lokasi_kota,lokasi_tempat) values (807,TRUE,48,'3046736279','Depok','Kampus UI FEB');</v>
      </c>
    </row>
    <row r="611" spans="1:8" x14ac:dyDescent="0.2">
      <c r="A611" s="28">
        <v>808</v>
      </c>
      <c r="B611" s="28" t="b">
        <v>1</v>
      </c>
      <c r="C611" s="28">
        <v>45</v>
      </c>
      <c r="D611" s="28">
        <v>3046736280</v>
      </c>
      <c r="E611" s="28" t="s">
        <v>4547</v>
      </c>
      <c r="F611" s="28" t="s">
        <v>4546</v>
      </c>
      <c r="H611" t="str">
        <f t="shared" si="9"/>
        <v>insert into pendaftaran_semas (id_pendaftaran,status_hadir,nilai_ujian,no_kartu_ujian,lokasi_kota,lokasi_tempat) values (808,TRUE,45,'3046736280','Jakarta Pusat','Kampus UI Fasilkom');</v>
      </c>
    </row>
    <row r="612" spans="1:8" x14ac:dyDescent="0.2">
      <c r="A612" s="28">
        <v>809</v>
      </c>
      <c r="B612" s="28" t="b">
        <v>1</v>
      </c>
      <c r="C612" s="28">
        <v>27</v>
      </c>
      <c r="D612" s="28">
        <v>3046736281</v>
      </c>
      <c r="E612" s="28" t="s">
        <v>146</v>
      </c>
      <c r="F612" s="28" t="s">
        <v>4551</v>
      </c>
      <c r="H612" t="str">
        <f t="shared" si="9"/>
        <v>insert into pendaftaran_semas (id_pendaftaran,status_hadir,nilai_ujian,no_kartu_ujian,lokasi_kota,lokasi_tempat) values (809,TRUE,27,'3046736281','Depok','Kampus UI FEB');</v>
      </c>
    </row>
    <row r="613" spans="1:8" x14ac:dyDescent="0.2">
      <c r="A613" s="28">
        <v>810</v>
      </c>
      <c r="B613" s="28" t="b">
        <v>1</v>
      </c>
      <c r="C613" s="28">
        <v>35</v>
      </c>
      <c r="D613" s="28">
        <v>3046736282</v>
      </c>
      <c r="E613" s="28" t="s">
        <v>4547</v>
      </c>
      <c r="F613" s="28" t="s">
        <v>4546</v>
      </c>
      <c r="H613" t="str">
        <f t="shared" si="9"/>
        <v>insert into pendaftaran_semas (id_pendaftaran,status_hadir,nilai_ujian,no_kartu_ujian,lokasi_kota,lokasi_tempat) values (810,TRUE,35,'3046736282','Jakarta Pusat','Kampus UI Fasilkom');</v>
      </c>
    </row>
    <row r="614" spans="1:8" x14ac:dyDescent="0.2">
      <c r="A614" s="28">
        <v>811</v>
      </c>
      <c r="B614" s="28" t="b">
        <v>0</v>
      </c>
      <c r="C614" s="28">
        <v>0</v>
      </c>
      <c r="D614" s="28">
        <v>3046736283</v>
      </c>
      <c r="E614" s="28" t="s">
        <v>146</v>
      </c>
      <c r="F614" s="28" t="s">
        <v>4551</v>
      </c>
      <c r="H614" t="str">
        <f t="shared" si="9"/>
        <v>insert into pendaftaran_semas (id_pendaftaran,status_hadir,nilai_ujian,no_kartu_ujian,lokasi_kota,lokasi_tempat) values (811,FALSE,0,'3046736283','Depok','Kampus UI FEB');</v>
      </c>
    </row>
    <row r="615" spans="1:8" x14ac:dyDescent="0.2">
      <c r="A615" s="28">
        <v>812</v>
      </c>
      <c r="B615" s="28" t="b">
        <v>0</v>
      </c>
      <c r="C615" s="28">
        <v>0</v>
      </c>
      <c r="D615" s="28">
        <v>3046736284</v>
      </c>
      <c r="E615" s="28" t="s">
        <v>4547</v>
      </c>
      <c r="F615" s="28" t="s">
        <v>4546</v>
      </c>
      <c r="H615" t="str">
        <f t="shared" si="9"/>
        <v>insert into pendaftaran_semas (id_pendaftaran,status_hadir,nilai_ujian,no_kartu_ujian,lokasi_kota,lokasi_tempat) values (812,FALSE,0,'3046736284','Jakarta Pusat','Kampus UI Fasilkom');</v>
      </c>
    </row>
    <row r="616" spans="1:8" x14ac:dyDescent="0.2">
      <c r="A616" s="28">
        <v>813</v>
      </c>
      <c r="B616" s="28" t="b">
        <v>0</v>
      </c>
      <c r="C616" s="28">
        <v>0</v>
      </c>
      <c r="D616" s="28">
        <v>3046736285</v>
      </c>
      <c r="E616" s="28" t="s">
        <v>146</v>
      </c>
      <c r="F616" s="28" t="s">
        <v>4551</v>
      </c>
      <c r="H616" t="str">
        <f t="shared" si="9"/>
        <v>insert into pendaftaran_semas (id_pendaftaran,status_hadir,nilai_ujian,no_kartu_ujian,lokasi_kota,lokasi_tempat) values (813,FALSE,0,'3046736285','Depok','Kampus UI FEB');</v>
      </c>
    </row>
    <row r="617" spans="1:8" x14ac:dyDescent="0.2">
      <c r="A617" s="28">
        <v>814</v>
      </c>
      <c r="B617" s="28" t="b">
        <v>0</v>
      </c>
      <c r="C617" s="28">
        <v>0</v>
      </c>
      <c r="D617" s="28">
        <v>3046736286</v>
      </c>
      <c r="E617" s="28" t="s">
        <v>4547</v>
      </c>
      <c r="F617" s="28" t="s">
        <v>4546</v>
      </c>
      <c r="H617" t="str">
        <f t="shared" si="9"/>
        <v>insert into pendaftaran_semas (id_pendaftaran,status_hadir,nilai_ujian,no_kartu_ujian,lokasi_kota,lokasi_tempat) values (814,FALSE,0,'3046736286','Jakarta Pusat','Kampus UI Fasilkom');</v>
      </c>
    </row>
    <row r="618" spans="1:8" x14ac:dyDescent="0.2">
      <c r="A618" s="28">
        <v>815</v>
      </c>
      <c r="B618" s="28" t="b">
        <v>0</v>
      </c>
      <c r="C618" s="28">
        <v>0</v>
      </c>
      <c r="D618" s="28">
        <v>3046736287</v>
      </c>
      <c r="E618" s="28" t="s">
        <v>146</v>
      </c>
      <c r="F618" s="28" t="s">
        <v>4551</v>
      </c>
      <c r="H618" t="str">
        <f t="shared" si="9"/>
        <v>insert into pendaftaran_semas (id_pendaftaran,status_hadir,nilai_ujian,no_kartu_ujian,lokasi_kota,lokasi_tempat) values (815,FALSE,0,'3046736287','Depok','Kampus UI FEB');</v>
      </c>
    </row>
    <row r="619" spans="1:8" x14ac:dyDescent="0.2">
      <c r="A619" s="28">
        <v>816</v>
      </c>
      <c r="B619" s="28" t="b">
        <v>0</v>
      </c>
      <c r="C619" s="28">
        <v>0</v>
      </c>
      <c r="D619" s="28">
        <v>3046736288</v>
      </c>
      <c r="E619" s="28" t="s">
        <v>4547</v>
      </c>
      <c r="F619" s="28" t="s">
        <v>4546</v>
      </c>
      <c r="H619" t="str">
        <f t="shared" si="9"/>
        <v>insert into pendaftaran_semas (id_pendaftaran,status_hadir,nilai_ujian,no_kartu_ujian,lokasi_kota,lokasi_tempat) values (816,FALSE,0,'3046736288','Jakarta Pusat','Kampus UI Fasilkom');</v>
      </c>
    </row>
    <row r="620" spans="1:8" x14ac:dyDescent="0.2">
      <c r="A620" s="28">
        <v>817</v>
      </c>
      <c r="B620" s="28" t="b">
        <v>0</v>
      </c>
      <c r="C620" s="28">
        <v>0</v>
      </c>
      <c r="D620" s="28">
        <v>3046736289</v>
      </c>
      <c r="E620" s="28" t="s">
        <v>146</v>
      </c>
      <c r="F620" s="28" t="s">
        <v>4551</v>
      </c>
      <c r="H620" t="str">
        <f t="shared" si="9"/>
        <v>insert into pendaftaran_semas (id_pendaftaran,status_hadir,nilai_ujian,no_kartu_ujian,lokasi_kota,lokasi_tempat) values (817,FALSE,0,'3046736289','Depok','Kampus UI FEB');</v>
      </c>
    </row>
    <row r="621" spans="1:8" x14ac:dyDescent="0.2">
      <c r="A621" s="28">
        <v>818</v>
      </c>
      <c r="B621" s="28" t="b">
        <v>0</v>
      </c>
      <c r="C621" s="28">
        <v>0</v>
      </c>
      <c r="D621" s="28">
        <v>3046736290</v>
      </c>
      <c r="E621" s="28" t="s">
        <v>4547</v>
      </c>
      <c r="F621" s="28" t="s">
        <v>4546</v>
      </c>
      <c r="H621" t="str">
        <f t="shared" si="9"/>
        <v>insert into pendaftaran_semas (id_pendaftaran,status_hadir,nilai_ujian,no_kartu_ujian,lokasi_kota,lokasi_tempat) values (818,FALSE,0,'3046736290','Jakarta Pusat','Kampus UI Fasilkom');</v>
      </c>
    </row>
    <row r="622" spans="1:8" x14ac:dyDescent="0.2">
      <c r="A622" s="28">
        <v>819</v>
      </c>
      <c r="B622" s="28" t="b">
        <v>0</v>
      </c>
      <c r="C622" s="28">
        <v>0</v>
      </c>
      <c r="D622" s="28">
        <v>3046736291</v>
      </c>
      <c r="E622" s="28" t="s">
        <v>146</v>
      </c>
      <c r="F622" s="28" t="s">
        <v>4551</v>
      </c>
      <c r="H622" t="str">
        <f t="shared" si="9"/>
        <v>insert into pendaftaran_semas (id_pendaftaran,status_hadir,nilai_ujian,no_kartu_ujian,lokasi_kota,lokasi_tempat) values (819,FALSE,0,'3046736291','Depok','Kampus UI FEB');</v>
      </c>
    </row>
    <row r="623" spans="1:8" x14ac:dyDescent="0.2">
      <c r="A623" s="28">
        <v>820</v>
      </c>
      <c r="B623" s="28" t="b">
        <v>0</v>
      </c>
      <c r="C623" s="28">
        <v>0</v>
      </c>
      <c r="D623" s="28">
        <v>3046736292</v>
      </c>
      <c r="E623" s="28" t="s">
        <v>4547</v>
      </c>
      <c r="F623" s="28" t="s">
        <v>4546</v>
      </c>
      <c r="H623" t="str">
        <f t="shared" si="9"/>
        <v>insert into pendaftaran_semas (id_pendaftaran,status_hadir,nilai_ujian,no_kartu_ujian,lokasi_kota,lokasi_tempat) values (820,FALSE,0,'3046736292','Jakarta Pusat','Kampus UI Fasilkom');</v>
      </c>
    </row>
    <row r="624" spans="1:8" x14ac:dyDescent="0.2">
      <c r="A624" s="28">
        <v>821</v>
      </c>
      <c r="B624" s="28" t="b">
        <v>0</v>
      </c>
      <c r="C624" s="28">
        <v>0</v>
      </c>
      <c r="D624" s="28">
        <v>3046736293</v>
      </c>
      <c r="E624" s="28" t="s">
        <v>146</v>
      </c>
      <c r="F624" s="28" t="s">
        <v>4551</v>
      </c>
      <c r="H624" t="str">
        <f t="shared" si="9"/>
        <v>insert into pendaftaran_semas (id_pendaftaran,status_hadir,nilai_ujian,no_kartu_ujian,lokasi_kota,lokasi_tempat) values (821,FALSE,0,'3046736293','Depok','Kampus UI FEB');</v>
      </c>
    </row>
    <row r="625" spans="1:8" x14ac:dyDescent="0.2">
      <c r="A625" s="28">
        <v>822</v>
      </c>
      <c r="B625" s="28" t="b">
        <v>0</v>
      </c>
      <c r="C625" s="28">
        <v>0</v>
      </c>
      <c r="D625" s="28">
        <v>3046736294</v>
      </c>
      <c r="E625" s="28" t="s">
        <v>4547</v>
      </c>
      <c r="F625" s="28" t="s">
        <v>4546</v>
      </c>
      <c r="H625" t="str">
        <f t="shared" si="9"/>
        <v>insert into pendaftaran_semas (id_pendaftaran,status_hadir,nilai_ujian,no_kartu_ujian,lokasi_kota,lokasi_tempat) values (822,FALSE,0,'3046736294','Jakarta Pusat','Kampus UI Fasilkom');</v>
      </c>
    </row>
    <row r="626" spans="1:8" x14ac:dyDescent="0.2">
      <c r="A626" s="28">
        <v>823</v>
      </c>
      <c r="B626" s="28" t="b">
        <v>1</v>
      </c>
      <c r="C626" s="28">
        <v>63</v>
      </c>
      <c r="D626" s="28">
        <v>3046736295</v>
      </c>
      <c r="E626" s="28" t="s">
        <v>146</v>
      </c>
      <c r="F626" s="28" t="s">
        <v>4551</v>
      </c>
      <c r="H626" t="str">
        <f t="shared" si="9"/>
        <v>insert into pendaftaran_semas (id_pendaftaran,status_hadir,nilai_ujian,no_kartu_ujian,lokasi_kota,lokasi_tempat) values (823,TRUE,63,'3046736295','Depok','Kampus UI FEB');</v>
      </c>
    </row>
    <row r="627" spans="1:8" x14ac:dyDescent="0.2">
      <c r="A627" s="28">
        <v>824</v>
      </c>
      <c r="B627" s="28" t="b">
        <v>1</v>
      </c>
      <c r="C627" s="28">
        <v>49</v>
      </c>
      <c r="D627" s="28">
        <v>3046736296</v>
      </c>
      <c r="E627" s="28" t="s">
        <v>4547</v>
      </c>
      <c r="F627" s="28" t="s">
        <v>4546</v>
      </c>
      <c r="H627" t="str">
        <f t="shared" si="9"/>
        <v>insert into pendaftaran_semas (id_pendaftaran,status_hadir,nilai_ujian,no_kartu_ujian,lokasi_kota,lokasi_tempat) values (824,TRUE,49,'3046736296','Jakarta Pusat','Kampus UI Fasilkom');</v>
      </c>
    </row>
    <row r="628" spans="1:8" x14ac:dyDescent="0.2">
      <c r="A628" s="28">
        <v>825</v>
      </c>
      <c r="B628" s="28" t="b">
        <v>1</v>
      </c>
      <c r="C628" s="28">
        <v>64</v>
      </c>
      <c r="D628" s="28">
        <v>3046736297</v>
      </c>
      <c r="E628" s="28" t="s">
        <v>146</v>
      </c>
      <c r="F628" s="28" t="s">
        <v>4551</v>
      </c>
      <c r="H628" t="str">
        <f t="shared" si="9"/>
        <v>insert into pendaftaran_semas (id_pendaftaran,status_hadir,nilai_ujian,no_kartu_ujian,lokasi_kota,lokasi_tempat) values (825,TRUE,64,'3046736297','Depok','Kampus UI FEB');</v>
      </c>
    </row>
    <row r="629" spans="1:8" x14ac:dyDescent="0.2">
      <c r="A629" s="28">
        <v>826</v>
      </c>
      <c r="B629" s="28" t="b">
        <v>1</v>
      </c>
      <c r="C629" s="28">
        <v>25</v>
      </c>
      <c r="D629" s="28">
        <v>3046736298</v>
      </c>
      <c r="E629" s="28" t="s">
        <v>4547</v>
      </c>
      <c r="F629" s="28" t="s">
        <v>4546</v>
      </c>
      <c r="H629" t="str">
        <f t="shared" si="9"/>
        <v>insert into pendaftaran_semas (id_pendaftaran,status_hadir,nilai_ujian,no_kartu_ujian,lokasi_kota,lokasi_tempat) values (826,TRUE,25,'3046736298','Jakarta Pusat','Kampus UI Fasilkom');</v>
      </c>
    </row>
    <row r="630" spans="1:8" x14ac:dyDescent="0.2">
      <c r="A630" s="28">
        <v>827</v>
      </c>
      <c r="B630" s="28" t="b">
        <v>1</v>
      </c>
      <c r="C630" s="28">
        <v>52</v>
      </c>
      <c r="D630" s="28">
        <v>3046736299</v>
      </c>
      <c r="E630" s="28" t="s">
        <v>146</v>
      </c>
      <c r="F630" s="28" t="s">
        <v>4551</v>
      </c>
      <c r="H630" t="str">
        <f t="shared" si="9"/>
        <v>insert into pendaftaran_semas (id_pendaftaran,status_hadir,nilai_ujian,no_kartu_ujian,lokasi_kota,lokasi_tempat) values (827,TRUE,52,'3046736299','Depok','Kampus UI FEB');</v>
      </c>
    </row>
    <row r="631" spans="1:8" x14ac:dyDescent="0.2">
      <c r="A631" s="28">
        <v>828</v>
      </c>
      <c r="B631" s="28" t="b">
        <v>1</v>
      </c>
      <c r="C631" s="28">
        <v>32</v>
      </c>
      <c r="D631" s="28">
        <v>3046736300</v>
      </c>
      <c r="E631" s="28" t="s">
        <v>4547</v>
      </c>
      <c r="F631" s="28" t="s">
        <v>4546</v>
      </c>
      <c r="H631" t="str">
        <f t="shared" si="9"/>
        <v>insert into pendaftaran_semas (id_pendaftaran,status_hadir,nilai_ujian,no_kartu_ujian,lokasi_kota,lokasi_tempat) values (828,TRUE,32,'3046736300','Jakarta Pusat','Kampus UI Fasilkom');</v>
      </c>
    </row>
    <row r="632" spans="1:8" x14ac:dyDescent="0.2">
      <c r="A632" s="28">
        <v>829</v>
      </c>
      <c r="B632" s="28" t="b">
        <v>1</v>
      </c>
      <c r="C632" s="28">
        <v>36</v>
      </c>
      <c r="D632" s="28">
        <v>3046736301</v>
      </c>
      <c r="E632" s="28" t="s">
        <v>146</v>
      </c>
      <c r="F632" s="28" t="s">
        <v>4551</v>
      </c>
      <c r="H632" t="str">
        <f t="shared" si="9"/>
        <v>insert into pendaftaran_semas (id_pendaftaran,status_hadir,nilai_ujian,no_kartu_ujian,lokasi_kota,lokasi_tempat) values (829,TRUE,36,'3046736301','Depok','Kampus UI FEB');</v>
      </c>
    </row>
    <row r="633" spans="1:8" x14ac:dyDescent="0.2">
      <c r="A633" s="28">
        <v>830</v>
      </c>
      <c r="B633" s="28" t="b">
        <v>1</v>
      </c>
      <c r="C633" s="28">
        <v>67</v>
      </c>
      <c r="D633" s="28">
        <v>3046736302</v>
      </c>
      <c r="E633" s="28" t="s">
        <v>4547</v>
      </c>
      <c r="F633" s="28" t="s">
        <v>4546</v>
      </c>
      <c r="H633" t="str">
        <f t="shared" si="9"/>
        <v>insert into pendaftaran_semas (id_pendaftaran,status_hadir,nilai_ujian,no_kartu_ujian,lokasi_kota,lokasi_tempat) values (830,TRUE,67,'3046736302','Jakarta Pusat','Kampus UI Fasilkom');</v>
      </c>
    </row>
    <row r="634" spans="1:8" x14ac:dyDescent="0.2">
      <c r="A634" s="28">
        <v>831</v>
      </c>
      <c r="B634" s="28" t="b">
        <v>1</v>
      </c>
      <c r="C634" s="28">
        <v>43</v>
      </c>
      <c r="D634" s="28">
        <v>3046736303</v>
      </c>
      <c r="E634" s="28" t="s">
        <v>146</v>
      </c>
      <c r="F634" s="28" t="s">
        <v>4551</v>
      </c>
      <c r="H634" t="str">
        <f t="shared" si="9"/>
        <v>insert into pendaftaran_semas (id_pendaftaran,status_hadir,nilai_ujian,no_kartu_ujian,lokasi_kota,lokasi_tempat) values (831,TRUE,43,'3046736303','Depok','Kampus UI FEB');</v>
      </c>
    </row>
    <row r="635" spans="1:8" x14ac:dyDescent="0.2">
      <c r="A635" s="28">
        <v>832</v>
      </c>
      <c r="B635" s="28" t="b">
        <v>1</v>
      </c>
      <c r="C635" s="28">
        <v>30</v>
      </c>
      <c r="D635" s="28">
        <v>3046736304</v>
      </c>
      <c r="E635" s="28" t="s">
        <v>4547</v>
      </c>
      <c r="F635" s="28" t="s">
        <v>4546</v>
      </c>
      <c r="H635" t="str">
        <f t="shared" si="9"/>
        <v>insert into pendaftaran_semas (id_pendaftaran,status_hadir,nilai_ujian,no_kartu_ujian,lokasi_kota,lokasi_tempat) values (832,TRUE,30,'3046736304','Jakarta Pusat','Kampus UI Fasilkom');</v>
      </c>
    </row>
    <row r="636" spans="1:8" x14ac:dyDescent="0.2">
      <c r="A636" s="28">
        <v>833</v>
      </c>
      <c r="B636" s="28" t="b">
        <v>1</v>
      </c>
      <c r="C636" s="28">
        <v>56</v>
      </c>
      <c r="D636" s="28">
        <v>3046736305</v>
      </c>
      <c r="E636" s="28" t="s">
        <v>146</v>
      </c>
      <c r="F636" s="28" t="s">
        <v>4551</v>
      </c>
      <c r="H636" t="str">
        <f t="shared" si="9"/>
        <v>insert into pendaftaran_semas (id_pendaftaran,status_hadir,nilai_ujian,no_kartu_ujian,lokasi_kota,lokasi_tempat) values (833,TRUE,56,'3046736305','Depok','Kampus UI FEB');</v>
      </c>
    </row>
    <row r="637" spans="1:8" x14ac:dyDescent="0.2">
      <c r="A637" s="28">
        <v>834</v>
      </c>
      <c r="B637" s="28" t="b">
        <v>0</v>
      </c>
      <c r="C637" s="28">
        <v>0</v>
      </c>
      <c r="D637" s="28">
        <v>3046736306</v>
      </c>
      <c r="E637" s="28" t="s">
        <v>4547</v>
      </c>
      <c r="F637" s="28" t="s">
        <v>4546</v>
      </c>
      <c r="H637" t="str">
        <f t="shared" si="9"/>
        <v>insert into pendaftaran_semas (id_pendaftaran,status_hadir,nilai_ujian,no_kartu_ujian,lokasi_kota,lokasi_tempat) values (834,FALSE,0,'3046736306','Jakarta Pusat','Kampus UI Fasilkom');</v>
      </c>
    </row>
    <row r="638" spans="1:8" x14ac:dyDescent="0.2">
      <c r="A638" s="28">
        <v>835</v>
      </c>
      <c r="B638" s="28" t="b">
        <v>0</v>
      </c>
      <c r="C638" s="28">
        <v>0</v>
      </c>
      <c r="D638" s="28">
        <v>3046736307</v>
      </c>
      <c r="E638" s="28" t="s">
        <v>146</v>
      </c>
      <c r="F638" s="28" t="s">
        <v>4551</v>
      </c>
      <c r="H638" t="str">
        <f t="shared" si="9"/>
        <v>insert into pendaftaran_semas (id_pendaftaran,status_hadir,nilai_ujian,no_kartu_ujian,lokasi_kota,lokasi_tempat) values (835,FALSE,0,'3046736307','Depok','Kampus UI FEB');</v>
      </c>
    </row>
    <row r="639" spans="1:8" x14ac:dyDescent="0.2">
      <c r="A639" s="28">
        <v>836</v>
      </c>
      <c r="B639" s="28" t="b">
        <v>0</v>
      </c>
      <c r="C639" s="28">
        <v>0</v>
      </c>
      <c r="D639" s="28">
        <v>3046736308</v>
      </c>
      <c r="E639" s="28" t="s">
        <v>4547</v>
      </c>
      <c r="F639" s="28" t="s">
        <v>4546</v>
      </c>
      <c r="H639" t="str">
        <f t="shared" si="9"/>
        <v>insert into pendaftaran_semas (id_pendaftaran,status_hadir,nilai_ujian,no_kartu_ujian,lokasi_kota,lokasi_tempat) values (836,FALSE,0,'3046736308','Jakarta Pusat','Kampus UI Fasilkom');</v>
      </c>
    </row>
    <row r="640" spans="1:8" x14ac:dyDescent="0.2">
      <c r="A640" s="28">
        <v>837</v>
      </c>
      <c r="B640" s="28" t="b">
        <v>0</v>
      </c>
      <c r="C640" s="28">
        <v>0</v>
      </c>
      <c r="D640" s="28">
        <v>3046736309</v>
      </c>
      <c r="E640" s="28" t="s">
        <v>146</v>
      </c>
      <c r="F640" s="28" t="s">
        <v>4551</v>
      </c>
      <c r="H640" t="str">
        <f t="shared" si="9"/>
        <v>insert into pendaftaran_semas (id_pendaftaran,status_hadir,nilai_ujian,no_kartu_ujian,lokasi_kota,lokasi_tempat) values (837,FALSE,0,'3046736309','Depok','Kampus UI FEB');</v>
      </c>
    </row>
    <row r="641" spans="1:8" x14ac:dyDescent="0.2">
      <c r="A641" s="28">
        <v>838</v>
      </c>
      <c r="B641" s="28" t="b">
        <v>0</v>
      </c>
      <c r="C641" s="28">
        <v>0</v>
      </c>
      <c r="D641" s="28">
        <v>3046736310</v>
      </c>
      <c r="E641" s="28" t="s">
        <v>4547</v>
      </c>
      <c r="F641" s="28" t="s">
        <v>4546</v>
      </c>
      <c r="H641" t="str">
        <f t="shared" si="9"/>
        <v>insert into pendaftaran_semas (id_pendaftaran,status_hadir,nilai_ujian,no_kartu_ujian,lokasi_kota,lokasi_tempat) values (838,FALSE,0,'3046736310','Jakarta Pusat','Kampus UI Fasilkom');</v>
      </c>
    </row>
    <row r="642" spans="1:8" x14ac:dyDescent="0.2">
      <c r="A642" s="28">
        <v>839</v>
      </c>
      <c r="B642" s="28" t="b">
        <v>0</v>
      </c>
      <c r="C642" s="28">
        <v>0</v>
      </c>
      <c r="D642" s="28">
        <v>3046736311</v>
      </c>
      <c r="E642" s="28" t="s">
        <v>146</v>
      </c>
      <c r="F642" s="28" t="s">
        <v>4551</v>
      </c>
      <c r="H642" t="str">
        <f t="shared" si="9"/>
        <v>insert into pendaftaran_semas (id_pendaftaran,status_hadir,nilai_ujian,no_kartu_ujian,lokasi_kota,lokasi_tempat) values (839,FALSE,0,'3046736311','Depok','Kampus UI FEB');</v>
      </c>
    </row>
    <row r="643" spans="1:8" x14ac:dyDescent="0.2">
      <c r="A643" s="28">
        <v>840</v>
      </c>
      <c r="B643" s="28" t="b">
        <v>0</v>
      </c>
      <c r="C643" s="28">
        <v>0</v>
      </c>
      <c r="D643" s="28">
        <v>3046736312</v>
      </c>
      <c r="E643" s="28" t="s">
        <v>4547</v>
      </c>
      <c r="F643" s="28" t="s">
        <v>4546</v>
      </c>
      <c r="H643" t="str">
        <f t="shared" si="9"/>
        <v>insert into pendaftaran_semas (id_pendaftaran,status_hadir,nilai_ujian,no_kartu_ujian,lokasi_kota,lokasi_tempat) values (840,FALSE,0,'3046736312','Jakarta Pusat','Kampus UI Fasilkom');</v>
      </c>
    </row>
    <row r="644" spans="1:8" x14ac:dyDescent="0.2">
      <c r="A644" s="28">
        <v>841</v>
      </c>
      <c r="B644" s="28" t="b">
        <v>0</v>
      </c>
      <c r="C644" s="28">
        <v>0</v>
      </c>
      <c r="D644" s="28">
        <v>3046736313</v>
      </c>
      <c r="E644" s="28" t="s">
        <v>146</v>
      </c>
      <c r="F644" s="28" t="s">
        <v>4551</v>
      </c>
      <c r="H644" t="str">
        <f t="shared" si="9"/>
        <v>insert into pendaftaran_semas (id_pendaftaran,status_hadir,nilai_ujian,no_kartu_ujian,lokasi_kota,lokasi_tempat) values (841,FALSE,0,'3046736313','Depok','Kampus UI FEB');</v>
      </c>
    </row>
    <row r="645" spans="1:8" x14ac:dyDescent="0.2">
      <c r="A645" s="28">
        <v>842</v>
      </c>
      <c r="B645" s="28" t="b">
        <v>0</v>
      </c>
      <c r="C645" s="28">
        <v>0</v>
      </c>
      <c r="D645" s="28">
        <v>3046736314</v>
      </c>
      <c r="E645" s="28" t="s">
        <v>4547</v>
      </c>
      <c r="F645" s="28" t="s">
        <v>4546</v>
      </c>
      <c r="H645" t="str">
        <f t="shared" ref="H645:H708" si="10">CONCATENATE($H$3,A645,",",B645,",",C645,",","'",D645,"'",",","'",E645,"'",",","'",F645,"'",")",";")</f>
        <v>insert into pendaftaran_semas (id_pendaftaran,status_hadir,nilai_ujian,no_kartu_ujian,lokasi_kota,lokasi_tempat) values (842,FALSE,0,'3046736314','Jakarta Pusat','Kampus UI Fasilkom');</v>
      </c>
    </row>
    <row r="646" spans="1:8" x14ac:dyDescent="0.2">
      <c r="A646" s="28">
        <v>843</v>
      </c>
      <c r="B646" s="28" t="b">
        <v>0</v>
      </c>
      <c r="C646" s="28">
        <v>0</v>
      </c>
      <c r="D646" s="28">
        <v>3046736315</v>
      </c>
      <c r="E646" s="28" t="s">
        <v>146</v>
      </c>
      <c r="F646" s="28" t="s">
        <v>4551</v>
      </c>
      <c r="H646" t="str">
        <f t="shared" si="10"/>
        <v>insert into pendaftaran_semas (id_pendaftaran,status_hadir,nilai_ujian,no_kartu_ujian,lokasi_kota,lokasi_tempat) values (843,FALSE,0,'3046736315','Depok','Kampus UI FEB');</v>
      </c>
    </row>
    <row r="647" spans="1:8" x14ac:dyDescent="0.2">
      <c r="A647" s="28">
        <v>844</v>
      </c>
      <c r="B647" s="28" t="b">
        <v>0</v>
      </c>
      <c r="C647" s="28">
        <v>0</v>
      </c>
      <c r="D647" s="28">
        <v>3046736316</v>
      </c>
      <c r="E647" s="28" t="s">
        <v>4547</v>
      </c>
      <c r="F647" s="28" t="s">
        <v>4546</v>
      </c>
      <c r="H647" t="str">
        <f t="shared" si="10"/>
        <v>insert into pendaftaran_semas (id_pendaftaran,status_hadir,nilai_ujian,no_kartu_ujian,lokasi_kota,lokasi_tempat) values (844,FALSE,0,'3046736316','Jakarta Pusat','Kampus UI Fasilkom');</v>
      </c>
    </row>
    <row r="648" spans="1:8" x14ac:dyDescent="0.2">
      <c r="A648" s="28">
        <v>845</v>
      </c>
      <c r="B648" s="28" t="b">
        <v>0</v>
      </c>
      <c r="C648" s="28">
        <v>0</v>
      </c>
      <c r="D648" s="28">
        <v>3046736317</v>
      </c>
      <c r="E648" s="28" t="s">
        <v>146</v>
      </c>
      <c r="F648" s="28" t="s">
        <v>4551</v>
      </c>
      <c r="H648" t="str">
        <f t="shared" si="10"/>
        <v>insert into pendaftaran_semas (id_pendaftaran,status_hadir,nilai_ujian,no_kartu_ujian,lokasi_kota,lokasi_tempat) values (845,FALSE,0,'3046736317','Depok','Kampus UI FEB');</v>
      </c>
    </row>
    <row r="649" spans="1:8" x14ac:dyDescent="0.2">
      <c r="A649" s="28">
        <v>846</v>
      </c>
      <c r="B649" s="28" t="b">
        <v>1</v>
      </c>
      <c r="C649" s="28">
        <v>54</v>
      </c>
      <c r="D649" s="28">
        <v>3046736318</v>
      </c>
      <c r="E649" s="28" t="s">
        <v>4547</v>
      </c>
      <c r="F649" s="28" t="s">
        <v>4546</v>
      </c>
      <c r="H649" t="str">
        <f t="shared" si="10"/>
        <v>insert into pendaftaran_semas (id_pendaftaran,status_hadir,nilai_ujian,no_kartu_ujian,lokasi_kota,lokasi_tempat) values (846,TRUE,54,'3046736318','Jakarta Pusat','Kampus UI Fasilkom');</v>
      </c>
    </row>
    <row r="650" spans="1:8" x14ac:dyDescent="0.2">
      <c r="A650" s="28">
        <v>847</v>
      </c>
      <c r="B650" s="28" t="b">
        <v>1</v>
      </c>
      <c r="C650" s="28">
        <v>71</v>
      </c>
      <c r="D650" s="28">
        <v>3046736319</v>
      </c>
      <c r="E650" s="28" t="s">
        <v>146</v>
      </c>
      <c r="F650" s="28" t="s">
        <v>4551</v>
      </c>
      <c r="H650" t="str">
        <f t="shared" si="10"/>
        <v>insert into pendaftaran_semas (id_pendaftaran,status_hadir,nilai_ujian,no_kartu_ujian,lokasi_kota,lokasi_tempat) values (847,TRUE,71,'3046736319','Depok','Kampus UI FEB');</v>
      </c>
    </row>
    <row r="651" spans="1:8" x14ac:dyDescent="0.2">
      <c r="A651" s="28">
        <v>848</v>
      </c>
      <c r="B651" s="28" t="b">
        <v>1</v>
      </c>
      <c r="C651" s="28">
        <v>54</v>
      </c>
      <c r="D651" s="28">
        <v>3046736320</v>
      </c>
      <c r="E651" s="28" t="s">
        <v>4547</v>
      </c>
      <c r="F651" s="28" t="s">
        <v>4546</v>
      </c>
      <c r="H651" t="str">
        <f t="shared" si="10"/>
        <v>insert into pendaftaran_semas (id_pendaftaran,status_hadir,nilai_ujian,no_kartu_ujian,lokasi_kota,lokasi_tempat) values (848,TRUE,54,'3046736320','Jakarta Pusat','Kampus UI Fasilkom');</v>
      </c>
    </row>
    <row r="652" spans="1:8" x14ac:dyDescent="0.2">
      <c r="A652" s="28">
        <v>849</v>
      </c>
      <c r="B652" s="28" t="b">
        <v>1</v>
      </c>
      <c r="C652" s="28">
        <v>24</v>
      </c>
      <c r="D652" s="28">
        <v>3046736321</v>
      </c>
      <c r="E652" s="28" t="s">
        <v>146</v>
      </c>
      <c r="F652" s="28" t="s">
        <v>4551</v>
      </c>
      <c r="H652" t="str">
        <f t="shared" si="10"/>
        <v>insert into pendaftaran_semas (id_pendaftaran,status_hadir,nilai_ujian,no_kartu_ujian,lokasi_kota,lokasi_tempat) values (849,TRUE,24,'3046736321','Depok','Kampus UI FEB');</v>
      </c>
    </row>
    <row r="653" spans="1:8" x14ac:dyDescent="0.2">
      <c r="A653" s="28">
        <v>850</v>
      </c>
      <c r="B653" s="28" t="b">
        <v>1</v>
      </c>
      <c r="C653" s="28">
        <v>54</v>
      </c>
      <c r="D653" s="28">
        <v>3046736322</v>
      </c>
      <c r="E653" s="28" t="s">
        <v>4547</v>
      </c>
      <c r="F653" s="28" t="s">
        <v>4546</v>
      </c>
      <c r="H653" t="str">
        <f t="shared" si="10"/>
        <v>insert into pendaftaran_semas (id_pendaftaran,status_hadir,nilai_ujian,no_kartu_ujian,lokasi_kota,lokasi_tempat) values (850,TRUE,54,'3046736322','Jakarta Pusat','Kampus UI Fasilkom');</v>
      </c>
    </row>
    <row r="654" spans="1:8" x14ac:dyDescent="0.2">
      <c r="A654" s="28">
        <v>851</v>
      </c>
      <c r="B654" s="28" t="b">
        <v>1</v>
      </c>
      <c r="C654" s="28">
        <v>29</v>
      </c>
      <c r="D654" s="28">
        <v>3046736323</v>
      </c>
      <c r="E654" s="28" t="s">
        <v>146</v>
      </c>
      <c r="F654" s="28" t="s">
        <v>4551</v>
      </c>
      <c r="H654" t="str">
        <f t="shared" si="10"/>
        <v>insert into pendaftaran_semas (id_pendaftaran,status_hadir,nilai_ujian,no_kartu_ujian,lokasi_kota,lokasi_tempat) values (851,TRUE,29,'3046736323','Depok','Kampus UI FEB');</v>
      </c>
    </row>
    <row r="655" spans="1:8" x14ac:dyDescent="0.2">
      <c r="A655" s="28">
        <v>852</v>
      </c>
      <c r="B655" s="28" t="b">
        <v>1</v>
      </c>
      <c r="C655" s="28">
        <v>51</v>
      </c>
      <c r="D655" s="28">
        <v>3046736324</v>
      </c>
      <c r="E655" s="28" t="s">
        <v>4547</v>
      </c>
      <c r="F655" s="28" t="s">
        <v>4546</v>
      </c>
      <c r="H655" t="str">
        <f t="shared" si="10"/>
        <v>insert into pendaftaran_semas (id_pendaftaran,status_hadir,nilai_ujian,no_kartu_ujian,lokasi_kota,lokasi_tempat) values (852,TRUE,51,'3046736324','Jakarta Pusat','Kampus UI Fasilkom');</v>
      </c>
    </row>
    <row r="656" spans="1:8" x14ac:dyDescent="0.2">
      <c r="A656" s="28">
        <v>853</v>
      </c>
      <c r="B656" s="28" t="b">
        <v>0</v>
      </c>
      <c r="C656" s="28">
        <v>0</v>
      </c>
      <c r="D656" s="28">
        <v>3046736325</v>
      </c>
      <c r="E656" s="28" t="s">
        <v>146</v>
      </c>
      <c r="F656" s="28" t="s">
        <v>4551</v>
      </c>
      <c r="H656" t="str">
        <f t="shared" si="10"/>
        <v>insert into pendaftaran_semas (id_pendaftaran,status_hadir,nilai_ujian,no_kartu_ujian,lokasi_kota,lokasi_tempat) values (853,FALSE,0,'3046736325','Depok','Kampus UI FEB');</v>
      </c>
    </row>
    <row r="657" spans="1:8" x14ac:dyDescent="0.2">
      <c r="A657" s="28">
        <v>854</v>
      </c>
      <c r="B657" s="28" t="b">
        <v>0</v>
      </c>
      <c r="C657" s="28">
        <v>0</v>
      </c>
      <c r="D657" s="28">
        <v>3046736326</v>
      </c>
      <c r="E657" s="28" t="s">
        <v>4547</v>
      </c>
      <c r="F657" s="28" t="s">
        <v>4546</v>
      </c>
      <c r="H657" t="str">
        <f t="shared" si="10"/>
        <v>insert into pendaftaran_semas (id_pendaftaran,status_hadir,nilai_ujian,no_kartu_ujian,lokasi_kota,lokasi_tempat) values (854,FALSE,0,'3046736326','Jakarta Pusat','Kampus UI Fasilkom');</v>
      </c>
    </row>
    <row r="658" spans="1:8" x14ac:dyDescent="0.2">
      <c r="A658" s="28">
        <v>855</v>
      </c>
      <c r="B658" s="28" t="b">
        <v>0</v>
      </c>
      <c r="C658" s="28">
        <v>0</v>
      </c>
      <c r="D658" s="28">
        <v>3046736327</v>
      </c>
      <c r="E658" s="28" t="s">
        <v>146</v>
      </c>
      <c r="F658" s="28" t="s">
        <v>4551</v>
      </c>
      <c r="H658" t="str">
        <f t="shared" si="10"/>
        <v>insert into pendaftaran_semas (id_pendaftaran,status_hadir,nilai_ujian,no_kartu_ujian,lokasi_kota,lokasi_tempat) values (855,FALSE,0,'3046736327','Depok','Kampus UI FEB');</v>
      </c>
    </row>
    <row r="659" spans="1:8" x14ac:dyDescent="0.2">
      <c r="A659" s="28">
        <v>856</v>
      </c>
      <c r="B659" s="28" t="b">
        <v>0</v>
      </c>
      <c r="C659" s="28">
        <v>0</v>
      </c>
      <c r="D659" s="28">
        <v>3046736328</v>
      </c>
      <c r="E659" s="28" t="s">
        <v>4547</v>
      </c>
      <c r="F659" s="28" t="s">
        <v>4546</v>
      </c>
      <c r="H659" t="str">
        <f t="shared" si="10"/>
        <v>insert into pendaftaran_semas (id_pendaftaran,status_hadir,nilai_ujian,no_kartu_ujian,lokasi_kota,lokasi_tempat) values (856,FALSE,0,'3046736328','Jakarta Pusat','Kampus UI Fasilkom');</v>
      </c>
    </row>
    <row r="660" spans="1:8" x14ac:dyDescent="0.2">
      <c r="A660" s="28">
        <v>857</v>
      </c>
      <c r="B660" s="28" t="b">
        <v>0</v>
      </c>
      <c r="C660" s="28">
        <v>0</v>
      </c>
      <c r="D660" s="28">
        <v>3046736329</v>
      </c>
      <c r="E660" s="28" t="s">
        <v>146</v>
      </c>
      <c r="F660" s="28" t="s">
        <v>4551</v>
      </c>
      <c r="H660" t="str">
        <f t="shared" si="10"/>
        <v>insert into pendaftaran_semas (id_pendaftaran,status_hadir,nilai_ujian,no_kartu_ujian,lokasi_kota,lokasi_tempat) values (857,FALSE,0,'3046736329','Depok','Kampus UI FEB');</v>
      </c>
    </row>
    <row r="661" spans="1:8" x14ac:dyDescent="0.2">
      <c r="A661" s="28">
        <v>858</v>
      </c>
      <c r="B661" s="28" t="b">
        <v>0</v>
      </c>
      <c r="C661" s="28">
        <v>0</v>
      </c>
      <c r="D661" s="28">
        <v>3046736330</v>
      </c>
      <c r="E661" s="28" t="s">
        <v>4547</v>
      </c>
      <c r="F661" s="28" t="s">
        <v>4546</v>
      </c>
      <c r="H661" t="str">
        <f t="shared" si="10"/>
        <v>insert into pendaftaran_semas (id_pendaftaran,status_hadir,nilai_ujian,no_kartu_ujian,lokasi_kota,lokasi_tempat) values (858,FALSE,0,'3046736330','Jakarta Pusat','Kampus UI Fasilkom');</v>
      </c>
    </row>
    <row r="662" spans="1:8" x14ac:dyDescent="0.2">
      <c r="A662" s="28">
        <v>859</v>
      </c>
      <c r="B662" s="28" t="b">
        <v>0</v>
      </c>
      <c r="C662" s="28">
        <v>0</v>
      </c>
      <c r="D662" s="28">
        <v>3046736331</v>
      </c>
      <c r="E662" s="28" t="s">
        <v>146</v>
      </c>
      <c r="F662" s="28" t="s">
        <v>4551</v>
      </c>
      <c r="H662" t="str">
        <f t="shared" si="10"/>
        <v>insert into pendaftaran_semas (id_pendaftaran,status_hadir,nilai_ujian,no_kartu_ujian,lokasi_kota,lokasi_tempat) values (859,FALSE,0,'3046736331','Depok','Kampus UI FEB');</v>
      </c>
    </row>
    <row r="663" spans="1:8" x14ac:dyDescent="0.2">
      <c r="A663" s="28">
        <v>860</v>
      </c>
      <c r="B663" s="28" t="b">
        <v>0</v>
      </c>
      <c r="C663" s="28">
        <v>0</v>
      </c>
      <c r="D663" s="28">
        <v>3046736332</v>
      </c>
      <c r="E663" s="28" t="s">
        <v>4547</v>
      </c>
      <c r="F663" s="28" t="s">
        <v>4546</v>
      </c>
      <c r="H663" t="str">
        <f t="shared" si="10"/>
        <v>insert into pendaftaran_semas (id_pendaftaran,status_hadir,nilai_ujian,no_kartu_ujian,lokasi_kota,lokasi_tempat) values (860,FALSE,0,'3046736332','Jakarta Pusat','Kampus UI Fasilkom');</v>
      </c>
    </row>
    <row r="664" spans="1:8" x14ac:dyDescent="0.2">
      <c r="A664" s="28">
        <v>861</v>
      </c>
      <c r="B664" s="28" t="b">
        <v>0</v>
      </c>
      <c r="C664" s="28">
        <v>0</v>
      </c>
      <c r="D664" s="28">
        <v>3046736333</v>
      </c>
      <c r="E664" s="28" t="s">
        <v>146</v>
      </c>
      <c r="F664" s="28" t="s">
        <v>4551</v>
      </c>
      <c r="H664" t="str">
        <f t="shared" si="10"/>
        <v>insert into pendaftaran_semas (id_pendaftaran,status_hadir,nilai_ujian,no_kartu_ujian,lokasi_kota,lokasi_tempat) values (861,FALSE,0,'3046736333','Depok','Kampus UI FEB');</v>
      </c>
    </row>
    <row r="665" spans="1:8" x14ac:dyDescent="0.2">
      <c r="A665" s="28">
        <v>862</v>
      </c>
      <c r="B665" s="28" t="b">
        <v>0</v>
      </c>
      <c r="C665" s="28">
        <v>0</v>
      </c>
      <c r="D665" s="28">
        <v>3046736334</v>
      </c>
      <c r="E665" s="28" t="s">
        <v>4547</v>
      </c>
      <c r="F665" s="28" t="s">
        <v>4546</v>
      </c>
      <c r="H665" t="str">
        <f t="shared" si="10"/>
        <v>insert into pendaftaran_semas (id_pendaftaran,status_hadir,nilai_ujian,no_kartu_ujian,lokasi_kota,lokasi_tempat) values (862,FALSE,0,'3046736334','Jakarta Pusat','Kampus UI Fasilkom');</v>
      </c>
    </row>
    <row r="666" spans="1:8" x14ac:dyDescent="0.2">
      <c r="A666" s="28">
        <v>863</v>
      </c>
      <c r="B666" s="28" t="b">
        <v>0</v>
      </c>
      <c r="C666" s="28">
        <v>0</v>
      </c>
      <c r="D666" s="28">
        <v>3046736335</v>
      </c>
      <c r="E666" s="28" t="s">
        <v>146</v>
      </c>
      <c r="F666" s="28" t="s">
        <v>4551</v>
      </c>
      <c r="H666" t="str">
        <f t="shared" si="10"/>
        <v>insert into pendaftaran_semas (id_pendaftaran,status_hadir,nilai_ujian,no_kartu_ujian,lokasi_kota,lokasi_tempat) values (863,FALSE,0,'3046736335','Depok','Kampus UI FEB');</v>
      </c>
    </row>
    <row r="667" spans="1:8" x14ac:dyDescent="0.2">
      <c r="A667" s="28">
        <v>864</v>
      </c>
      <c r="B667" s="28" t="b">
        <v>0</v>
      </c>
      <c r="C667" s="28">
        <v>0</v>
      </c>
      <c r="D667" s="28">
        <v>3046736336</v>
      </c>
      <c r="E667" s="28" t="s">
        <v>4547</v>
      </c>
      <c r="F667" s="28" t="s">
        <v>4546</v>
      </c>
      <c r="H667" t="str">
        <f t="shared" si="10"/>
        <v>insert into pendaftaran_semas (id_pendaftaran,status_hadir,nilai_ujian,no_kartu_ujian,lokasi_kota,lokasi_tempat) values (864,FALSE,0,'3046736336','Jakarta Pusat','Kampus UI Fasilkom');</v>
      </c>
    </row>
    <row r="668" spans="1:8" x14ac:dyDescent="0.2">
      <c r="A668" s="28">
        <v>865</v>
      </c>
      <c r="B668" s="28" t="b">
        <v>1</v>
      </c>
      <c r="C668" s="28">
        <v>60</v>
      </c>
      <c r="D668" s="28">
        <v>3046736337</v>
      </c>
      <c r="E668" s="28" t="s">
        <v>146</v>
      </c>
      <c r="F668" s="28" t="s">
        <v>4551</v>
      </c>
      <c r="H668" t="str">
        <f t="shared" si="10"/>
        <v>insert into pendaftaran_semas (id_pendaftaran,status_hadir,nilai_ujian,no_kartu_ujian,lokasi_kota,lokasi_tempat) values (865,TRUE,60,'3046736337','Depok','Kampus UI FEB');</v>
      </c>
    </row>
    <row r="669" spans="1:8" x14ac:dyDescent="0.2">
      <c r="A669" s="28">
        <v>866</v>
      </c>
      <c r="B669" s="28" t="b">
        <v>1</v>
      </c>
      <c r="C669" s="28">
        <v>26</v>
      </c>
      <c r="D669" s="28">
        <v>3046736338</v>
      </c>
      <c r="E669" s="28" t="s">
        <v>4547</v>
      </c>
      <c r="F669" s="28" t="s">
        <v>4546</v>
      </c>
      <c r="H669" t="str">
        <f t="shared" si="10"/>
        <v>insert into pendaftaran_semas (id_pendaftaran,status_hadir,nilai_ujian,no_kartu_ujian,lokasi_kota,lokasi_tempat) values (866,TRUE,26,'3046736338','Jakarta Pusat','Kampus UI Fasilkom');</v>
      </c>
    </row>
    <row r="670" spans="1:8" x14ac:dyDescent="0.2">
      <c r="A670" s="28">
        <v>867</v>
      </c>
      <c r="B670" s="28" t="b">
        <v>1</v>
      </c>
      <c r="C670" s="28">
        <v>72</v>
      </c>
      <c r="D670" s="28">
        <v>3046736339</v>
      </c>
      <c r="E670" s="28" t="s">
        <v>146</v>
      </c>
      <c r="F670" s="28" t="s">
        <v>4551</v>
      </c>
      <c r="H670" t="str">
        <f t="shared" si="10"/>
        <v>insert into pendaftaran_semas (id_pendaftaran,status_hadir,nilai_ujian,no_kartu_ujian,lokasi_kota,lokasi_tempat) values (867,TRUE,72,'3046736339','Depok','Kampus UI FEB');</v>
      </c>
    </row>
    <row r="671" spans="1:8" x14ac:dyDescent="0.2">
      <c r="A671" s="28">
        <v>868</v>
      </c>
      <c r="B671" s="28" t="b">
        <v>1</v>
      </c>
      <c r="C671" s="28">
        <v>80</v>
      </c>
      <c r="D671" s="28">
        <v>3046736340</v>
      </c>
      <c r="E671" s="28" t="s">
        <v>4547</v>
      </c>
      <c r="F671" s="28" t="s">
        <v>4546</v>
      </c>
      <c r="H671" t="str">
        <f t="shared" si="10"/>
        <v>insert into pendaftaran_semas (id_pendaftaran,status_hadir,nilai_ujian,no_kartu_ujian,lokasi_kota,lokasi_tempat) values (868,TRUE,80,'3046736340','Jakarta Pusat','Kampus UI Fasilkom');</v>
      </c>
    </row>
    <row r="672" spans="1:8" x14ac:dyDescent="0.2">
      <c r="A672" s="28">
        <v>869</v>
      </c>
      <c r="B672" s="28" t="b">
        <v>1</v>
      </c>
      <c r="C672" s="28">
        <v>54</v>
      </c>
      <c r="D672" s="28">
        <v>3046736341</v>
      </c>
      <c r="E672" s="28" t="s">
        <v>146</v>
      </c>
      <c r="F672" s="28" t="s">
        <v>4551</v>
      </c>
      <c r="H672" t="str">
        <f t="shared" si="10"/>
        <v>insert into pendaftaran_semas (id_pendaftaran,status_hadir,nilai_ujian,no_kartu_ujian,lokasi_kota,lokasi_tempat) values (869,TRUE,54,'3046736341','Depok','Kampus UI FEB');</v>
      </c>
    </row>
    <row r="673" spans="1:8" x14ac:dyDescent="0.2">
      <c r="A673" s="28">
        <v>870</v>
      </c>
      <c r="B673" s="28" t="b">
        <v>1</v>
      </c>
      <c r="C673" s="28">
        <v>62</v>
      </c>
      <c r="D673" s="28">
        <v>3046736342</v>
      </c>
      <c r="E673" s="28" t="s">
        <v>4547</v>
      </c>
      <c r="F673" s="28" t="s">
        <v>4546</v>
      </c>
      <c r="H673" t="str">
        <f t="shared" si="10"/>
        <v>insert into pendaftaran_semas (id_pendaftaran,status_hadir,nilai_ujian,no_kartu_ujian,lokasi_kota,lokasi_tempat) values (870,TRUE,62,'3046736342','Jakarta Pusat','Kampus UI Fasilkom');</v>
      </c>
    </row>
    <row r="674" spans="1:8" x14ac:dyDescent="0.2">
      <c r="A674" s="28">
        <v>871</v>
      </c>
      <c r="B674" s="28" t="b">
        <v>1</v>
      </c>
      <c r="C674" s="28">
        <v>20</v>
      </c>
      <c r="D674" s="28">
        <v>3046736343</v>
      </c>
      <c r="E674" s="28" t="s">
        <v>146</v>
      </c>
      <c r="F674" s="28" t="s">
        <v>4551</v>
      </c>
      <c r="H674" t="str">
        <f t="shared" si="10"/>
        <v>insert into pendaftaran_semas (id_pendaftaran,status_hadir,nilai_ujian,no_kartu_ujian,lokasi_kota,lokasi_tempat) values (871,TRUE,20,'3046736343','Depok','Kampus UI FEB');</v>
      </c>
    </row>
    <row r="675" spans="1:8" x14ac:dyDescent="0.2">
      <c r="A675" s="28">
        <v>872</v>
      </c>
      <c r="B675" s="28" t="b">
        <v>1</v>
      </c>
      <c r="C675" s="28">
        <v>59</v>
      </c>
      <c r="D675" s="28">
        <v>3046736344</v>
      </c>
      <c r="E675" s="28" t="s">
        <v>4547</v>
      </c>
      <c r="F675" s="28" t="s">
        <v>4546</v>
      </c>
      <c r="H675" t="str">
        <f t="shared" si="10"/>
        <v>insert into pendaftaran_semas (id_pendaftaran,status_hadir,nilai_ujian,no_kartu_ujian,lokasi_kota,lokasi_tempat) values (872,TRUE,59,'3046736344','Jakarta Pusat','Kampus UI Fasilkom');</v>
      </c>
    </row>
    <row r="676" spans="1:8" x14ac:dyDescent="0.2">
      <c r="A676" s="28">
        <v>873</v>
      </c>
      <c r="B676" s="28" t="b">
        <v>1</v>
      </c>
      <c r="C676" s="28">
        <v>70</v>
      </c>
      <c r="D676" s="28">
        <v>3046736345</v>
      </c>
      <c r="E676" s="28" t="s">
        <v>146</v>
      </c>
      <c r="F676" s="28" t="s">
        <v>4551</v>
      </c>
      <c r="H676" t="str">
        <f t="shared" si="10"/>
        <v>insert into pendaftaran_semas (id_pendaftaran,status_hadir,nilai_ujian,no_kartu_ujian,lokasi_kota,lokasi_tempat) values (873,TRUE,70,'3046736345','Depok','Kampus UI FEB');</v>
      </c>
    </row>
    <row r="677" spans="1:8" x14ac:dyDescent="0.2">
      <c r="A677" s="28">
        <v>874</v>
      </c>
      <c r="B677" s="28" t="b">
        <v>1</v>
      </c>
      <c r="C677" s="28">
        <v>65</v>
      </c>
      <c r="D677" s="28">
        <v>3046736346</v>
      </c>
      <c r="E677" s="28" t="s">
        <v>4547</v>
      </c>
      <c r="F677" s="28" t="s">
        <v>4546</v>
      </c>
      <c r="H677" t="str">
        <f t="shared" si="10"/>
        <v>insert into pendaftaran_semas (id_pendaftaran,status_hadir,nilai_ujian,no_kartu_ujian,lokasi_kota,lokasi_tempat) values (874,TRUE,65,'3046736346','Jakarta Pusat','Kampus UI Fasilkom');</v>
      </c>
    </row>
    <row r="678" spans="1:8" x14ac:dyDescent="0.2">
      <c r="A678" s="28">
        <v>875</v>
      </c>
      <c r="B678" s="28" t="b">
        <v>1</v>
      </c>
      <c r="C678" s="28">
        <v>63</v>
      </c>
      <c r="D678" s="28">
        <v>3046736347</v>
      </c>
      <c r="E678" s="28" t="s">
        <v>146</v>
      </c>
      <c r="F678" s="28" t="s">
        <v>4551</v>
      </c>
      <c r="H678" t="str">
        <f t="shared" si="10"/>
        <v>insert into pendaftaran_semas (id_pendaftaran,status_hadir,nilai_ujian,no_kartu_ujian,lokasi_kota,lokasi_tempat) values (875,TRUE,63,'3046736347','Depok','Kampus UI FEB');</v>
      </c>
    </row>
    <row r="679" spans="1:8" x14ac:dyDescent="0.2">
      <c r="A679" s="28">
        <v>876</v>
      </c>
      <c r="B679" s="28" t="b">
        <v>1</v>
      </c>
      <c r="C679" s="28">
        <v>43</v>
      </c>
      <c r="D679" s="28">
        <v>3046736348</v>
      </c>
      <c r="E679" s="28" t="s">
        <v>4547</v>
      </c>
      <c r="F679" s="28" t="s">
        <v>4546</v>
      </c>
      <c r="H679" t="str">
        <f t="shared" si="10"/>
        <v>insert into pendaftaran_semas (id_pendaftaran,status_hadir,nilai_ujian,no_kartu_ujian,lokasi_kota,lokasi_tempat) values (876,TRUE,43,'3046736348','Jakarta Pusat','Kampus UI Fasilkom');</v>
      </c>
    </row>
    <row r="680" spans="1:8" x14ac:dyDescent="0.2">
      <c r="A680" s="28">
        <v>877</v>
      </c>
      <c r="B680" s="28" t="b">
        <v>1</v>
      </c>
      <c r="C680" s="28">
        <v>51</v>
      </c>
      <c r="D680" s="28">
        <v>3046736349</v>
      </c>
      <c r="E680" s="28" t="s">
        <v>146</v>
      </c>
      <c r="F680" s="28" t="s">
        <v>4551</v>
      </c>
      <c r="H680" t="str">
        <f t="shared" si="10"/>
        <v>insert into pendaftaran_semas (id_pendaftaran,status_hadir,nilai_ujian,no_kartu_ujian,lokasi_kota,lokasi_tempat) values (877,TRUE,51,'3046736349','Depok','Kampus UI FEB');</v>
      </c>
    </row>
    <row r="681" spans="1:8" x14ac:dyDescent="0.2">
      <c r="A681" s="28">
        <v>878</v>
      </c>
      <c r="B681" s="28" t="b">
        <v>0</v>
      </c>
      <c r="C681" s="28">
        <v>0</v>
      </c>
      <c r="D681" s="28">
        <v>3046736350</v>
      </c>
      <c r="E681" s="28" t="s">
        <v>4547</v>
      </c>
      <c r="F681" s="28" t="s">
        <v>4546</v>
      </c>
      <c r="H681" t="str">
        <f t="shared" si="10"/>
        <v>insert into pendaftaran_semas (id_pendaftaran,status_hadir,nilai_ujian,no_kartu_ujian,lokasi_kota,lokasi_tempat) values (878,FALSE,0,'3046736350','Jakarta Pusat','Kampus UI Fasilkom');</v>
      </c>
    </row>
    <row r="682" spans="1:8" x14ac:dyDescent="0.2">
      <c r="A682" s="28">
        <v>879</v>
      </c>
      <c r="B682" s="28" t="b">
        <v>0</v>
      </c>
      <c r="C682" s="28">
        <v>0</v>
      </c>
      <c r="D682" s="28">
        <v>3046736351</v>
      </c>
      <c r="E682" s="28" t="s">
        <v>146</v>
      </c>
      <c r="F682" s="28" t="s">
        <v>4551</v>
      </c>
      <c r="H682" t="str">
        <f t="shared" si="10"/>
        <v>insert into pendaftaran_semas (id_pendaftaran,status_hadir,nilai_ujian,no_kartu_ujian,lokasi_kota,lokasi_tempat) values (879,FALSE,0,'3046736351','Depok','Kampus UI FEB');</v>
      </c>
    </row>
    <row r="683" spans="1:8" x14ac:dyDescent="0.2">
      <c r="A683" s="28">
        <v>880</v>
      </c>
      <c r="B683" s="28" t="b">
        <v>0</v>
      </c>
      <c r="C683" s="28">
        <v>0</v>
      </c>
      <c r="D683" s="28">
        <v>3046736352</v>
      </c>
      <c r="E683" s="28" t="s">
        <v>4547</v>
      </c>
      <c r="F683" s="28" t="s">
        <v>4546</v>
      </c>
      <c r="H683" t="str">
        <f t="shared" si="10"/>
        <v>insert into pendaftaran_semas (id_pendaftaran,status_hadir,nilai_ujian,no_kartu_ujian,lokasi_kota,lokasi_tempat) values (880,FALSE,0,'3046736352','Jakarta Pusat','Kampus UI Fasilkom');</v>
      </c>
    </row>
    <row r="684" spans="1:8" x14ac:dyDescent="0.2">
      <c r="A684" s="28">
        <v>881</v>
      </c>
      <c r="B684" s="28" t="b">
        <v>0</v>
      </c>
      <c r="C684" s="28">
        <v>0</v>
      </c>
      <c r="D684" s="28">
        <v>3046736353</v>
      </c>
      <c r="E684" s="28" t="s">
        <v>146</v>
      </c>
      <c r="F684" s="28" t="s">
        <v>4551</v>
      </c>
      <c r="H684" t="str">
        <f t="shared" si="10"/>
        <v>insert into pendaftaran_semas (id_pendaftaran,status_hadir,nilai_ujian,no_kartu_ujian,lokasi_kota,lokasi_tempat) values (881,FALSE,0,'3046736353','Depok','Kampus UI FEB');</v>
      </c>
    </row>
    <row r="685" spans="1:8" x14ac:dyDescent="0.2">
      <c r="A685" s="28">
        <v>882</v>
      </c>
      <c r="B685" s="28" t="b">
        <v>0</v>
      </c>
      <c r="C685" s="28">
        <v>0</v>
      </c>
      <c r="D685" s="28">
        <v>3046736354</v>
      </c>
      <c r="E685" s="28" t="s">
        <v>4547</v>
      </c>
      <c r="F685" s="28" t="s">
        <v>4546</v>
      </c>
      <c r="H685" t="str">
        <f t="shared" si="10"/>
        <v>insert into pendaftaran_semas (id_pendaftaran,status_hadir,nilai_ujian,no_kartu_ujian,lokasi_kota,lokasi_tempat) values (882,FALSE,0,'3046736354','Jakarta Pusat','Kampus UI Fasilkom');</v>
      </c>
    </row>
    <row r="686" spans="1:8" x14ac:dyDescent="0.2">
      <c r="A686" s="28">
        <v>883</v>
      </c>
      <c r="B686" s="28" t="b">
        <v>0</v>
      </c>
      <c r="C686" s="28">
        <v>0</v>
      </c>
      <c r="D686" s="28">
        <v>3046736355</v>
      </c>
      <c r="E686" s="28" t="s">
        <v>146</v>
      </c>
      <c r="F686" s="28" t="s">
        <v>4551</v>
      </c>
      <c r="H686" t="str">
        <f t="shared" si="10"/>
        <v>insert into pendaftaran_semas (id_pendaftaran,status_hadir,nilai_ujian,no_kartu_ujian,lokasi_kota,lokasi_tempat) values (883,FALSE,0,'3046736355','Depok','Kampus UI FEB');</v>
      </c>
    </row>
    <row r="687" spans="1:8" x14ac:dyDescent="0.2">
      <c r="A687" s="28">
        <v>884</v>
      </c>
      <c r="B687" s="28" t="b">
        <v>0</v>
      </c>
      <c r="C687" s="28">
        <v>0</v>
      </c>
      <c r="D687" s="28">
        <v>3046736356</v>
      </c>
      <c r="E687" s="28" t="s">
        <v>4547</v>
      </c>
      <c r="F687" s="28" t="s">
        <v>4546</v>
      </c>
      <c r="H687" t="str">
        <f t="shared" si="10"/>
        <v>insert into pendaftaran_semas (id_pendaftaran,status_hadir,nilai_ujian,no_kartu_ujian,lokasi_kota,lokasi_tempat) values (884,FALSE,0,'3046736356','Jakarta Pusat','Kampus UI Fasilkom');</v>
      </c>
    </row>
    <row r="688" spans="1:8" x14ac:dyDescent="0.2">
      <c r="A688" s="28">
        <v>885</v>
      </c>
      <c r="B688" s="28" t="b">
        <v>0</v>
      </c>
      <c r="C688" s="28">
        <v>0</v>
      </c>
      <c r="D688" s="28">
        <v>3046736357</v>
      </c>
      <c r="E688" s="28" t="s">
        <v>146</v>
      </c>
      <c r="F688" s="28" t="s">
        <v>4551</v>
      </c>
      <c r="H688" t="str">
        <f t="shared" si="10"/>
        <v>insert into pendaftaran_semas (id_pendaftaran,status_hadir,nilai_ujian,no_kartu_ujian,lokasi_kota,lokasi_tempat) values (885,FALSE,0,'3046736357','Depok','Kampus UI FEB');</v>
      </c>
    </row>
    <row r="689" spans="1:8" x14ac:dyDescent="0.2">
      <c r="A689" s="28">
        <v>886</v>
      </c>
      <c r="B689" s="28" t="b">
        <v>1</v>
      </c>
      <c r="C689" s="28">
        <v>44</v>
      </c>
      <c r="D689" s="28">
        <v>3046736358</v>
      </c>
      <c r="E689" s="28" t="s">
        <v>4547</v>
      </c>
      <c r="F689" s="28" t="s">
        <v>4546</v>
      </c>
      <c r="H689" t="str">
        <f t="shared" si="10"/>
        <v>insert into pendaftaran_semas (id_pendaftaran,status_hadir,nilai_ujian,no_kartu_ujian,lokasi_kota,lokasi_tempat) values (886,TRUE,44,'3046736358','Jakarta Pusat','Kampus UI Fasilkom');</v>
      </c>
    </row>
    <row r="690" spans="1:8" x14ac:dyDescent="0.2">
      <c r="A690" s="28">
        <v>887</v>
      </c>
      <c r="B690" s="28" t="b">
        <v>1</v>
      </c>
      <c r="C690" s="28">
        <v>22</v>
      </c>
      <c r="D690" s="28">
        <v>3046736359</v>
      </c>
      <c r="E690" s="28" t="s">
        <v>146</v>
      </c>
      <c r="F690" s="28" t="s">
        <v>4551</v>
      </c>
      <c r="H690" t="str">
        <f t="shared" si="10"/>
        <v>insert into pendaftaran_semas (id_pendaftaran,status_hadir,nilai_ujian,no_kartu_ujian,lokasi_kota,lokasi_tempat) values (887,TRUE,22,'3046736359','Depok','Kampus UI FEB');</v>
      </c>
    </row>
    <row r="691" spans="1:8" x14ac:dyDescent="0.2">
      <c r="A691" s="28">
        <v>888</v>
      </c>
      <c r="B691" s="28" t="b">
        <v>1</v>
      </c>
      <c r="C691" s="28">
        <v>80</v>
      </c>
      <c r="D691" s="28">
        <v>3046736360</v>
      </c>
      <c r="E691" s="28" t="s">
        <v>4547</v>
      </c>
      <c r="F691" s="28" t="s">
        <v>4546</v>
      </c>
      <c r="H691" t="str">
        <f t="shared" si="10"/>
        <v>insert into pendaftaran_semas (id_pendaftaran,status_hadir,nilai_ujian,no_kartu_ujian,lokasi_kota,lokasi_tempat) values (888,TRUE,80,'3046736360','Jakarta Pusat','Kampus UI Fasilkom');</v>
      </c>
    </row>
    <row r="692" spans="1:8" x14ac:dyDescent="0.2">
      <c r="A692" s="28">
        <v>889</v>
      </c>
      <c r="B692" s="28" t="b">
        <v>1</v>
      </c>
      <c r="C692" s="28">
        <v>79</v>
      </c>
      <c r="D692" s="28">
        <v>3046736361</v>
      </c>
      <c r="E692" s="28" t="s">
        <v>146</v>
      </c>
      <c r="F692" s="28" t="s">
        <v>4551</v>
      </c>
      <c r="H692" t="str">
        <f t="shared" si="10"/>
        <v>insert into pendaftaran_semas (id_pendaftaran,status_hadir,nilai_ujian,no_kartu_ujian,lokasi_kota,lokasi_tempat) values (889,TRUE,79,'3046736361','Depok','Kampus UI FEB');</v>
      </c>
    </row>
    <row r="693" spans="1:8" x14ac:dyDescent="0.2">
      <c r="A693" s="28">
        <v>890</v>
      </c>
      <c r="B693" s="28" t="b">
        <v>1</v>
      </c>
      <c r="C693" s="28">
        <v>36</v>
      </c>
      <c r="D693" s="28">
        <v>3046736362</v>
      </c>
      <c r="E693" s="28" t="s">
        <v>4547</v>
      </c>
      <c r="F693" s="28" t="s">
        <v>4546</v>
      </c>
      <c r="H693" t="str">
        <f t="shared" si="10"/>
        <v>insert into pendaftaran_semas (id_pendaftaran,status_hadir,nilai_ujian,no_kartu_ujian,lokasi_kota,lokasi_tempat) values (890,TRUE,36,'3046736362','Jakarta Pusat','Kampus UI Fasilkom');</v>
      </c>
    </row>
    <row r="694" spans="1:8" x14ac:dyDescent="0.2">
      <c r="A694" s="28">
        <v>891</v>
      </c>
      <c r="B694" s="28" t="b">
        <v>1</v>
      </c>
      <c r="C694" s="28">
        <v>36</v>
      </c>
      <c r="D694" s="28">
        <v>3046736363</v>
      </c>
      <c r="E694" s="28" t="s">
        <v>146</v>
      </c>
      <c r="F694" s="28" t="s">
        <v>4551</v>
      </c>
      <c r="H694" t="str">
        <f t="shared" si="10"/>
        <v>insert into pendaftaran_semas (id_pendaftaran,status_hadir,nilai_ujian,no_kartu_ujian,lokasi_kota,lokasi_tempat) values (891,TRUE,36,'3046736363','Depok','Kampus UI FEB');</v>
      </c>
    </row>
    <row r="695" spans="1:8" x14ac:dyDescent="0.2">
      <c r="A695" s="28">
        <v>892</v>
      </c>
      <c r="B695" s="28" t="b">
        <v>1</v>
      </c>
      <c r="C695" s="28">
        <v>30</v>
      </c>
      <c r="D695" s="28">
        <v>3046736364</v>
      </c>
      <c r="E695" s="28" t="s">
        <v>4547</v>
      </c>
      <c r="F695" s="28" t="s">
        <v>4546</v>
      </c>
      <c r="H695" t="str">
        <f t="shared" si="10"/>
        <v>insert into pendaftaran_semas (id_pendaftaran,status_hadir,nilai_ujian,no_kartu_ujian,lokasi_kota,lokasi_tempat) values (892,TRUE,30,'3046736364','Jakarta Pusat','Kampus UI Fasilkom');</v>
      </c>
    </row>
    <row r="696" spans="1:8" x14ac:dyDescent="0.2">
      <c r="A696" s="28">
        <v>893</v>
      </c>
      <c r="B696" s="28" t="b">
        <v>1</v>
      </c>
      <c r="C696" s="28">
        <v>45</v>
      </c>
      <c r="D696" s="28">
        <v>3046736365</v>
      </c>
      <c r="E696" s="28" t="s">
        <v>146</v>
      </c>
      <c r="F696" s="28" t="s">
        <v>4551</v>
      </c>
      <c r="H696" t="str">
        <f t="shared" si="10"/>
        <v>insert into pendaftaran_semas (id_pendaftaran,status_hadir,nilai_ujian,no_kartu_ujian,lokasi_kota,lokasi_tempat) values (893,TRUE,45,'3046736365','Depok','Kampus UI FEB');</v>
      </c>
    </row>
    <row r="697" spans="1:8" x14ac:dyDescent="0.2">
      <c r="A697" s="28">
        <v>894</v>
      </c>
      <c r="B697" s="28" t="b">
        <v>1</v>
      </c>
      <c r="C697" s="28">
        <v>75</v>
      </c>
      <c r="D697" s="28">
        <v>3046736366</v>
      </c>
      <c r="E697" s="28" t="s">
        <v>4547</v>
      </c>
      <c r="F697" s="28" t="s">
        <v>4546</v>
      </c>
      <c r="H697" t="str">
        <f t="shared" si="10"/>
        <v>insert into pendaftaran_semas (id_pendaftaran,status_hadir,nilai_ujian,no_kartu_ujian,lokasi_kota,lokasi_tempat) values (894,TRUE,75,'3046736366','Jakarta Pusat','Kampus UI Fasilkom');</v>
      </c>
    </row>
    <row r="698" spans="1:8" x14ac:dyDescent="0.2">
      <c r="A698" s="28">
        <v>895</v>
      </c>
      <c r="B698" s="28" t="b">
        <v>1</v>
      </c>
      <c r="C698" s="28">
        <v>64</v>
      </c>
      <c r="D698" s="28">
        <v>3046736367</v>
      </c>
      <c r="E698" s="28" t="s">
        <v>146</v>
      </c>
      <c r="F698" s="28" t="s">
        <v>4551</v>
      </c>
      <c r="H698" t="str">
        <f t="shared" si="10"/>
        <v>insert into pendaftaran_semas (id_pendaftaran,status_hadir,nilai_ujian,no_kartu_ujian,lokasi_kota,lokasi_tempat) values (895,TRUE,64,'3046736367','Depok','Kampus UI FEB');</v>
      </c>
    </row>
    <row r="699" spans="1:8" x14ac:dyDescent="0.2">
      <c r="A699" s="28">
        <v>896</v>
      </c>
      <c r="B699" s="28" t="b">
        <v>1</v>
      </c>
      <c r="C699" s="28">
        <v>25</v>
      </c>
      <c r="D699" s="28">
        <v>3046736368</v>
      </c>
      <c r="E699" s="28" t="s">
        <v>4547</v>
      </c>
      <c r="F699" s="28" t="s">
        <v>4546</v>
      </c>
      <c r="H699" t="str">
        <f t="shared" si="10"/>
        <v>insert into pendaftaran_semas (id_pendaftaran,status_hadir,nilai_ujian,no_kartu_ujian,lokasi_kota,lokasi_tempat) values (896,TRUE,25,'3046736368','Jakarta Pusat','Kampus UI Fasilkom');</v>
      </c>
    </row>
    <row r="700" spans="1:8" x14ac:dyDescent="0.2">
      <c r="A700" s="28">
        <v>897</v>
      </c>
      <c r="B700" s="28" t="b">
        <v>0</v>
      </c>
      <c r="C700" s="28">
        <v>0</v>
      </c>
      <c r="D700" s="28">
        <v>3046736369</v>
      </c>
      <c r="E700" s="28" t="s">
        <v>146</v>
      </c>
      <c r="F700" s="28" t="s">
        <v>4551</v>
      </c>
      <c r="H700" t="str">
        <f t="shared" si="10"/>
        <v>insert into pendaftaran_semas (id_pendaftaran,status_hadir,nilai_ujian,no_kartu_ujian,lokasi_kota,lokasi_tempat) values (897,FALSE,0,'3046736369','Depok','Kampus UI FEB');</v>
      </c>
    </row>
    <row r="701" spans="1:8" x14ac:dyDescent="0.2">
      <c r="A701" s="28">
        <v>898</v>
      </c>
      <c r="B701" s="28" t="b">
        <v>0</v>
      </c>
      <c r="C701" s="28">
        <v>0</v>
      </c>
      <c r="D701" s="28">
        <v>3046736370</v>
      </c>
      <c r="E701" s="28" t="s">
        <v>4547</v>
      </c>
      <c r="F701" s="28" t="s">
        <v>4546</v>
      </c>
      <c r="H701" t="str">
        <f t="shared" si="10"/>
        <v>insert into pendaftaran_semas (id_pendaftaran,status_hadir,nilai_ujian,no_kartu_ujian,lokasi_kota,lokasi_tempat) values (898,FALSE,0,'3046736370','Jakarta Pusat','Kampus UI Fasilkom');</v>
      </c>
    </row>
    <row r="702" spans="1:8" x14ac:dyDescent="0.2">
      <c r="A702" s="28">
        <v>899</v>
      </c>
      <c r="B702" s="28" t="b">
        <v>0</v>
      </c>
      <c r="C702" s="28">
        <v>0</v>
      </c>
      <c r="D702" s="28">
        <v>3046736371</v>
      </c>
      <c r="E702" s="28" t="s">
        <v>146</v>
      </c>
      <c r="F702" s="28" t="s">
        <v>4551</v>
      </c>
      <c r="H702" t="str">
        <f t="shared" si="10"/>
        <v>insert into pendaftaran_semas (id_pendaftaran,status_hadir,nilai_ujian,no_kartu_ujian,lokasi_kota,lokasi_tempat) values (899,FALSE,0,'3046736371','Depok','Kampus UI FEB');</v>
      </c>
    </row>
    <row r="703" spans="1:8" x14ac:dyDescent="0.2">
      <c r="A703" s="28">
        <v>900</v>
      </c>
      <c r="B703" s="28" t="b">
        <v>0</v>
      </c>
      <c r="C703" s="28">
        <v>0</v>
      </c>
      <c r="D703" s="28">
        <v>3046736372</v>
      </c>
      <c r="E703" s="28" t="s">
        <v>4547</v>
      </c>
      <c r="F703" s="28" t="s">
        <v>4546</v>
      </c>
      <c r="H703" t="str">
        <f t="shared" si="10"/>
        <v>insert into pendaftaran_semas (id_pendaftaran,status_hadir,nilai_ujian,no_kartu_ujian,lokasi_kota,lokasi_tempat) values (900,FALSE,0,'3046736372','Jakarta Pusat','Kampus UI Fasilkom');</v>
      </c>
    </row>
    <row r="704" spans="1:8" x14ac:dyDescent="0.2">
      <c r="A704" s="28">
        <v>901</v>
      </c>
      <c r="B704" s="28" t="b">
        <v>0</v>
      </c>
      <c r="C704" s="28">
        <v>0</v>
      </c>
      <c r="D704" s="28">
        <v>3046736373</v>
      </c>
      <c r="E704" s="28" t="s">
        <v>146</v>
      </c>
      <c r="F704" s="28" t="s">
        <v>4551</v>
      </c>
      <c r="H704" t="str">
        <f t="shared" si="10"/>
        <v>insert into pendaftaran_semas (id_pendaftaran,status_hadir,nilai_ujian,no_kartu_ujian,lokasi_kota,lokasi_tempat) values (901,FALSE,0,'3046736373','Depok','Kampus UI FEB');</v>
      </c>
    </row>
    <row r="705" spans="1:8" x14ac:dyDescent="0.2">
      <c r="A705" s="28">
        <v>902</v>
      </c>
      <c r="B705" s="28" t="b">
        <v>0</v>
      </c>
      <c r="C705" s="28">
        <v>0</v>
      </c>
      <c r="D705" s="28">
        <v>3046736374</v>
      </c>
      <c r="E705" s="28" t="s">
        <v>4547</v>
      </c>
      <c r="F705" s="28" t="s">
        <v>4546</v>
      </c>
      <c r="H705" t="str">
        <f t="shared" si="10"/>
        <v>insert into pendaftaran_semas (id_pendaftaran,status_hadir,nilai_ujian,no_kartu_ujian,lokasi_kota,lokasi_tempat) values (902,FALSE,0,'3046736374','Jakarta Pusat','Kampus UI Fasilkom');</v>
      </c>
    </row>
    <row r="706" spans="1:8" x14ac:dyDescent="0.2">
      <c r="A706" s="28">
        <v>903</v>
      </c>
      <c r="B706" s="28" t="b">
        <v>0</v>
      </c>
      <c r="C706" s="28">
        <v>0</v>
      </c>
      <c r="D706" s="28">
        <v>3046736375</v>
      </c>
      <c r="E706" s="28" t="s">
        <v>146</v>
      </c>
      <c r="F706" s="28" t="s">
        <v>4551</v>
      </c>
      <c r="H706" t="str">
        <f t="shared" si="10"/>
        <v>insert into pendaftaran_semas (id_pendaftaran,status_hadir,nilai_ujian,no_kartu_ujian,lokasi_kota,lokasi_tempat) values (903,FALSE,0,'3046736375','Depok','Kampus UI FEB');</v>
      </c>
    </row>
    <row r="707" spans="1:8" x14ac:dyDescent="0.2">
      <c r="A707" s="28">
        <v>904</v>
      </c>
      <c r="B707" s="28" t="b">
        <v>0</v>
      </c>
      <c r="C707" s="28">
        <v>0</v>
      </c>
      <c r="D707" s="28">
        <v>3046736376</v>
      </c>
      <c r="E707" s="28" t="s">
        <v>4547</v>
      </c>
      <c r="F707" s="28" t="s">
        <v>4546</v>
      </c>
      <c r="H707" t="str">
        <f t="shared" si="10"/>
        <v>insert into pendaftaran_semas (id_pendaftaran,status_hadir,nilai_ujian,no_kartu_ujian,lokasi_kota,lokasi_tempat) values (904,FALSE,0,'3046736376','Jakarta Pusat','Kampus UI Fasilkom');</v>
      </c>
    </row>
    <row r="708" spans="1:8" x14ac:dyDescent="0.2">
      <c r="A708" s="28">
        <v>905</v>
      </c>
      <c r="B708" s="28" t="b">
        <v>0</v>
      </c>
      <c r="C708" s="28">
        <v>0</v>
      </c>
      <c r="D708" s="28">
        <v>3046736377</v>
      </c>
      <c r="E708" s="28" t="s">
        <v>146</v>
      </c>
      <c r="F708" s="28" t="s">
        <v>4551</v>
      </c>
      <c r="H708" t="str">
        <f t="shared" si="10"/>
        <v>insert into pendaftaran_semas (id_pendaftaran,status_hadir,nilai_ujian,no_kartu_ujian,lokasi_kota,lokasi_tempat) values (905,FALSE,0,'3046736377','Depok','Kampus UI FEB');</v>
      </c>
    </row>
    <row r="709" spans="1:8" x14ac:dyDescent="0.2">
      <c r="A709" s="28">
        <v>906</v>
      </c>
      <c r="B709" s="28" t="b">
        <v>0</v>
      </c>
      <c r="C709" s="28">
        <v>0</v>
      </c>
      <c r="D709" s="28">
        <v>3046736378</v>
      </c>
      <c r="E709" s="28" t="s">
        <v>4547</v>
      </c>
      <c r="F709" s="28" t="s">
        <v>4546</v>
      </c>
      <c r="H709" t="str">
        <f t="shared" ref="H709:H772" si="11">CONCATENATE($H$3,A709,",",B709,",",C709,",","'",D709,"'",",","'",E709,"'",",","'",F709,"'",")",";")</f>
        <v>insert into pendaftaran_semas (id_pendaftaran,status_hadir,nilai_ujian,no_kartu_ujian,lokasi_kota,lokasi_tempat) values (906,FALSE,0,'3046736378','Jakarta Pusat','Kampus UI Fasilkom');</v>
      </c>
    </row>
    <row r="710" spans="1:8" x14ac:dyDescent="0.2">
      <c r="A710" s="28">
        <v>907</v>
      </c>
      <c r="B710" s="28" t="b">
        <v>1</v>
      </c>
      <c r="C710" s="28">
        <v>49</v>
      </c>
      <c r="D710" s="28">
        <v>3046736379</v>
      </c>
      <c r="E710" s="28" t="s">
        <v>146</v>
      </c>
      <c r="F710" s="28" t="s">
        <v>4551</v>
      </c>
      <c r="H710" t="str">
        <f t="shared" si="11"/>
        <v>insert into pendaftaran_semas (id_pendaftaran,status_hadir,nilai_ujian,no_kartu_ujian,lokasi_kota,lokasi_tempat) values (907,TRUE,49,'3046736379','Depok','Kampus UI FEB');</v>
      </c>
    </row>
    <row r="711" spans="1:8" x14ac:dyDescent="0.2">
      <c r="A711" s="28">
        <v>908</v>
      </c>
      <c r="B711" s="28" t="b">
        <v>1</v>
      </c>
      <c r="C711" s="28">
        <v>51</v>
      </c>
      <c r="D711" s="28">
        <v>3046736380</v>
      </c>
      <c r="E711" s="28" t="s">
        <v>4547</v>
      </c>
      <c r="F711" s="28" t="s">
        <v>4546</v>
      </c>
      <c r="H711" t="str">
        <f t="shared" si="11"/>
        <v>insert into pendaftaran_semas (id_pendaftaran,status_hadir,nilai_ujian,no_kartu_ujian,lokasi_kota,lokasi_tempat) values (908,TRUE,51,'3046736380','Jakarta Pusat','Kampus UI Fasilkom');</v>
      </c>
    </row>
    <row r="712" spans="1:8" x14ac:dyDescent="0.2">
      <c r="A712" s="28">
        <v>909</v>
      </c>
      <c r="B712" s="28" t="b">
        <v>1</v>
      </c>
      <c r="C712" s="28">
        <v>32</v>
      </c>
      <c r="D712" s="28">
        <v>3046736381</v>
      </c>
      <c r="E712" s="28" t="s">
        <v>146</v>
      </c>
      <c r="F712" s="28" t="s">
        <v>4551</v>
      </c>
      <c r="H712" t="str">
        <f t="shared" si="11"/>
        <v>insert into pendaftaran_semas (id_pendaftaran,status_hadir,nilai_ujian,no_kartu_ujian,lokasi_kota,lokasi_tempat) values (909,TRUE,32,'3046736381','Depok','Kampus UI FEB');</v>
      </c>
    </row>
    <row r="713" spans="1:8" x14ac:dyDescent="0.2">
      <c r="A713" s="28">
        <v>910</v>
      </c>
      <c r="B713" s="28" t="b">
        <v>1</v>
      </c>
      <c r="C713" s="28">
        <v>72</v>
      </c>
      <c r="D713" s="28">
        <v>3046736382</v>
      </c>
      <c r="E713" s="28" t="s">
        <v>4547</v>
      </c>
      <c r="F713" s="28" t="s">
        <v>4546</v>
      </c>
      <c r="H713" t="str">
        <f t="shared" si="11"/>
        <v>insert into pendaftaran_semas (id_pendaftaran,status_hadir,nilai_ujian,no_kartu_ujian,lokasi_kota,lokasi_tempat) values (910,TRUE,72,'3046736382','Jakarta Pusat','Kampus UI Fasilkom');</v>
      </c>
    </row>
    <row r="714" spans="1:8" x14ac:dyDescent="0.2">
      <c r="A714" s="28">
        <v>911</v>
      </c>
      <c r="B714" s="28" t="b">
        <v>0</v>
      </c>
      <c r="C714" s="28">
        <v>0</v>
      </c>
      <c r="D714" s="28">
        <v>3046736383</v>
      </c>
      <c r="E714" s="28" t="s">
        <v>146</v>
      </c>
      <c r="F714" s="28" t="s">
        <v>4551</v>
      </c>
      <c r="H714" t="str">
        <f t="shared" si="11"/>
        <v>insert into pendaftaran_semas (id_pendaftaran,status_hadir,nilai_ujian,no_kartu_ujian,lokasi_kota,lokasi_tempat) values (911,FALSE,0,'3046736383','Depok','Kampus UI FEB');</v>
      </c>
    </row>
    <row r="715" spans="1:8" x14ac:dyDescent="0.2">
      <c r="A715" s="28">
        <v>912</v>
      </c>
      <c r="B715" s="28" t="b">
        <v>0</v>
      </c>
      <c r="C715" s="28">
        <v>0</v>
      </c>
      <c r="D715" s="28">
        <v>3046736384</v>
      </c>
      <c r="E715" s="28" t="s">
        <v>4547</v>
      </c>
      <c r="F715" s="28" t="s">
        <v>4546</v>
      </c>
      <c r="H715" t="str">
        <f t="shared" si="11"/>
        <v>insert into pendaftaran_semas (id_pendaftaran,status_hadir,nilai_ujian,no_kartu_ujian,lokasi_kota,lokasi_tempat) values (912,FALSE,0,'3046736384','Jakarta Pusat','Kampus UI Fasilkom');</v>
      </c>
    </row>
    <row r="716" spans="1:8" x14ac:dyDescent="0.2">
      <c r="A716" s="28">
        <v>913</v>
      </c>
      <c r="B716" s="28" t="b">
        <v>0</v>
      </c>
      <c r="C716" s="28">
        <v>0</v>
      </c>
      <c r="D716" s="28">
        <v>3046736385</v>
      </c>
      <c r="E716" s="28" t="s">
        <v>146</v>
      </c>
      <c r="F716" s="28" t="s">
        <v>4551</v>
      </c>
      <c r="H716" t="str">
        <f t="shared" si="11"/>
        <v>insert into pendaftaran_semas (id_pendaftaran,status_hadir,nilai_ujian,no_kartu_ujian,lokasi_kota,lokasi_tempat) values (913,FALSE,0,'3046736385','Depok','Kampus UI FEB');</v>
      </c>
    </row>
    <row r="717" spans="1:8" x14ac:dyDescent="0.2">
      <c r="A717" s="28">
        <v>914</v>
      </c>
      <c r="B717" s="28" t="b">
        <v>0</v>
      </c>
      <c r="C717" s="28">
        <v>0</v>
      </c>
      <c r="D717" s="28">
        <v>3046736386</v>
      </c>
      <c r="E717" s="28" t="s">
        <v>4547</v>
      </c>
      <c r="F717" s="28" t="s">
        <v>4546</v>
      </c>
      <c r="H717" t="str">
        <f t="shared" si="11"/>
        <v>insert into pendaftaran_semas (id_pendaftaran,status_hadir,nilai_ujian,no_kartu_ujian,lokasi_kota,lokasi_tempat) values (914,FALSE,0,'3046736386','Jakarta Pusat','Kampus UI Fasilkom');</v>
      </c>
    </row>
    <row r="718" spans="1:8" x14ac:dyDescent="0.2">
      <c r="A718" s="28">
        <v>915</v>
      </c>
      <c r="B718" s="28" t="b">
        <v>0</v>
      </c>
      <c r="C718" s="28">
        <v>0</v>
      </c>
      <c r="D718" s="28">
        <v>3046736387</v>
      </c>
      <c r="E718" s="28" t="s">
        <v>146</v>
      </c>
      <c r="F718" s="28" t="s">
        <v>4551</v>
      </c>
      <c r="H718" t="str">
        <f t="shared" si="11"/>
        <v>insert into pendaftaran_semas (id_pendaftaran,status_hadir,nilai_ujian,no_kartu_ujian,lokasi_kota,lokasi_tempat) values (915,FALSE,0,'3046736387','Depok','Kampus UI FEB');</v>
      </c>
    </row>
    <row r="719" spans="1:8" x14ac:dyDescent="0.2">
      <c r="A719" s="28">
        <v>916</v>
      </c>
      <c r="B719" s="28" t="b">
        <v>0</v>
      </c>
      <c r="C719" s="28">
        <v>0</v>
      </c>
      <c r="D719" s="28">
        <v>3046736388</v>
      </c>
      <c r="E719" s="28" t="s">
        <v>4547</v>
      </c>
      <c r="F719" s="28" t="s">
        <v>4546</v>
      </c>
      <c r="H719" t="str">
        <f t="shared" si="11"/>
        <v>insert into pendaftaran_semas (id_pendaftaran,status_hadir,nilai_ujian,no_kartu_ujian,lokasi_kota,lokasi_tempat) values (916,FALSE,0,'3046736388','Jakarta Pusat','Kampus UI Fasilkom');</v>
      </c>
    </row>
    <row r="720" spans="1:8" x14ac:dyDescent="0.2">
      <c r="A720" s="28">
        <v>917</v>
      </c>
      <c r="B720" s="28" t="b">
        <v>0</v>
      </c>
      <c r="C720" s="28">
        <v>0</v>
      </c>
      <c r="D720" s="28">
        <v>3046736389</v>
      </c>
      <c r="E720" s="28" t="s">
        <v>146</v>
      </c>
      <c r="F720" s="28" t="s">
        <v>4551</v>
      </c>
      <c r="H720" t="str">
        <f t="shared" si="11"/>
        <v>insert into pendaftaran_semas (id_pendaftaran,status_hadir,nilai_ujian,no_kartu_ujian,lokasi_kota,lokasi_tempat) values (917,FALSE,0,'3046736389','Depok','Kampus UI FEB');</v>
      </c>
    </row>
    <row r="721" spans="1:8" x14ac:dyDescent="0.2">
      <c r="A721" s="28">
        <v>918</v>
      </c>
      <c r="B721" s="28" t="b">
        <v>0</v>
      </c>
      <c r="C721" s="28">
        <v>0</v>
      </c>
      <c r="D721" s="28">
        <v>3046736390</v>
      </c>
      <c r="E721" s="28" t="s">
        <v>4547</v>
      </c>
      <c r="F721" s="28" t="s">
        <v>4546</v>
      </c>
      <c r="H721" t="str">
        <f t="shared" si="11"/>
        <v>insert into pendaftaran_semas (id_pendaftaran,status_hadir,nilai_ujian,no_kartu_ujian,lokasi_kota,lokasi_tempat) values (918,FALSE,0,'3046736390','Jakarta Pusat','Kampus UI Fasilkom');</v>
      </c>
    </row>
    <row r="722" spans="1:8" x14ac:dyDescent="0.2">
      <c r="A722" s="28">
        <v>919</v>
      </c>
      <c r="B722" s="28" t="b">
        <v>0</v>
      </c>
      <c r="C722" s="28">
        <v>0</v>
      </c>
      <c r="D722" s="28">
        <v>3046736391</v>
      </c>
      <c r="E722" s="28" t="s">
        <v>146</v>
      </c>
      <c r="F722" s="28" t="s">
        <v>4551</v>
      </c>
      <c r="H722" t="str">
        <f t="shared" si="11"/>
        <v>insert into pendaftaran_semas (id_pendaftaran,status_hadir,nilai_ujian,no_kartu_ujian,lokasi_kota,lokasi_tempat) values (919,FALSE,0,'3046736391','Depok','Kampus UI FEB');</v>
      </c>
    </row>
    <row r="723" spans="1:8" x14ac:dyDescent="0.2">
      <c r="A723" s="28">
        <v>920</v>
      </c>
      <c r="B723" s="28" t="b">
        <v>0</v>
      </c>
      <c r="C723" s="28">
        <v>0</v>
      </c>
      <c r="D723" s="28">
        <v>3046736392</v>
      </c>
      <c r="E723" s="28" t="s">
        <v>4547</v>
      </c>
      <c r="F723" s="28" t="s">
        <v>4546</v>
      </c>
      <c r="H723" t="str">
        <f t="shared" si="11"/>
        <v>insert into pendaftaran_semas (id_pendaftaran,status_hadir,nilai_ujian,no_kartu_ujian,lokasi_kota,lokasi_tempat) values (920,FALSE,0,'3046736392','Jakarta Pusat','Kampus UI Fasilkom');</v>
      </c>
    </row>
    <row r="724" spans="1:8" x14ac:dyDescent="0.2">
      <c r="A724" s="28">
        <v>921</v>
      </c>
      <c r="B724" s="28" t="b">
        <v>0</v>
      </c>
      <c r="C724" s="28">
        <v>0</v>
      </c>
      <c r="D724" s="28">
        <v>3046736393</v>
      </c>
      <c r="E724" s="28" t="s">
        <v>146</v>
      </c>
      <c r="F724" s="28" t="s">
        <v>4551</v>
      </c>
      <c r="H724" t="str">
        <f t="shared" si="11"/>
        <v>insert into pendaftaran_semas (id_pendaftaran,status_hadir,nilai_ujian,no_kartu_ujian,lokasi_kota,lokasi_tempat) values (921,FALSE,0,'3046736393','Depok','Kampus UI FEB');</v>
      </c>
    </row>
    <row r="725" spans="1:8" x14ac:dyDescent="0.2">
      <c r="A725" s="28">
        <v>922</v>
      </c>
      <c r="B725" s="28" t="b">
        <v>1</v>
      </c>
      <c r="C725" s="28">
        <v>53</v>
      </c>
      <c r="D725" s="28">
        <v>3046736394</v>
      </c>
      <c r="E725" s="28" t="s">
        <v>4547</v>
      </c>
      <c r="F725" s="28" t="s">
        <v>4546</v>
      </c>
      <c r="H725" t="str">
        <f t="shared" si="11"/>
        <v>insert into pendaftaran_semas (id_pendaftaran,status_hadir,nilai_ujian,no_kartu_ujian,lokasi_kota,lokasi_tempat) values (922,TRUE,53,'3046736394','Jakarta Pusat','Kampus UI Fasilkom');</v>
      </c>
    </row>
    <row r="726" spans="1:8" x14ac:dyDescent="0.2">
      <c r="A726" s="28">
        <v>923</v>
      </c>
      <c r="B726" s="28" t="b">
        <v>1</v>
      </c>
      <c r="C726" s="28">
        <v>55</v>
      </c>
      <c r="D726" s="28">
        <v>3046736395</v>
      </c>
      <c r="E726" s="28" t="s">
        <v>146</v>
      </c>
      <c r="F726" s="28" t="s">
        <v>4551</v>
      </c>
      <c r="H726" t="str">
        <f t="shared" si="11"/>
        <v>insert into pendaftaran_semas (id_pendaftaran,status_hadir,nilai_ujian,no_kartu_ujian,lokasi_kota,lokasi_tempat) values (923,TRUE,55,'3046736395','Depok','Kampus UI FEB');</v>
      </c>
    </row>
    <row r="727" spans="1:8" x14ac:dyDescent="0.2">
      <c r="A727" s="28">
        <v>924</v>
      </c>
      <c r="B727" s="28" t="b">
        <v>1</v>
      </c>
      <c r="C727" s="28">
        <v>79</v>
      </c>
      <c r="D727" s="28">
        <v>3046736396</v>
      </c>
      <c r="E727" s="28" t="s">
        <v>4547</v>
      </c>
      <c r="F727" s="28" t="s">
        <v>4546</v>
      </c>
      <c r="H727" t="str">
        <f t="shared" si="11"/>
        <v>insert into pendaftaran_semas (id_pendaftaran,status_hadir,nilai_ujian,no_kartu_ujian,lokasi_kota,lokasi_tempat) values (924,TRUE,79,'3046736396','Jakarta Pusat','Kampus UI Fasilkom');</v>
      </c>
    </row>
    <row r="728" spans="1:8" x14ac:dyDescent="0.2">
      <c r="A728" s="28">
        <v>925</v>
      </c>
      <c r="B728" s="28" t="b">
        <v>1</v>
      </c>
      <c r="C728" s="28">
        <v>54</v>
      </c>
      <c r="D728" s="28">
        <v>3046736397</v>
      </c>
      <c r="E728" s="28" t="s">
        <v>146</v>
      </c>
      <c r="F728" s="28" t="s">
        <v>4551</v>
      </c>
      <c r="H728" t="str">
        <f t="shared" si="11"/>
        <v>insert into pendaftaran_semas (id_pendaftaran,status_hadir,nilai_ujian,no_kartu_ujian,lokasi_kota,lokasi_tempat) values (925,TRUE,54,'3046736397','Depok','Kampus UI FEB');</v>
      </c>
    </row>
    <row r="729" spans="1:8" x14ac:dyDescent="0.2">
      <c r="A729" s="28">
        <v>926</v>
      </c>
      <c r="B729" s="28" t="b">
        <v>1</v>
      </c>
      <c r="C729" s="28">
        <v>40</v>
      </c>
      <c r="D729" s="28">
        <v>3046736398</v>
      </c>
      <c r="E729" s="28" t="s">
        <v>4547</v>
      </c>
      <c r="F729" s="28" t="s">
        <v>4546</v>
      </c>
      <c r="H729" t="str">
        <f t="shared" si="11"/>
        <v>insert into pendaftaran_semas (id_pendaftaran,status_hadir,nilai_ujian,no_kartu_ujian,lokasi_kota,lokasi_tempat) values (926,TRUE,40,'3046736398','Jakarta Pusat','Kampus UI Fasilkom');</v>
      </c>
    </row>
    <row r="730" spans="1:8" x14ac:dyDescent="0.2">
      <c r="A730" s="28">
        <v>927</v>
      </c>
      <c r="B730" s="28" t="b">
        <v>1</v>
      </c>
      <c r="C730" s="28">
        <v>43</v>
      </c>
      <c r="D730" s="28">
        <v>3046736399</v>
      </c>
      <c r="E730" s="28" t="s">
        <v>146</v>
      </c>
      <c r="F730" s="28" t="s">
        <v>4551</v>
      </c>
      <c r="H730" t="str">
        <f t="shared" si="11"/>
        <v>insert into pendaftaran_semas (id_pendaftaran,status_hadir,nilai_ujian,no_kartu_ujian,lokasi_kota,lokasi_tempat) values (927,TRUE,43,'3046736399','Depok','Kampus UI FEB');</v>
      </c>
    </row>
    <row r="731" spans="1:8" x14ac:dyDescent="0.2">
      <c r="A731" s="28">
        <v>928</v>
      </c>
      <c r="B731" s="28" t="b">
        <v>1</v>
      </c>
      <c r="C731" s="28">
        <v>38</v>
      </c>
      <c r="D731" s="28">
        <v>3046736400</v>
      </c>
      <c r="E731" s="28" t="s">
        <v>4547</v>
      </c>
      <c r="F731" s="28" t="s">
        <v>4546</v>
      </c>
      <c r="H731" t="str">
        <f t="shared" si="11"/>
        <v>insert into pendaftaran_semas (id_pendaftaran,status_hadir,nilai_ujian,no_kartu_ujian,lokasi_kota,lokasi_tempat) values (928,TRUE,38,'3046736400','Jakarta Pusat','Kampus UI Fasilkom');</v>
      </c>
    </row>
    <row r="732" spans="1:8" x14ac:dyDescent="0.2">
      <c r="A732" s="28">
        <v>929</v>
      </c>
      <c r="B732" s="28" t="b">
        <v>1</v>
      </c>
      <c r="C732" s="28">
        <v>66</v>
      </c>
      <c r="D732" s="28">
        <v>3046736401</v>
      </c>
      <c r="E732" s="28" t="s">
        <v>146</v>
      </c>
      <c r="F732" s="28" t="s">
        <v>4551</v>
      </c>
      <c r="H732" t="str">
        <f t="shared" si="11"/>
        <v>insert into pendaftaran_semas (id_pendaftaran,status_hadir,nilai_ujian,no_kartu_ujian,lokasi_kota,lokasi_tempat) values (929,TRUE,66,'3046736401','Depok','Kampus UI FEB');</v>
      </c>
    </row>
    <row r="733" spans="1:8" x14ac:dyDescent="0.2">
      <c r="A733" s="28">
        <v>930</v>
      </c>
      <c r="B733" s="28" t="b">
        <v>1</v>
      </c>
      <c r="C733" s="28">
        <v>38</v>
      </c>
      <c r="D733" s="28">
        <v>3046736402</v>
      </c>
      <c r="E733" s="28" t="s">
        <v>4547</v>
      </c>
      <c r="F733" s="28" t="s">
        <v>4546</v>
      </c>
      <c r="H733" t="str">
        <f t="shared" si="11"/>
        <v>insert into pendaftaran_semas (id_pendaftaran,status_hadir,nilai_ujian,no_kartu_ujian,lokasi_kota,lokasi_tempat) values (930,TRUE,38,'3046736402','Jakarta Pusat','Kampus UI Fasilkom');</v>
      </c>
    </row>
    <row r="734" spans="1:8" x14ac:dyDescent="0.2">
      <c r="A734" s="28">
        <v>931</v>
      </c>
      <c r="B734" s="28" t="b">
        <v>0</v>
      </c>
      <c r="C734" s="28">
        <v>0</v>
      </c>
      <c r="D734" s="28">
        <v>3046736403</v>
      </c>
      <c r="E734" s="28" t="s">
        <v>146</v>
      </c>
      <c r="F734" s="28" t="s">
        <v>4551</v>
      </c>
      <c r="H734" t="str">
        <f t="shared" si="11"/>
        <v>insert into pendaftaran_semas (id_pendaftaran,status_hadir,nilai_ujian,no_kartu_ujian,lokasi_kota,lokasi_tempat) values (931,FALSE,0,'3046736403','Depok','Kampus UI FEB');</v>
      </c>
    </row>
    <row r="735" spans="1:8" x14ac:dyDescent="0.2">
      <c r="A735" s="28">
        <v>932</v>
      </c>
      <c r="B735" s="28" t="b">
        <v>0</v>
      </c>
      <c r="C735" s="28">
        <v>0</v>
      </c>
      <c r="D735" s="28">
        <v>3046736404</v>
      </c>
      <c r="E735" s="28" t="s">
        <v>4547</v>
      </c>
      <c r="F735" s="28" t="s">
        <v>4546</v>
      </c>
      <c r="H735" t="str">
        <f t="shared" si="11"/>
        <v>insert into pendaftaran_semas (id_pendaftaran,status_hadir,nilai_ujian,no_kartu_ujian,lokasi_kota,lokasi_tempat) values (932,FALSE,0,'3046736404','Jakarta Pusat','Kampus UI Fasilkom');</v>
      </c>
    </row>
    <row r="736" spans="1:8" x14ac:dyDescent="0.2">
      <c r="A736" s="28">
        <v>933</v>
      </c>
      <c r="B736" s="28" t="b">
        <v>0</v>
      </c>
      <c r="C736" s="28">
        <v>0</v>
      </c>
      <c r="D736" s="28">
        <v>3046736405</v>
      </c>
      <c r="E736" s="28" t="s">
        <v>146</v>
      </c>
      <c r="F736" s="28" t="s">
        <v>4551</v>
      </c>
      <c r="H736" t="str">
        <f t="shared" si="11"/>
        <v>insert into pendaftaran_semas (id_pendaftaran,status_hadir,nilai_ujian,no_kartu_ujian,lokasi_kota,lokasi_tempat) values (933,FALSE,0,'3046736405','Depok','Kampus UI FEB');</v>
      </c>
    </row>
    <row r="737" spans="1:8" x14ac:dyDescent="0.2">
      <c r="A737" s="28">
        <v>934</v>
      </c>
      <c r="B737" s="28" t="b">
        <v>0</v>
      </c>
      <c r="C737" s="28">
        <v>0</v>
      </c>
      <c r="D737" s="28">
        <v>3046736406</v>
      </c>
      <c r="E737" s="28" t="s">
        <v>4547</v>
      </c>
      <c r="F737" s="28" t="s">
        <v>4546</v>
      </c>
      <c r="H737" t="str">
        <f t="shared" si="11"/>
        <v>insert into pendaftaran_semas (id_pendaftaran,status_hadir,nilai_ujian,no_kartu_ujian,lokasi_kota,lokasi_tempat) values (934,FALSE,0,'3046736406','Jakarta Pusat','Kampus UI Fasilkom');</v>
      </c>
    </row>
    <row r="738" spans="1:8" x14ac:dyDescent="0.2">
      <c r="A738" s="28">
        <v>935</v>
      </c>
      <c r="B738" s="28" t="b">
        <v>0</v>
      </c>
      <c r="C738" s="28">
        <v>0</v>
      </c>
      <c r="D738" s="28">
        <v>3046736407</v>
      </c>
      <c r="E738" s="28" t="s">
        <v>146</v>
      </c>
      <c r="F738" s="28" t="s">
        <v>4551</v>
      </c>
      <c r="H738" t="str">
        <f t="shared" si="11"/>
        <v>insert into pendaftaran_semas (id_pendaftaran,status_hadir,nilai_ujian,no_kartu_ujian,lokasi_kota,lokasi_tempat) values (935,FALSE,0,'3046736407','Depok','Kampus UI FEB');</v>
      </c>
    </row>
    <row r="739" spans="1:8" x14ac:dyDescent="0.2">
      <c r="A739" s="28">
        <v>936</v>
      </c>
      <c r="B739" s="28" t="b">
        <v>0</v>
      </c>
      <c r="C739" s="28">
        <v>0</v>
      </c>
      <c r="D739" s="28">
        <v>3046736408</v>
      </c>
      <c r="E739" s="28" t="s">
        <v>4547</v>
      </c>
      <c r="F739" s="28" t="s">
        <v>4546</v>
      </c>
      <c r="H739" t="str">
        <f t="shared" si="11"/>
        <v>insert into pendaftaran_semas (id_pendaftaran,status_hadir,nilai_ujian,no_kartu_ujian,lokasi_kota,lokasi_tempat) values (936,FALSE,0,'3046736408','Jakarta Pusat','Kampus UI Fasilkom');</v>
      </c>
    </row>
    <row r="740" spans="1:8" x14ac:dyDescent="0.2">
      <c r="A740" s="28">
        <v>937</v>
      </c>
      <c r="B740" s="28" t="b">
        <v>0</v>
      </c>
      <c r="C740" s="28">
        <v>0</v>
      </c>
      <c r="D740" s="28">
        <v>3046736409</v>
      </c>
      <c r="E740" s="28" t="s">
        <v>146</v>
      </c>
      <c r="F740" s="28" t="s">
        <v>4551</v>
      </c>
      <c r="H740" t="str">
        <f t="shared" si="11"/>
        <v>insert into pendaftaran_semas (id_pendaftaran,status_hadir,nilai_ujian,no_kartu_ujian,lokasi_kota,lokasi_tempat) values (937,FALSE,0,'3046736409','Depok','Kampus UI FEB');</v>
      </c>
    </row>
    <row r="741" spans="1:8" x14ac:dyDescent="0.2">
      <c r="A741" s="28">
        <v>938</v>
      </c>
      <c r="B741" s="28" t="b">
        <v>0</v>
      </c>
      <c r="C741" s="28">
        <v>0</v>
      </c>
      <c r="D741" s="28">
        <v>3046736410</v>
      </c>
      <c r="E741" s="28" t="s">
        <v>4547</v>
      </c>
      <c r="F741" s="28" t="s">
        <v>4546</v>
      </c>
      <c r="H741" t="str">
        <f t="shared" si="11"/>
        <v>insert into pendaftaran_semas (id_pendaftaran,status_hadir,nilai_ujian,no_kartu_ujian,lokasi_kota,lokasi_tempat) values (938,FALSE,0,'3046736410','Jakarta Pusat','Kampus UI Fasilkom');</v>
      </c>
    </row>
    <row r="742" spans="1:8" x14ac:dyDescent="0.2">
      <c r="A742" s="28">
        <v>939</v>
      </c>
      <c r="B742" s="28" t="b">
        <v>0</v>
      </c>
      <c r="C742" s="28">
        <v>0</v>
      </c>
      <c r="D742" s="28">
        <v>3046736411</v>
      </c>
      <c r="E742" s="28" t="s">
        <v>146</v>
      </c>
      <c r="F742" s="28" t="s">
        <v>4551</v>
      </c>
      <c r="H742" t="str">
        <f t="shared" si="11"/>
        <v>insert into pendaftaran_semas (id_pendaftaran,status_hadir,nilai_ujian,no_kartu_ujian,lokasi_kota,lokasi_tempat) values (939,FALSE,0,'3046736411','Depok','Kampus UI FEB');</v>
      </c>
    </row>
    <row r="743" spans="1:8" x14ac:dyDescent="0.2">
      <c r="A743" s="28">
        <v>940</v>
      </c>
      <c r="B743" s="28" t="b">
        <v>0</v>
      </c>
      <c r="C743" s="28">
        <v>0</v>
      </c>
      <c r="D743" s="28">
        <v>3046736412</v>
      </c>
      <c r="E743" s="28" t="s">
        <v>4547</v>
      </c>
      <c r="F743" s="28" t="s">
        <v>4546</v>
      </c>
      <c r="H743" t="str">
        <f t="shared" si="11"/>
        <v>insert into pendaftaran_semas (id_pendaftaran,status_hadir,nilai_ujian,no_kartu_ujian,lokasi_kota,lokasi_tempat) values (940,FALSE,0,'3046736412','Jakarta Pusat','Kampus UI Fasilkom');</v>
      </c>
    </row>
    <row r="744" spans="1:8" x14ac:dyDescent="0.2">
      <c r="A744" s="28">
        <v>941</v>
      </c>
      <c r="B744" s="28" t="b">
        <v>0</v>
      </c>
      <c r="C744" s="28">
        <v>0</v>
      </c>
      <c r="D744" s="28">
        <v>3046736413</v>
      </c>
      <c r="E744" s="28" t="s">
        <v>146</v>
      </c>
      <c r="F744" s="28" t="s">
        <v>4551</v>
      </c>
      <c r="H744" t="str">
        <f t="shared" si="11"/>
        <v>insert into pendaftaran_semas (id_pendaftaran,status_hadir,nilai_ujian,no_kartu_ujian,lokasi_kota,lokasi_tempat) values (941,FALSE,0,'3046736413','Depok','Kampus UI FEB');</v>
      </c>
    </row>
    <row r="745" spans="1:8" x14ac:dyDescent="0.2">
      <c r="A745" s="28">
        <v>942</v>
      </c>
      <c r="B745" s="28" t="b">
        <v>1</v>
      </c>
      <c r="C745" s="28">
        <v>47</v>
      </c>
      <c r="D745" s="28">
        <v>3046736414</v>
      </c>
      <c r="E745" s="28" t="s">
        <v>4547</v>
      </c>
      <c r="F745" s="28" t="s">
        <v>4546</v>
      </c>
      <c r="H745" t="str">
        <f t="shared" si="11"/>
        <v>insert into pendaftaran_semas (id_pendaftaran,status_hadir,nilai_ujian,no_kartu_ujian,lokasi_kota,lokasi_tempat) values (942,TRUE,47,'3046736414','Jakarta Pusat','Kampus UI Fasilkom');</v>
      </c>
    </row>
    <row r="746" spans="1:8" x14ac:dyDescent="0.2">
      <c r="A746" s="28">
        <v>943</v>
      </c>
      <c r="B746" s="28" t="b">
        <v>1</v>
      </c>
      <c r="C746" s="28">
        <v>69</v>
      </c>
      <c r="D746" s="28">
        <v>3046736415</v>
      </c>
      <c r="E746" s="28" t="s">
        <v>146</v>
      </c>
      <c r="F746" s="28" t="s">
        <v>4551</v>
      </c>
      <c r="H746" t="str">
        <f t="shared" si="11"/>
        <v>insert into pendaftaran_semas (id_pendaftaran,status_hadir,nilai_ujian,no_kartu_ujian,lokasi_kota,lokasi_tempat) values (943,TRUE,69,'3046736415','Depok','Kampus UI FEB');</v>
      </c>
    </row>
    <row r="747" spans="1:8" x14ac:dyDescent="0.2">
      <c r="A747" s="28">
        <v>944</v>
      </c>
      <c r="B747" s="28" t="b">
        <v>1</v>
      </c>
      <c r="C747" s="28">
        <v>25</v>
      </c>
      <c r="D747" s="28">
        <v>3046736416</v>
      </c>
      <c r="E747" s="28" t="s">
        <v>4547</v>
      </c>
      <c r="F747" s="28" t="s">
        <v>4546</v>
      </c>
      <c r="H747" t="str">
        <f t="shared" si="11"/>
        <v>insert into pendaftaran_semas (id_pendaftaran,status_hadir,nilai_ujian,no_kartu_ujian,lokasi_kota,lokasi_tempat) values (944,TRUE,25,'3046736416','Jakarta Pusat','Kampus UI Fasilkom');</v>
      </c>
    </row>
    <row r="748" spans="1:8" x14ac:dyDescent="0.2">
      <c r="A748" s="28">
        <v>945</v>
      </c>
      <c r="B748" s="28" t="b">
        <v>1</v>
      </c>
      <c r="C748" s="28">
        <v>63</v>
      </c>
      <c r="D748" s="28">
        <v>3046736417</v>
      </c>
      <c r="E748" s="28" t="s">
        <v>146</v>
      </c>
      <c r="F748" s="28" t="s">
        <v>4551</v>
      </c>
      <c r="H748" t="str">
        <f t="shared" si="11"/>
        <v>insert into pendaftaran_semas (id_pendaftaran,status_hadir,nilai_ujian,no_kartu_ujian,lokasi_kota,lokasi_tempat) values (945,TRUE,63,'3046736417','Depok','Kampus UI FEB');</v>
      </c>
    </row>
    <row r="749" spans="1:8" x14ac:dyDescent="0.2">
      <c r="A749" s="28">
        <v>946</v>
      </c>
      <c r="B749" s="28" t="b">
        <v>1</v>
      </c>
      <c r="C749" s="28">
        <v>44</v>
      </c>
      <c r="D749" s="28">
        <v>3046736418</v>
      </c>
      <c r="E749" s="28" t="s">
        <v>4547</v>
      </c>
      <c r="F749" s="28" t="s">
        <v>4546</v>
      </c>
      <c r="H749" t="str">
        <f t="shared" si="11"/>
        <v>insert into pendaftaran_semas (id_pendaftaran,status_hadir,nilai_ujian,no_kartu_ujian,lokasi_kota,lokasi_tempat) values (946,TRUE,44,'3046736418','Jakarta Pusat','Kampus UI Fasilkom');</v>
      </c>
    </row>
    <row r="750" spans="1:8" x14ac:dyDescent="0.2">
      <c r="A750" s="28">
        <v>947</v>
      </c>
      <c r="B750" s="28" t="b">
        <v>1</v>
      </c>
      <c r="C750" s="28">
        <v>30</v>
      </c>
      <c r="D750" s="28">
        <v>3046736419</v>
      </c>
      <c r="E750" s="28" t="s">
        <v>146</v>
      </c>
      <c r="F750" s="28" t="s">
        <v>4551</v>
      </c>
      <c r="H750" t="str">
        <f t="shared" si="11"/>
        <v>insert into pendaftaran_semas (id_pendaftaran,status_hadir,nilai_ujian,no_kartu_ujian,lokasi_kota,lokasi_tempat) values (947,TRUE,30,'3046736419','Depok','Kampus UI FEB');</v>
      </c>
    </row>
    <row r="751" spans="1:8" x14ac:dyDescent="0.2">
      <c r="A751" s="28">
        <v>948</v>
      </c>
      <c r="B751" s="28" t="b">
        <v>1</v>
      </c>
      <c r="C751" s="28">
        <v>78</v>
      </c>
      <c r="D751" s="28">
        <v>3046736420</v>
      </c>
      <c r="E751" s="28" t="s">
        <v>4547</v>
      </c>
      <c r="F751" s="28" t="s">
        <v>4546</v>
      </c>
      <c r="H751" t="str">
        <f t="shared" si="11"/>
        <v>insert into pendaftaran_semas (id_pendaftaran,status_hadir,nilai_ujian,no_kartu_ujian,lokasi_kota,lokasi_tempat) values (948,TRUE,78,'3046736420','Jakarta Pusat','Kampus UI Fasilkom');</v>
      </c>
    </row>
    <row r="752" spans="1:8" x14ac:dyDescent="0.2">
      <c r="A752" s="28">
        <v>949</v>
      </c>
      <c r="B752" s="28" t="b">
        <v>1</v>
      </c>
      <c r="C752" s="28">
        <v>70</v>
      </c>
      <c r="D752" s="28">
        <v>3046736421</v>
      </c>
      <c r="E752" s="28" t="s">
        <v>146</v>
      </c>
      <c r="F752" s="28" t="s">
        <v>4551</v>
      </c>
      <c r="H752" t="str">
        <f t="shared" si="11"/>
        <v>insert into pendaftaran_semas (id_pendaftaran,status_hadir,nilai_ujian,no_kartu_ujian,lokasi_kota,lokasi_tempat) values (949,TRUE,70,'3046736421','Depok','Kampus UI FEB');</v>
      </c>
    </row>
    <row r="753" spans="1:8" x14ac:dyDescent="0.2">
      <c r="A753" s="28">
        <v>950</v>
      </c>
      <c r="B753" s="28" t="b">
        <v>1</v>
      </c>
      <c r="C753" s="28">
        <v>23</v>
      </c>
      <c r="D753" s="28">
        <v>3046736422</v>
      </c>
      <c r="E753" s="28" t="s">
        <v>4547</v>
      </c>
      <c r="F753" s="28" t="s">
        <v>4546</v>
      </c>
      <c r="H753" t="str">
        <f t="shared" si="11"/>
        <v>insert into pendaftaran_semas (id_pendaftaran,status_hadir,nilai_ujian,no_kartu_ujian,lokasi_kota,lokasi_tempat) values (950,TRUE,23,'3046736422','Jakarta Pusat','Kampus UI Fasilkom');</v>
      </c>
    </row>
    <row r="754" spans="1:8" x14ac:dyDescent="0.2">
      <c r="A754" s="28">
        <v>951</v>
      </c>
      <c r="B754" s="28" t="b">
        <v>1</v>
      </c>
      <c r="C754" s="28">
        <v>93</v>
      </c>
      <c r="D754" s="28">
        <v>3046736423</v>
      </c>
      <c r="E754" s="28" t="s">
        <v>146</v>
      </c>
      <c r="F754" s="28" t="s">
        <v>4551</v>
      </c>
      <c r="H754" t="str">
        <f t="shared" si="11"/>
        <v>insert into pendaftaran_semas (id_pendaftaran,status_hadir,nilai_ujian,no_kartu_ujian,lokasi_kota,lokasi_tempat) values (951,TRUE,93,'3046736423','Depok','Kampus UI FEB');</v>
      </c>
    </row>
    <row r="755" spans="1:8" x14ac:dyDescent="0.2">
      <c r="A755" s="28">
        <v>952</v>
      </c>
      <c r="B755" s="28" t="b">
        <v>1</v>
      </c>
      <c r="C755" s="28">
        <v>99</v>
      </c>
      <c r="D755" s="28">
        <v>3046736424</v>
      </c>
      <c r="E755" s="28" t="s">
        <v>4547</v>
      </c>
      <c r="F755" s="28" t="s">
        <v>4546</v>
      </c>
      <c r="H755" t="str">
        <f t="shared" si="11"/>
        <v>insert into pendaftaran_semas (id_pendaftaran,status_hadir,nilai_ujian,no_kartu_ujian,lokasi_kota,lokasi_tempat) values (952,TRUE,99,'3046736424','Jakarta Pusat','Kampus UI Fasilkom');</v>
      </c>
    </row>
    <row r="756" spans="1:8" x14ac:dyDescent="0.2">
      <c r="A756" s="28">
        <v>953</v>
      </c>
      <c r="B756" s="28" t="b">
        <v>1</v>
      </c>
      <c r="C756" s="28">
        <v>94</v>
      </c>
      <c r="D756" s="28">
        <v>3046736425</v>
      </c>
      <c r="E756" s="28" t="s">
        <v>146</v>
      </c>
      <c r="F756" s="28" t="s">
        <v>4551</v>
      </c>
      <c r="H756" t="str">
        <f t="shared" si="11"/>
        <v>insert into pendaftaran_semas (id_pendaftaran,status_hadir,nilai_ujian,no_kartu_ujian,lokasi_kota,lokasi_tempat) values (953,TRUE,94,'3046736425','Depok','Kampus UI FEB');</v>
      </c>
    </row>
    <row r="757" spans="1:8" x14ac:dyDescent="0.2">
      <c r="A757" s="28">
        <v>954</v>
      </c>
      <c r="B757" s="28" t="b">
        <v>1</v>
      </c>
      <c r="C757" s="28">
        <v>92</v>
      </c>
      <c r="D757" s="28">
        <v>3046736426</v>
      </c>
      <c r="E757" s="28" t="s">
        <v>4547</v>
      </c>
      <c r="F757" s="28" t="s">
        <v>4546</v>
      </c>
      <c r="H757" t="str">
        <f t="shared" si="11"/>
        <v>insert into pendaftaran_semas (id_pendaftaran,status_hadir,nilai_ujian,no_kartu_ujian,lokasi_kota,lokasi_tempat) values (954,TRUE,92,'3046736426','Jakarta Pusat','Kampus UI Fasilkom');</v>
      </c>
    </row>
    <row r="758" spans="1:8" x14ac:dyDescent="0.2">
      <c r="A758" s="28">
        <v>955</v>
      </c>
      <c r="B758" s="28" t="b">
        <v>1</v>
      </c>
      <c r="C758" s="28">
        <v>93</v>
      </c>
      <c r="D758" s="28">
        <v>3046736427</v>
      </c>
      <c r="E758" s="28" t="s">
        <v>146</v>
      </c>
      <c r="F758" s="28" t="s">
        <v>4551</v>
      </c>
      <c r="H758" t="str">
        <f t="shared" si="11"/>
        <v>insert into pendaftaran_semas (id_pendaftaran,status_hadir,nilai_ujian,no_kartu_ujian,lokasi_kota,lokasi_tempat) values (955,TRUE,93,'3046736427','Depok','Kampus UI FEB');</v>
      </c>
    </row>
    <row r="759" spans="1:8" x14ac:dyDescent="0.2">
      <c r="A759" s="28">
        <v>956</v>
      </c>
      <c r="B759" s="28" t="b">
        <v>1</v>
      </c>
      <c r="C759" s="28">
        <v>95</v>
      </c>
      <c r="D759" s="28">
        <v>3046736428</v>
      </c>
      <c r="E759" s="28" t="s">
        <v>4547</v>
      </c>
      <c r="F759" s="28" t="s">
        <v>4546</v>
      </c>
      <c r="H759" t="str">
        <f t="shared" si="11"/>
        <v>insert into pendaftaran_semas (id_pendaftaran,status_hadir,nilai_ujian,no_kartu_ujian,lokasi_kota,lokasi_tempat) values (956,TRUE,95,'3046736428','Jakarta Pusat','Kampus UI Fasilkom');</v>
      </c>
    </row>
    <row r="760" spans="1:8" x14ac:dyDescent="0.2">
      <c r="A760" s="28">
        <v>957</v>
      </c>
      <c r="B760" s="28" t="b">
        <v>1</v>
      </c>
      <c r="C760" s="28">
        <v>100</v>
      </c>
      <c r="D760" s="28">
        <v>3046736429</v>
      </c>
      <c r="E760" s="28" t="s">
        <v>146</v>
      </c>
      <c r="F760" s="28" t="s">
        <v>4551</v>
      </c>
      <c r="H760" t="str">
        <f t="shared" si="11"/>
        <v>insert into pendaftaran_semas (id_pendaftaran,status_hadir,nilai_ujian,no_kartu_ujian,lokasi_kota,lokasi_tempat) values (957,TRUE,100,'3046736429','Depok','Kampus UI FEB');</v>
      </c>
    </row>
    <row r="761" spans="1:8" x14ac:dyDescent="0.2">
      <c r="A761" s="28">
        <v>958</v>
      </c>
      <c r="B761" s="28" t="b">
        <v>1</v>
      </c>
      <c r="C761" s="28">
        <v>91</v>
      </c>
      <c r="D761" s="28">
        <v>3046736430</v>
      </c>
      <c r="E761" s="28" t="s">
        <v>4547</v>
      </c>
      <c r="F761" s="28" t="s">
        <v>4546</v>
      </c>
      <c r="H761" t="str">
        <f t="shared" si="11"/>
        <v>insert into pendaftaran_semas (id_pendaftaran,status_hadir,nilai_ujian,no_kartu_ujian,lokasi_kota,lokasi_tempat) values (958,TRUE,91,'3046736430','Jakarta Pusat','Kampus UI Fasilkom');</v>
      </c>
    </row>
    <row r="762" spans="1:8" x14ac:dyDescent="0.2">
      <c r="A762" s="28">
        <v>959</v>
      </c>
      <c r="B762" s="28" t="b">
        <v>1</v>
      </c>
      <c r="C762" s="28">
        <v>99</v>
      </c>
      <c r="D762" s="28">
        <v>3046736431</v>
      </c>
      <c r="E762" s="28" t="s">
        <v>146</v>
      </c>
      <c r="F762" s="28" t="s">
        <v>4551</v>
      </c>
      <c r="H762" t="str">
        <f t="shared" si="11"/>
        <v>insert into pendaftaran_semas (id_pendaftaran,status_hadir,nilai_ujian,no_kartu_ujian,lokasi_kota,lokasi_tempat) values (959,TRUE,99,'3046736431','Depok','Kampus UI FEB');</v>
      </c>
    </row>
    <row r="763" spans="1:8" x14ac:dyDescent="0.2">
      <c r="A763" s="28">
        <v>960</v>
      </c>
      <c r="B763" s="28" t="b">
        <v>1</v>
      </c>
      <c r="C763" s="28">
        <v>92</v>
      </c>
      <c r="D763" s="28">
        <v>3046736432</v>
      </c>
      <c r="E763" s="28" t="s">
        <v>4547</v>
      </c>
      <c r="F763" s="28" t="s">
        <v>4546</v>
      </c>
      <c r="H763" t="str">
        <f t="shared" si="11"/>
        <v>insert into pendaftaran_semas (id_pendaftaran,status_hadir,nilai_ujian,no_kartu_ujian,lokasi_kota,lokasi_tempat) values (960,TRUE,92,'3046736432','Jakarta Pusat','Kampus UI Fasilkom');</v>
      </c>
    </row>
    <row r="764" spans="1:8" x14ac:dyDescent="0.2">
      <c r="A764" s="28">
        <v>961</v>
      </c>
      <c r="B764" s="28" t="b">
        <v>1</v>
      </c>
      <c r="C764" s="28">
        <v>93</v>
      </c>
      <c r="D764" s="28">
        <v>3046736433</v>
      </c>
      <c r="E764" s="28" t="s">
        <v>146</v>
      </c>
      <c r="F764" s="28" t="s">
        <v>4551</v>
      </c>
      <c r="H764" t="str">
        <f t="shared" si="11"/>
        <v>insert into pendaftaran_semas (id_pendaftaran,status_hadir,nilai_ujian,no_kartu_ujian,lokasi_kota,lokasi_tempat) values (961,TRUE,93,'3046736433','Depok','Kampus UI FEB');</v>
      </c>
    </row>
    <row r="765" spans="1:8" x14ac:dyDescent="0.2">
      <c r="A765" s="28">
        <v>962</v>
      </c>
      <c r="B765" s="28" t="b">
        <v>1</v>
      </c>
      <c r="C765" s="28">
        <v>90</v>
      </c>
      <c r="D765" s="28">
        <v>3046736434</v>
      </c>
      <c r="E765" s="28" t="s">
        <v>4547</v>
      </c>
      <c r="F765" s="28" t="s">
        <v>4546</v>
      </c>
      <c r="H765" t="str">
        <f t="shared" si="11"/>
        <v>insert into pendaftaran_semas (id_pendaftaran,status_hadir,nilai_ujian,no_kartu_ujian,lokasi_kota,lokasi_tempat) values (962,TRUE,90,'3046736434','Jakarta Pusat','Kampus UI Fasilkom');</v>
      </c>
    </row>
    <row r="766" spans="1:8" x14ac:dyDescent="0.2">
      <c r="A766" s="28">
        <v>963</v>
      </c>
      <c r="B766" s="28" t="b">
        <v>1</v>
      </c>
      <c r="C766" s="28">
        <v>100</v>
      </c>
      <c r="D766" s="28">
        <v>3046736435</v>
      </c>
      <c r="E766" s="28" t="s">
        <v>146</v>
      </c>
      <c r="F766" s="28" t="s">
        <v>4551</v>
      </c>
      <c r="H766" t="str">
        <f t="shared" si="11"/>
        <v>insert into pendaftaran_semas (id_pendaftaran,status_hadir,nilai_ujian,no_kartu_ujian,lokasi_kota,lokasi_tempat) values (963,TRUE,100,'3046736435','Depok','Kampus UI FEB');</v>
      </c>
    </row>
    <row r="767" spans="1:8" x14ac:dyDescent="0.2">
      <c r="A767" s="28">
        <v>964</v>
      </c>
      <c r="B767" s="28" t="b">
        <v>1</v>
      </c>
      <c r="C767" s="28">
        <v>93</v>
      </c>
      <c r="D767" s="28">
        <v>3046736436</v>
      </c>
      <c r="E767" s="28" t="s">
        <v>4547</v>
      </c>
      <c r="F767" s="28" t="s">
        <v>4546</v>
      </c>
      <c r="H767" t="str">
        <f t="shared" si="11"/>
        <v>insert into pendaftaran_semas (id_pendaftaran,status_hadir,nilai_ujian,no_kartu_ujian,lokasi_kota,lokasi_tempat) values (964,TRUE,93,'3046736436','Jakarta Pusat','Kampus UI Fasilkom');</v>
      </c>
    </row>
    <row r="768" spans="1:8" x14ac:dyDescent="0.2">
      <c r="A768" s="28">
        <v>965</v>
      </c>
      <c r="B768" s="28" t="b">
        <v>1</v>
      </c>
      <c r="C768" s="28">
        <v>95</v>
      </c>
      <c r="D768" s="28">
        <v>3046736437</v>
      </c>
      <c r="E768" s="28" t="s">
        <v>146</v>
      </c>
      <c r="F768" s="28" t="s">
        <v>4551</v>
      </c>
      <c r="H768" t="str">
        <f t="shared" si="11"/>
        <v>insert into pendaftaran_semas (id_pendaftaran,status_hadir,nilai_ujian,no_kartu_ujian,lokasi_kota,lokasi_tempat) values (965,TRUE,95,'3046736437','Depok','Kampus UI FEB');</v>
      </c>
    </row>
    <row r="769" spans="1:8" x14ac:dyDescent="0.2">
      <c r="A769" s="28">
        <v>966</v>
      </c>
      <c r="B769" s="28" t="b">
        <v>1</v>
      </c>
      <c r="C769" s="28">
        <v>99</v>
      </c>
      <c r="D769" s="28">
        <v>3046736438</v>
      </c>
      <c r="E769" s="28" t="s">
        <v>4547</v>
      </c>
      <c r="F769" s="28" t="s">
        <v>4546</v>
      </c>
      <c r="H769" t="str">
        <f t="shared" si="11"/>
        <v>insert into pendaftaran_semas (id_pendaftaran,status_hadir,nilai_ujian,no_kartu_ujian,lokasi_kota,lokasi_tempat) values (966,TRUE,99,'3046736438','Jakarta Pusat','Kampus UI Fasilkom');</v>
      </c>
    </row>
    <row r="770" spans="1:8" x14ac:dyDescent="0.2">
      <c r="A770" s="28">
        <v>967</v>
      </c>
      <c r="B770" s="28" t="b">
        <v>1</v>
      </c>
      <c r="C770" s="28">
        <v>90</v>
      </c>
      <c r="D770" s="28">
        <v>3046736439</v>
      </c>
      <c r="E770" s="28" t="s">
        <v>146</v>
      </c>
      <c r="F770" s="28" t="s">
        <v>4551</v>
      </c>
      <c r="H770" t="str">
        <f t="shared" si="11"/>
        <v>insert into pendaftaran_semas (id_pendaftaran,status_hadir,nilai_ujian,no_kartu_ujian,lokasi_kota,lokasi_tempat) values (967,TRUE,90,'3046736439','Depok','Kampus UI FEB');</v>
      </c>
    </row>
    <row r="771" spans="1:8" x14ac:dyDescent="0.2">
      <c r="A771" s="28">
        <v>968</v>
      </c>
      <c r="B771" s="28" t="b">
        <v>1</v>
      </c>
      <c r="C771" s="28">
        <v>91</v>
      </c>
      <c r="D771" s="28">
        <v>3046736440</v>
      </c>
      <c r="E771" s="28" t="s">
        <v>4547</v>
      </c>
      <c r="F771" s="28" t="s">
        <v>4546</v>
      </c>
      <c r="H771" t="str">
        <f t="shared" si="11"/>
        <v>insert into pendaftaran_semas (id_pendaftaran,status_hadir,nilai_ujian,no_kartu_ujian,lokasi_kota,lokasi_tempat) values (968,TRUE,91,'3046736440','Jakarta Pusat','Kampus UI Fasilkom');</v>
      </c>
    </row>
    <row r="772" spans="1:8" x14ac:dyDescent="0.2">
      <c r="A772" s="28">
        <v>969</v>
      </c>
      <c r="B772" s="28" t="b">
        <v>1</v>
      </c>
      <c r="C772" s="28">
        <v>99</v>
      </c>
      <c r="D772" s="28">
        <v>3046736441</v>
      </c>
      <c r="E772" s="28" t="s">
        <v>146</v>
      </c>
      <c r="F772" s="28" t="s">
        <v>4551</v>
      </c>
      <c r="H772" t="str">
        <f t="shared" si="11"/>
        <v>insert into pendaftaran_semas (id_pendaftaran,status_hadir,nilai_ujian,no_kartu_ujian,lokasi_kota,lokasi_tempat) values (969,TRUE,99,'3046736441','Depok','Kampus UI FEB');</v>
      </c>
    </row>
    <row r="773" spans="1:8" x14ac:dyDescent="0.2">
      <c r="A773" s="28">
        <v>970</v>
      </c>
      <c r="B773" s="28" t="b">
        <v>1</v>
      </c>
      <c r="C773" s="28">
        <v>91</v>
      </c>
      <c r="D773" s="28">
        <v>3046736442</v>
      </c>
      <c r="E773" s="28" t="s">
        <v>4547</v>
      </c>
      <c r="F773" s="28" t="s">
        <v>4546</v>
      </c>
      <c r="H773" t="str">
        <f t="shared" ref="H773:H836" si="12">CONCATENATE($H$3,A773,",",B773,",",C773,",","'",D773,"'",",","'",E773,"'",",","'",F773,"'",")",";")</f>
        <v>insert into pendaftaran_semas (id_pendaftaran,status_hadir,nilai_ujian,no_kartu_ujian,lokasi_kota,lokasi_tempat) values (970,TRUE,91,'3046736442','Jakarta Pusat','Kampus UI Fasilkom');</v>
      </c>
    </row>
    <row r="774" spans="1:8" x14ac:dyDescent="0.2">
      <c r="A774" s="28">
        <v>971</v>
      </c>
      <c r="B774" s="28" t="b">
        <v>1</v>
      </c>
      <c r="C774" s="28">
        <v>95</v>
      </c>
      <c r="D774" s="28">
        <v>3046736443</v>
      </c>
      <c r="E774" s="28" t="s">
        <v>146</v>
      </c>
      <c r="F774" s="28" t="s">
        <v>4551</v>
      </c>
      <c r="H774" t="str">
        <f t="shared" si="12"/>
        <v>insert into pendaftaran_semas (id_pendaftaran,status_hadir,nilai_ujian,no_kartu_ujian,lokasi_kota,lokasi_tempat) values (971,TRUE,95,'3046736443','Depok','Kampus UI FEB');</v>
      </c>
    </row>
    <row r="775" spans="1:8" x14ac:dyDescent="0.2">
      <c r="A775" s="28">
        <v>972</v>
      </c>
      <c r="B775" s="28" t="b">
        <v>1</v>
      </c>
      <c r="C775" s="28">
        <v>90</v>
      </c>
      <c r="D775" s="28">
        <v>3046736444</v>
      </c>
      <c r="E775" s="28" t="s">
        <v>4547</v>
      </c>
      <c r="F775" s="28" t="s">
        <v>4546</v>
      </c>
      <c r="H775" t="str">
        <f t="shared" si="12"/>
        <v>insert into pendaftaran_semas (id_pendaftaran,status_hadir,nilai_ujian,no_kartu_ujian,lokasi_kota,lokasi_tempat) values (972,TRUE,90,'3046736444','Jakarta Pusat','Kampus UI Fasilkom');</v>
      </c>
    </row>
    <row r="776" spans="1:8" x14ac:dyDescent="0.2">
      <c r="A776" s="28">
        <v>973</v>
      </c>
      <c r="B776" s="28" t="b">
        <v>1</v>
      </c>
      <c r="C776" s="28">
        <v>99</v>
      </c>
      <c r="D776" s="28">
        <v>3046736445</v>
      </c>
      <c r="E776" s="28" t="s">
        <v>146</v>
      </c>
      <c r="F776" s="28" t="s">
        <v>4551</v>
      </c>
      <c r="H776" t="str">
        <f t="shared" si="12"/>
        <v>insert into pendaftaran_semas (id_pendaftaran,status_hadir,nilai_ujian,no_kartu_ujian,lokasi_kota,lokasi_tempat) values (973,TRUE,99,'3046736445','Depok','Kampus UI FEB');</v>
      </c>
    </row>
    <row r="777" spans="1:8" x14ac:dyDescent="0.2">
      <c r="A777" s="28">
        <v>974</v>
      </c>
      <c r="B777" s="28" t="b">
        <v>1</v>
      </c>
      <c r="C777" s="28">
        <v>92</v>
      </c>
      <c r="D777" s="28">
        <v>3046736446</v>
      </c>
      <c r="E777" s="28" t="s">
        <v>4547</v>
      </c>
      <c r="F777" s="28" t="s">
        <v>4546</v>
      </c>
      <c r="H777" t="str">
        <f t="shared" si="12"/>
        <v>insert into pendaftaran_semas (id_pendaftaran,status_hadir,nilai_ujian,no_kartu_ujian,lokasi_kota,lokasi_tempat) values (974,TRUE,92,'3046736446','Jakarta Pusat','Kampus UI Fasilkom');</v>
      </c>
    </row>
    <row r="778" spans="1:8" x14ac:dyDescent="0.2">
      <c r="A778" s="28">
        <v>975</v>
      </c>
      <c r="B778" s="28" t="b">
        <v>1</v>
      </c>
      <c r="C778" s="28">
        <v>100</v>
      </c>
      <c r="D778" s="28">
        <v>3046736447</v>
      </c>
      <c r="E778" s="28" t="s">
        <v>146</v>
      </c>
      <c r="F778" s="28" t="s">
        <v>4551</v>
      </c>
      <c r="H778" t="str">
        <f t="shared" si="12"/>
        <v>insert into pendaftaran_semas (id_pendaftaran,status_hadir,nilai_ujian,no_kartu_ujian,lokasi_kota,lokasi_tempat) values (975,TRUE,100,'3046736447','Depok','Kampus UI FEB');</v>
      </c>
    </row>
    <row r="779" spans="1:8" x14ac:dyDescent="0.2">
      <c r="A779" s="28">
        <v>976</v>
      </c>
      <c r="B779" s="28" t="b">
        <v>1</v>
      </c>
      <c r="C779" s="28">
        <v>99</v>
      </c>
      <c r="D779" s="28">
        <v>3046736448</v>
      </c>
      <c r="E779" s="28" t="s">
        <v>4547</v>
      </c>
      <c r="F779" s="28" t="s">
        <v>4546</v>
      </c>
      <c r="H779" t="str">
        <f t="shared" si="12"/>
        <v>insert into pendaftaran_semas (id_pendaftaran,status_hadir,nilai_ujian,no_kartu_ujian,lokasi_kota,lokasi_tempat) values (976,TRUE,99,'3046736448','Jakarta Pusat','Kampus UI Fasilkom');</v>
      </c>
    </row>
    <row r="780" spans="1:8" x14ac:dyDescent="0.2">
      <c r="A780" s="28">
        <v>977</v>
      </c>
      <c r="B780" s="28" t="b">
        <v>1</v>
      </c>
      <c r="C780" s="28">
        <v>90</v>
      </c>
      <c r="D780" s="28">
        <v>3046736449</v>
      </c>
      <c r="E780" s="28" t="s">
        <v>146</v>
      </c>
      <c r="F780" s="28" t="s">
        <v>4551</v>
      </c>
      <c r="H780" t="str">
        <f t="shared" si="12"/>
        <v>insert into pendaftaran_semas (id_pendaftaran,status_hadir,nilai_ujian,no_kartu_ujian,lokasi_kota,lokasi_tempat) values (977,TRUE,90,'3046736449','Depok','Kampus UI FEB');</v>
      </c>
    </row>
    <row r="781" spans="1:8" x14ac:dyDescent="0.2">
      <c r="A781" s="28">
        <v>978</v>
      </c>
      <c r="B781" s="28" t="b">
        <v>1</v>
      </c>
      <c r="C781" s="28">
        <v>92</v>
      </c>
      <c r="D781" s="28">
        <v>3046736450</v>
      </c>
      <c r="E781" s="28" t="s">
        <v>4547</v>
      </c>
      <c r="F781" s="28" t="s">
        <v>4546</v>
      </c>
      <c r="H781" t="str">
        <f t="shared" si="12"/>
        <v>insert into pendaftaran_semas (id_pendaftaran,status_hadir,nilai_ujian,no_kartu_ujian,lokasi_kota,lokasi_tempat) values (978,TRUE,92,'3046736450','Jakarta Pusat','Kampus UI Fasilkom');</v>
      </c>
    </row>
    <row r="782" spans="1:8" x14ac:dyDescent="0.2">
      <c r="A782" s="28">
        <v>979</v>
      </c>
      <c r="B782" s="28" t="b">
        <v>1</v>
      </c>
      <c r="C782" s="28">
        <v>95</v>
      </c>
      <c r="D782" s="28">
        <v>3046736451</v>
      </c>
      <c r="E782" s="28" t="s">
        <v>146</v>
      </c>
      <c r="F782" s="28" t="s">
        <v>4551</v>
      </c>
      <c r="H782" t="str">
        <f t="shared" si="12"/>
        <v>insert into pendaftaran_semas (id_pendaftaran,status_hadir,nilai_ujian,no_kartu_ujian,lokasi_kota,lokasi_tempat) values (979,TRUE,95,'3046736451','Depok','Kampus UI FEB');</v>
      </c>
    </row>
    <row r="783" spans="1:8" x14ac:dyDescent="0.2">
      <c r="A783" s="28">
        <v>980</v>
      </c>
      <c r="B783" s="28" t="b">
        <v>1</v>
      </c>
      <c r="C783" s="28">
        <v>90</v>
      </c>
      <c r="D783" s="28">
        <v>3046736452</v>
      </c>
      <c r="E783" s="28" t="s">
        <v>4547</v>
      </c>
      <c r="F783" s="28" t="s">
        <v>4546</v>
      </c>
      <c r="H783" t="str">
        <f t="shared" si="12"/>
        <v>insert into pendaftaran_semas (id_pendaftaran,status_hadir,nilai_ujian,no_kartu_ujian,lokasi_kota,lokasi_tempat) values (980,TRUE,90,'3046736452','Jakarta Pusat','Kampus UI Fasilkom');</v>
      </c>
    </row>
    <row r="784" spans="1:8" x14ac:dyDescent="0.2">
      <c r="A784" s="28">
        <v>981</v>
      </c>
      <c r="B784" s="28" t="b">
        <v>1</v>
      </c>
      <c r="C784" s="28">
        <v>95</v>
      </c>
      <c r="D784" s="28">
        <v>3046736453</v>
      </c>
      <c r="E784" s="28" t="s">
        <v>146</v>
      </c>
      <c r="F784" s="28" t="s">
        <v>4551</v>
      </c>
      <c r="H784" t="str">
        <f t="shared" si="12"/>
        <v>insert into pendaftaran_semas (id_pendaftaran,status_hadir,nilai_ujian,no_kartu_ujian,lokasi_kota,lokasi_tempat) values (981,TRUE,95,'3046736453','Depok','Kampus UI FEB');</v>
      </c>
    </row>
    <row r="785" spans="1:8" x14ac:dyDescent="0.2">
      <c r="A785" s="28">
        <v>982</v>
      </c>
      <c r="B785" s="28" t="b">
        <v>1</v>
      </c>
      <c r="C785" s="28">
        <v>90</v>
      </c>
      <c r="D785" s="28">
        <v>3046736454</v>
      </c>
      <c r="E785" s="28" t="s">
        <v>4547</v>
      </c>
      <c r="F785" s="28" t="s">
        <v>4546</v>
      </c>
      <c r="H785" t="str">
        <f t="shared" si="12"/>
        <v>insert into pendaftaran_semas (id_pendaftaran,status_hadir,nilai_ujian,no_kartu_ujian,lokasi_kota,lokasi_tempat) values (982,TRUE,90,'3046736454','Jakarta Pusat','Kampus UI Fasilkom');</v>
      </c>
    </row>
    <row r="786" spans="1:8" x14ac:dyDescent="0.2">
      <c r="A786" s="28">
        <v>983</v>
      </c>
      <c r="B786" s="28" t="b">
        <v>1</v>
      </c>
      <c r="C786" s="28">
        <v>92</v>
      </c>
      <c r="D786" s="28">
        <v>3046736455</v>
      </c>
      <c r="E786" s="28" t="s">
        <v>146</v>
      </c>
      <c r="F786" s="28" t="s">
        <v>4551</v>
      </c>
      <c r="H786" t="str">
        <f t="shared" si="12"/>
        <v>insert into pendaftaran_semas (id_pendaftaran,status_hadir,nilai_ujian,no_kartu_ujian,lokasi_kota,lokasi_tempat) values (983,TRUE,92,'3046736455','Depok','Kampus UI FEB');</v>
      </c>
    </row>
    <row r="787" spans="1:8" x14ac:dyDescent="0.2">
      <c r="A787" s="28">
        <v>984</v>
      </c>
      <c r="B787" s="28" t="b">
        <v>1</v>
      </c>
      <c r="C787" s="28">
        <v>98</v>
      </c>
      <c r="D787" s="28">
        <v>3046736456</v>
      </c>
      <c r="E787" s="28" t="s">
        <v>4547</v>
      </c>
      <c r="F787" s="28" t="s">
        <v>4546</v>
      </c>
      <c r="H787" t="str">
        <f t="shared" si="12"/>
        <v>insert into pendaftaran_semas (id_pendaftaran,status_hadir,nilai_ujian,no_kartu_ujian,lokasi_kota,lokasi_tempat) values (984,TRUE,98,'3046736456','Jakarta Pusat','Kampus UI Fasilkom');</v>
      </c>
    </row>
    <row r="788" spans="1:8" x14ac:dyDescent="0.2">
      <c r="A788" s="28">
        <v>985</v>
      </c>
      <c r="B788" s="28" t="b">
        <v>1</v>
      </c>
      <c r="C788" s="28">
        <v>94</v>
      </c>
      <c r="D788" s="28">
        <v>3046736457</v>
      </c>
      <c r="E788" s="28" t="s">
        <v>146</v>
      </c>
      <c r="F788" s="28" t="s">
        <v>4551</v>
      </c>
      <c r="H788" t="str">
        <f t="shared" si="12"/>
        <v>insert into pendaftaran_semas (id_pendaftaran,status_hadir,nilai_ujian,no_kartu_ujian,lokasi_kota,lokasi_tempat) values (985,TRUE,94,'3046736457','Depok','Kampus UI FEB');</v>
      </c>
    </row>
    <row r="789" spans="1:8" x14ac:dyDescent="0.2">
      <c r="A789" s="28">
        <v>986</v>
      </c>
      <c r="B789" s="28" t="b">
        <v>1</v>
      </c>
      <c r="C789" s="28">
        <v>93</v>
      </c>
      <c r="D789" s="28">
        <v>3046736458</v>
      </c>
      <c r="E789" s="28" t="s">
        <v>4547</v>
      </c>
      <c r="F789" s="28" t="s">
        <v>4546</v>
      </c>
      <c r="H789" t="str">
        <f t="shared" si="12"/>
        <v>insert into pendaftaran_semas (id_pendaftaran,status_hadir,nilai_ujian,no_kartu_ujian,lokasi_kota,lokasi_tempat) values (986,TRUE,93,'3046736458','Jakarta Pusat','Kampus UI Fasilkom');</v>
      </c>
    </row>
    <row r="790" spans="1:8" x14ac:dyDescent="0.2">
      <c r="A790" s="28">
        <v>987</v>
      </c>
      <c r="B790" s="28" t="b">
        <v>1</v>
      </c>
      <c r="C790" s="28">
        <v>95</v>
      </c>
      <c r="D790" s="28">
        <v>3046736459</v>
      </c>
      <c r="E790" s="28" t="s">
        <v>146</v>
      </c>
      <c r="F790" s="28" t="s">
        <v>4551</v>
      </c>
      <c r="H790" t="str">
        <f t="shared" si="12"/>
        <v>insert into pendaftaran_semas (id_pendaftaran,status_hadir,nilai_ujian,no_kartu_ujian,lokasi_kota,lokasi_tempat) values (987,TRUE,95,'3046736459','Depok','Kampus UI FEB');</v>
      </c>
    </row>
    <row r="791" spans="1:8" x14ac:dyDescent="0.2">
      <c r="A791" s="28">
        <v>988</v>
      </c>
      <c r="B791" s="28" t="b">
        <v>1</v>
      </c>
      <c r="C791" s="28">
        <v>95</v>
      </c>
      <c r="D791" s="28">
        <v>3046736460</v>
      </c>
      <c r="E791" s="28" t="s">
        <v>4547</v>
      </c>
      <c r="F791" s="28" t="s">
        <v>4546</v>
      </c>
      <c r="H791" t="str">
        <f t="shared" si="12"/>
        <v>insert into pendaftaran_semas (id_pendaftaran,status_hadir,nilai_ujian,no_kartu_ujian,lokasi_kota,lokasi_tempat) values (988,TRUE,95,'3046736460','Jakarta Pusat','Kampus UI Fasilkom');</v>
      </c>
    </row>
    <row r="792" spans="1:8" x14ac:dyDescent="0.2">
      <c r="A792" s="28">
        <v>989</v>
      </c>
      <c r="B792" s="28" t="b">
        <v>1</v>
      </c>
      <c r="C792" s="28">
        <v>93</v>
      </c>
      <c r="D792" s="28">
        <v>3046736461</v>
      </c>
      <c r="E792" s="28" t="s">
        <v>146</v>
      </c>
      <c r="F792" s="28" t="s">
        <v>4551</v>
      </c>
      <c r="H792" t="str">
        <f t="shared" si="12"/>
        <v>insert into pendaftaran_semas (id_pendaftaran,status_hadir,nilai_ujian,no_kartu_ujian,lokasi_kota,lokasi_tempat) values (989,TRUE,93,'3046736461','Depok','Kampus UI FEB');</v>
      </c>
    </row>
    <row r="793" spans="1:8" x14ac:dyDescent="0.2">
      <c r="A793" s="28">
        <v>990</v>
      </c>
      <c r="B793" s="28" t="b">
        <v>1</v>
      </c>
      <c r="C793" s="28">
        <v>93</v>
      </c>
      <c r="D793" s="28">
        <v>3046736462</v>
      </c>
      <c r="E793" s="28" t="s">
        <v>4547</v>
      </c>
      <c r="F793" s="28" t="s">
        <v>4546</v>
      </c>
      <c r="H793" t="str">
        <f t="shared" si="12"/>
        <v>insert into pendaftaran_semas (id_pendaftaran,status_hadir,nilai_ujian,no_kartu_ujian,lokasi_kota,lokasi_tempat) values (990,TRUE,93,'3046736462','Jakarta Pusat','Kampus UI Fasilkom');</v>
      </c>
    </row>
    <row r="794" spans="1:8" x14ac:dyDescent="0.2">
      <c r="A794" s="28">
        <v>991</v>
      </c>
      <c r="B794" s="28" t="b">
        <v>1</v>
      </c>
      <c r="C794" s="28">
        <v>95</v>
      </c>
      <c r="D794" s="28">
        <v>3046736463</v>
      </c>
      <c r="E794" s="28" t="s">
        <v>146</v>
      </c>
      <c r="F794" s="28" t="s">
        <v>4551</v>
      </c>
      <c r="H794" t="str">
        <f t="shared" si="12"/>
        <v>insert into pendaftaran_semas (id_pendaftaran,status_hadir,nilai_ujian,no_kartu_ujian,lokasi_kota,lokasi_tempat) values (991,TRUE,95,'3046736463','Depok','Kampus UI FEB');</v>
      </c>
    </row>
    <row r="795" spans="1:8" x14ac:dyDescent="0.2">
      <c r="A795" s="28">
        <v>992</v>
      </c>
      <c r="B795" s="28" t="b">
        <v>1</v>
      </c>
      <c r="C795" s="28">
        <v>93</v>
      </c>
      <c r="D795" s="28">
        <v>3046736464</v>
      </c>
      <c r="E795" s="28" t="s">
        <v>4547</v>
      </c>
      <c r="F795" s="28" t="s">
        <v>4546</v>
      </c>
      <c r="H795" t="str">
        <f t="shared" si="12"/>
        <v>insert into pendaftaran_semas (id_pendaftaran,status_hadir,nilai_ujian,no_kartu_ujian,lokasi_kota,lokasi_tempat) values (992,TRUE,93,'3046736464','Jakarta Pusat','Kampus UI Fasilkom');</v>
      </c>
    </row>
    <row r="796" spans="1:8" x14ac:dyDescent="0.2">
      <c r="A796" s="28">
        <v>993</v>
      </c>
      <c r="B796" s="28" t="b">
        <v>1</v>
      </c>
      <c r="C796" s="28">
        <v>97</v>
      </c>
      <c r="D796" s="28">
        <v>3046736465</v>
      </c>
      <c r="E796" s="28" t="s">
        <v>146</v>
      </c>
      <c r="F796" s="28" t="s">
        <v>4551</v>
      </c>
      <c r="H796" t="str">
        <f t="shared" si="12"/>
        <v>insert into pendaftaran_semas (id_pendaftaran,status_hadir,nilai_ujian,no_kartu_ujian,lokasi_kota,lokasi_tempat) values (993,TRUE,97,'3046736465','Depok','Kampus UI FEB');</v>
      </c>
    </row>
    <row r="797" spans="1:8" x14ac:dyDescent="0.2">
      <c r="A797" s="28">
        <v>994</v>
      </c>
      <c r="B797" s="28" t="b">
        <v>1</v>
      </c>
      <c r="C797" s="28">
        <v>95</v>
      </c>
      <c r="D797" s="28">
        <v>3046736466</v>
      </c>
      <c r="E797" s="28" t="s">
        <v>4547</v>
      </c>
      <c r="F797" s="28" t="s">
        <v>4546</v>
      </c>
      <c r="H797" t="str">
        <f t="shared" si="12"/>
        <v>insert into pendaftaran_semas (id_pendaftaran,status_hadir,nilai_ujian,no_kartu_ujian,lokasi_kota,lokasi_tempat) values (994,TRUE,95,'3046736466','Jakarta Pusat','Kampus UI Fasilkom');</v>
      </c>
    </row>
    <row r="798" spans="1:8" x14ac:dyDescent="0.2">
      <c r="A798" s="28">
        <v>995</v>
      </c>
      <c r="B798" s="28" t="b">
        <v>1</v>
      </c>
      <c r="C798" s="28">
        <v>100</v>
      </c>
      <c r="D798" s="28">
        <v>3046736467</v>
      </c>
      <c r="E798" s="28" t="s">
        <v>146</v>
      </c>
      <c r="F798" s="28" t="s">
        <v>4551</v>
      </c>
      <c r="H798" t="str">
        <f t="shared" si="12"/>
        <v>insert into pendaftaran_semas (id_pendaftaran,status_hadir,nilai_ujian,no_kartu_ujian,lokasi_kota,lokasi_tempat) values (995,TRUE,100,'3046736467','Depok','Kampus UI FEB');</v>
      </c>
    </row>
    <row r="799" spans="1:8" x14ac:dyDescent="0.2">
      <c r="A799" s="28">
        <v>996</v>
      </c>
      <c r="B799" s="28" t="b">
        <v>1</v>
      </c>
      <c r="C799" s="28">
        <v>91</v>
      </c>
      <c r="D799" s="28">
        <v>3046736468</v>
      </c>
      <c r="E799" s="28" t="s">
        <v>4547</v>
      </c>
      <c r="F799" s="28" t="s">
        <v>4546</v>
      </c>
      <c r="H799" t="str">
        <f t="shared" si="12"/>
        <v>insert into pendaftaran_semas (id_pendaftaran,status_hadir,nilai_ujian,no_kartu_ujian,lokasi_kota,lokasi_tempat) values (996,TRUE,91,'3046736468','Jakarta Pusat','Kampus UI Fasilkom');</v>
      </c>
    </row>
    <row r="800" spans="1:8" x14ac:dyDescent="0.2">
      <c r="A800" s="28">
        <v>997</v>
      </c>
      <c r="B800" s="28" t="b">
        <v>1</v>
      </c>
      <c r="C800" s="28">
        <v>97</v>
      </c>
      <c r="D800" s="28">
        <v>3046736469</v>
      </c>
      <c r="E800" s="28" t="s">
        <v>146</v>
      </c>
      <c r="F800" s="28" t="s">
        <v>4551</v>
      </c>
      <c r="H800" t="str">
        <f t="shared" si="12"/>
        <v>insert into pendaftaran_semas (id_pendaftaran,status_hadir,nilai_ujian,no_kartu_ujian,lokasi_kota,lokasi_tempat) values (997,TRUE,97,'3046736469','Depok','Kampus UI FEB');</v>
      </c>
    </row>
    <row r="801" spans="1:8" x14ac:dyDescent="0.2">
      <c r="A801" s="28">
        <v>998</v>
      </c>
      <c r="B801" s="28" t="b">
        <v>1</v>
      </c>
      <c r="C801" s="28">
        <v>91</v>
      </c>
      <c r="D801" s="28">
        <v>3046736470</v>
      </c>
      <c r="E801" s="28" t="s">
        <v>4547</v>
      </c>
      <c r="F801" s="28" t="s">
        <v>4546</v>
      </c>
      <c r="H801" t="str">
        <f t="shared" si="12"/>
        <v>insert into pendaftaran_semas (id_pendaftaran,status_hadir,nilai_ujian,no_kartu_ujian,lokasi_kota,lokasi_tempat) values (998,TRUE,91,'3046736470','Jakarta Pusat','Kampus UI Fasilkom');</v>
      </c>
    </row>
    <row r="802" spans="1:8" x14ac:dyDescent="0.2">
      <c r="A802" s="28">
        <v>999</v>
      </c>
      <c r="B802" s="28" t="b">
        <v>1</v>
      </c>
      <c r="C802" s="28">
        <v>91</v>
      </c>
      <c r="D802" s="28">
        <v>3046736471</v>
      </c>
      <c r="E802" s="28" t="s">
        <v>146</v>
      </c>
      <c r="F802" s="28" t="s">
        <v>4551</v>
      </c>
      <c r="H802" t="str">
        <f t="shared" si="12"/>
        <v>insert into pendaftaran_semas (id_pendaftaran,status_hadir,nilai_ujian,no_kartu_ujian,lokasi_kota,lokasi_tempat) values (999,TRUE,91,'3046736471','Depok','Kampus UI FEB');</v>
      </c>
    </row>
    <row r="803" spans="1:8" x14ac:dyDescent="0.2">
      <c r="A803" s="28">
        <v>1000</v>
      </c>
      <c r="B803" s="28" t="b">
        <v>1</v>
      </c>
      <c r="C803" s="28">
        <v>93</v>
      </c>
      <c r="D803" s="28">
        <v>3046736472</v>
      </c>
      <c r="E803" s="28" t="s">
        <v>4547</v>
      </c>
      <c r="F803" s="28" t="s">
        <v>4546</v>
      </c>
      <c r="H803" t="str">
        <f t="shared" si="12"/>
        <v>insert into pendaftaran_semas (id_pendaftaran,status_hadir,nilai_ujian,no_kartu_ujian,lokasi_kota,lokasi_tempat) values (1000,TRUE,93,'3046736472','Jakarta Pusat','Kampus UI Fasilkom');</v>
      </c>
    </row>
    <row r="804" spans="1:8" x14ac:dyDescent="0.2">
      <c r="A804" s="28">
        <v>1001</v>
      </c>
      <c r="B804" s="28" t="b">
        <v>1</v>
      </c>
      <c r="C804" s="28">
        <v>100</v>
      </c>
      <c r="D804" s="28">
        <v>3046736473</v>
      </c>
      <c r="E804" s="28" t="s">
        <v>146</v>
      </c>
      <c r="F804" s="28" t="s">
        <v>4552</v>
      </c>
      <c r="H804" t="str">
        <f t="shared" si="12"/>
        <v>insert into pendaftaran_semas (id_pendaftaran,status_hadir,nilai_ujian,no_kartu_ujian,lokasi_kota,lokasi_tempat) values (1001,TRUE,100,'3046736473','Depok','Kampus UI Kesmas');</v>
      </c>
    </row>
    <row r="805" spans="1:8" x14ac:dyDescent="0.2">
      <c r="A805" s="28">
        <v>1002</v>
      </c>
      <c r="B805" s="28" t="b">
        <v>1</v>
      </c>
      <c r="C805" s="28">
        <v>97</v>
      </c>
      <c r="D805" s="28">
        <v>3046736474</v>
      </c>
      <c r="E805" s="28" t="s">
        <v>4547</v>
      </c>
      <c r="F805" s="28" t="s">
        <v>4553</v>
      </c>
      <c r="H805" t="str">
        <f t="shared" si="12"/>
        <v>insert into pendaftaran_semas (id_pendaftaran,status_hadir,nilai_ujian,no_kartu_ujian,lokasi_kota,lokasi_tempat) values (1002,TRUE,97,'3046736474','Jakarta Pusat','Kampus UI Sastra Inggris');</v>
      </c>
    </row>
    <row r="806" spans="1:8" x14ac:dyDescent="0.2">
      <c r="A806" s="28">
        <v>1003</v>
      </c>
      <c r="B806" s="28" t="b">
        <v>1</v>
      </c>
      <c r="C806" s="28">
        <v>99</v>
      </c>
      <c r="D806" s="28">
        <v>3046736475</v>
      </c>
      <c r="E806" s="28" t="s">
        <v>146</v>
      </c>
      <c r="F806" s="28" t="s">
        <v>4552</v>
      </c>
      <c r="H806" t="str">
        <f t="shared" si="12"/>
        <v>insert into pendaftaran_semas (id_pendaftaran,status_hadir,nilai_ujian,no_kartu_ujian,lokasi_kota,lokasi_tempat) values (1003,TRUE,99,'3046736475','Depok','Kampus UI Kesmas');</v>
      </c>
    </row>
    <row r="807" spans="1:8" x14ac:dyDescent="0.2">
      <c r="A807" s="28">
        <v>1004</v>
      </c>
      <c r="B807" s="28" t="b">
        <v>1</v>
      </c>
      <c r="C807" s="28">
        <v>99</v>
      </c>
      <c r="D807" s="28">
        <v>3046736476</v>
      </c>
      <c r="E807" s="28" t="s">
        <v>4547</v>
      </c>
      <c r="F807" s="28" t="s">
        <v>4553</v>
      </c>
      <c r="H807" t="str">
        <f t="shared" si="12"/>
        <v>insert into pendaftaran_semas (id_pendaftaran,status_hadir,nilai_ujian,no_kartu_ujian,lokasi_kota,lokasi_tempat) values (1004,TRUE,99,'3046736476','Jakarta Pusat','Kampus UI Sastra Inggris');</v>
      </c>
    </row>
    <row r="808" spans="1:8" x14ac:dyDescent="0.2">
      <c r="A808" s="28">
        <v>1005</v>
      </c>
      <c r="B808" s="28" t="b">
        <v>1</v>
      </c>
      <c r="C808" s="28">
        <v>100</v>
      </c>
      <c r="D808" s="28">
        <v>3046736477</v>
      </c>
      <c r="E808" s="28" t="s">
        <v>146</v>
      </c>
      <c r="F808" s="28" t="s">
        <v>4552</v>
      </c>
      <c r="H808" t="str">
        <f t="shared" si="12"/>
        <v>insert into pendaftaran_semas (id_pendaftaran,status_hadir,nilai_ujian,no_kartu_ujian,lokasi_kota,lokasi_tempat) values (1005,TRUE,100,'3046736477','Depok','Kampus UI Kesmas');</v>
      </c>
    </row>
    <row r="809" spans="1:8" x14ac:dyDescent="0.2">
      <c r="A809" s="28">
        <v>1006</v>
      </c>
      <c r="B809" s="28" t="b">
        <v>1</v>
      </c>
      <c r="C809" s="28">
        <v>100</v>
      </c>
      <c r="D809" s="28">
        <v>3046736478</v>
      </c>
      <c r="E809" s="28" t="s">
        <v>4547</v>
      </c>
      <c r="F809" s="28" t="s">
        <v>4553</v>
      </c>
      <c r="H809" t="str">
        <f t="shared" si="12"/>
        <v>insert into pendaftaran_semas (id_pendaftaran,status_hadir,nilai_ujian,no_kartu_ujian,lokasi_kota,lokasi_tempat) values (1006,TRUE,100,'3046736478','Jakarta Pusat','Kampus UI Sastra Inggris');</v>
      </c>
    </row>
    <row r="810" spans="1:8" x14ac:dyDescent="0.2">
      <c r="A810" s="28">
        <v>1007</v>
      </c>
      <c r="B810" s="28" t="b">
        <v>1</v>
      </c>
      <c r="C810" s="28">
        <v>97</v>
      </c>
      <c r="D810" s="28">
        <v>3046736479</v>
      </c>
      <c r="E810" s="28" t="s">
        <v>146</v>
      </c>
      <c r="F810" s="28" t="s">
        <v>4552</v>
      </c>
      <c r="H810" t="str">
        <f t="shared" si="12"/>
        <v>insert into pendaftaran_semas (id_pendaftaran,status_hadir,nilai_ujian,no_kartu_ujian,lokasi_kota,lokasi_tempat) values (1007,TRUE,97,'3046736479','Depok','Kampus UI Kesmas');</v>
      </c>
    </row>
    <row r="811" spans="1:8" x14ac:dyDescent="0.2">
      <c r="A811" s="28">
        <v>1008</v>
      </c>
      <c r="B811" s="28" t="b">
        <v>1</v>
      </c>
      <c r="C811" s="28">
        <v>90</v>
      </c>
      <c r="D811" s="28">
        <v>3046736480</v>
      </c>
      <c r="E811" s="28" t="s">
        <v>4547</v>
      </c>
      <c r="F811" s="28" t="s">
        <v>4553</v>
      </c>
      <c r="H811" t="str">
        <f t="shared" si="12"/>
        <v>insert into pendaftaran_semas (id_pendaftaran,status_hadir,nilai_ujian,no_kartu_ujian,lokasi_kota,lokasi_tempat) values (1008,TRUE,90,'3046736480','Jakarta Pusat','Kampus UI Sastra Inggris');</v>
      </c>
    </row>
    <row r="812" spans="1:8" x14ac:dyDescent="0.2">
      <c r="A812" s="28">
        <v>1009</v>
      </c>
      <c r="B812" s="28" t="b">
        <v>1</v>
      </c>
      <c r="C812" s="28">
        <v>96</v>
      </c>
      <c r="D812" s="28">
        <v>3046736481</v>
      </c>
      <c r="E812" s="28" t="s">
        <v>146</v>
      </c>
      <c r="F812" s="28" t="s">
        <v>4552</v>
      </c>
      <c r="H812" t="str">
        <f t="shared" si="12"/>
        <v>insert into pendaftaran_semas (id_pendaftaran,status_hadir,nilai_ujian,no_kartu_ujian,lokasi_kota,lokasi_tempat) values (1009,TRUE,96,'3046736481','Depok','Kampus UI Kesmas');</v>
      </c>
    </row>
    <row r="813" spans="1:8" x14ac:dyDescent="0.2">
      <c r="A813" s="28">
        <v>1010</v>
      </c>
      <c r="B813" s="28" t="b">
        <v>1</v>
      </c>
      <c r="C813" s="28">
        <v>90</v>
      </c>
      <c r="D813" s="28">
        <v>3046736482</v>
      </c>
      <c r="E813" s="28" t="s">
        <v>4547</v>
      </c>
      <c r="F813" s="28" t="s">
        <v>4553</v>
      </c>
      <c r="H813" t="str">
        <f t="shared" si="12"/>
        <v>insert into pendaftaran_semas (id_pendaftaran,status_hadir,nilai_ujian,no_kartu_ujian,lokasi_kota,lokasi_tempat) values (1010,TRUE,90,'3046736482','Jakarta Pusat','Kampus UI Sastra Inggris');</v>
      </c>
    </row>
    <row r="814" spans="1:8" x14ac:dyDescent="0.2">
      <c r="A814" s="28">
        <v>1011</v>
      </c>
      <c r="B814" s="28" t="b">
        <v>1</v>
      </c>
      <c r="C814" s="28">
        <v>94</v>
      </c>
      <c r="D814" s="28">
        <v>3046736483</v>
      </c>
      <c r="E814" s="28" t="s">
        <v>146</v>
      </c>
      <c r="F814" s="28" t="s">
        <v>4552</v>
      </c>
      <c r="H814" t="str">
        <f t="shared" si="12"/>
        <v>insert into pendaftaran_semas (id_pendaftaran,status_hadir,nilai_ujian,no_kartu_ujian,lokasi_kota,lokasi_tempat) values (1011,TRUE,94,'3046736483','Depok','Kampus UI Kesmas');</v>
      </c>
    </row>
    <row r="815" spans="1:8" x14ac:dyDescent="0.2">
      <c r="A815" s="28">
        <v>1012</v>
      </c>
      <c r="B815" s="28" t="b">
        <v>1</v>
      </c>
      <c r="C815" s="28">
        <v>100</v>
      </c>
      <c r="D815" s="28">
        <v>3046736484</v>
      </c>
      <c r="E815" s="28" t="s">
        <v>4547</v>
      </c>
      <c r="F815" s="28" t="s">
        <v>4553</v>
      </c>
      <c r="H815" t="str">
        <f t="shared" si="12"/>
        <v>insert into pendaftaran_semas (id_pendaftaran,status_hadir,nilai_ujian,no_kartu_ujian,lokasi_kota,lokasi_tempat) values (1012,TRUE,100,'3046736484','Jakarta Pusat','Kampus UI Sastra Inggris');</v>
      </c>
    </row>
    <row r="816" spans="1:8" x14ac:dyDescent="0.2">
      <c r="A816" s="28">
        <v>1013</v>
      </c>
      <c r="B816" s="28" t="b">
        <v>1</v>
      </c>
      <c r="C816" s="28">
        <v>100</v>
      </c>
      <c r="D816" s="28">
        <v>3046736485</v>
      </c>
      <c r="E816" s="28" t="s">
        <v>146</v>
      </c>
      <c r="F816" s="28" t="s">
        <v>4552</v>
      </c>
      <c r="H816" t="str">
        <f t="shared" si="12"/>
        <v>insert into pendaftaran_semas (id_pendaftaran,status_hadir,nilai_ujian,no_kartu_ujian,lokasi_kota,lokasi_tempat) values (1013,TRUE,100,'3046736485','Depok','Kampus UI Kesmas');</v>
      </c>
    </row>
    <row r="817" spans="1:8" x14ac:dyDescent="0.2">
      <c r="A817" s="28">
        <v>1014</v>
      </c>
      <c r="B817" s="28" t="b">
        <v>1</v>
      </c>
      <c r="C817" s="28">
        <v>96</v>
      </c>
      <c r="D817" s="28">
        <v>3046736486</v>
      </c>
      <c r="E817" s="28" t="s">
        <v>4547</v>
      </c>
      <c r="F817" s="28" t="s">
        <v>4553</v>
      </c>
      <c r="H817" t="str">
        <f t="shared" si="12"/>
        <v>insert into pendaftaran_semas (id_pendaftaran,status_hadir,nilai_ujian,no_kartu_ujian,lokasi_kota,lokasi_tempat) values (1014,TRUE,96,'3046736486','Jakarta Pusat','Kampus UI Sastra Inggris');</v>
      </c>
    </row>
    <row r="818" spans="1:8" x14ac:dyDescent="0.2">
      <c r="A818" s="28">
        <v>1015</v>
      </c>
      <c r="B818" s="28" t="b">
        <v>1</v>
      </c>
      <c r="C818" s="28">
        <v>95</v>
      </c>
      <c r="D818" s="28">
        <v>3046736487</v>
      </c>
      <c r="E818" s="28" t="s">
        <v>146</v>
      </c>
      <c r="F818" s="28" t="s">
        <v>4552</v>
      </c>
      <c r="H818" t="str">
        <f t="shared" si="12"/>
        <v>insert into pendaftaran_semas (id_pendaftaran,status_hadir,nilai_ujian,no_kartu_ujian,lokasi_kota,lokasi_tempat) values (1015,TRUE,95,'3046736487','Depok','Kampus UI Kesmas');</v>
      </c>
    </row>
    <row r="819" spans="1:8" x14ac:dyDescent="0.2">
      <c r="A819" s="28">
        <v>1016</v>
      </c>
      <c r="B819" s="28" t="b">
        <v>1</v>
      </c>
      <c r="C819" s="28">
        <v>93</v>
      </c>
      <c r="D819" s="28">
        <v>3046736488</v>
      </c>
      <c r="E819" s="28" t="s">
        <v>4547</v>
      </c>
      <c r="F819" s="28" t="s">
        <v>4553</v>
      </c>
      <c r="H819" t="str">
        <f t="shared" si="12"/>
        <v>insert into pendaftaran_semas (id_pendaftaran,status_hadir,nilai_ujian,no_kartu_ujian,lokasi_kota,lokasi_tempat) values (1016,TRUE,93,'3046736488','Jakarta Pusat','Kampus UI Sastra Inggris');</v>
      </c>
    </row>
    <row r="820" spans="1:8" x14ac:dyDescent="0.2">
      <c r="A820" s="28">
        <v>1017</v>
      </c>
      <c r="B820" s="28" t="b">
        <v>1</v>
      </c>
      <c r="C820" s="28">
        <v>90</v>
      </c>
      <c r="D820" s="28">
        <v>3046736489</v>
      </c>
      <c r="E820" s="28" t="s">
        <v>146</v>
      </c>
      <c r="F820" s="28" t="s">
        <v>4552</v>
      </c>
      <c r="H820" t="str">
        <f t="shared" si="12"/>
        <v>insert into pendaftaran_semas (id_pendaftaran,status_hadir,nilai_ujian,no_kartu_ujian,lokasi_kota,lokasi_tempat) values (1017,TRUE,90,'3046736489','Depok','Kampus UI Kesmas');</v>
      </c>
    </row>
    <row r="821" spans="1:8" x14ac:dyDescent="0.2">
      <c r="A821" s="28">
        <v>1018</v>
      </c>
      <c r="B821" s="28" t="b">
        <v>1</v>
      </c>
      <c r="C821" s="28">
        <v>95</v>
      </c>
      <c r="D821" s="28">
        <v>3046736490</v>
      </c>
      <c r="E821" s="28" t="s">
        <v>4547</v>
      </c>
      <c r="F821" s="28" t="s">
        <v>4553</v>
      </c>
      <c r="H821" t="str">
        <f t="shared" si="12"/>
        <v>insert into pendaftaran_semas (id_pendaftaran,status_hadir,nilai_ujian,no_kartu_ujian,lokasi_kota,lokasi_tempat) values (1018,TRUE,95,'3046736490','Jakarta Pusat','Kampus UI Sastra Inggris');</v>
      </c>
    </row>
    <row r="822" spans="1:8" x14ac:dyDescent="0.2">
      <c r="A822" s="28">
        <v>1019</v>
      </c>
      <c r="B822" s="28" t="b">
        <v>1</v>
      </c>
      <c r="C822" s="28">
        <v>92</v>
      </c>
      <c r="D822" s="28">
        <v>3046736491</v>
      </c>
      <c r="E822" s="28" t="s">
        <v>146</v>
      </c>
      <c r="F822" s="28" t="s">
        <v>4552</v>
      </c>
      <c r="H822" t="str">
        <f t="shared" si="12"/>
        <v>insert into pendaftaran_semas (id_pendaftaran,status_hadir,nilai_ujian,no_kartu_ujian,lokasi_kota,lokasi_tempat) values (1019,TRUE,92,'3046736491','Depok','Kampus UI Kesmas');</v>
      </c>
    </row>
    <row r="823" spans="1:8" x14ac:dyDescent="0.2">
      <c r="A823" s="28">
        <v>1020</v>
      </c>
      <c r="B823" s="28" t="b">
        <v>1</v>
      </c>
      <c r="C823" s="28">
        <v>93</v>
      </c>
      <c r="D823" s="28">
        <v>3046736492</v>
      </c>
      <c r="E823" s="28" t="s">
        <v>4547</v>
      </c>
      <c r="F823" s="28" t="s">
        <v>4553</v>
      </c>
      <c r="H823" t="str">
        <f t="shared" si="12"/>
        <v>insert into pendaftaran_semas (id_pendaftaran,status_hadir,nilai_ujian,no_kartu_ujian,lokasi_kota,lokasi_tempat) values (1020,TRUE,93,'3046736492','Jakarta Pusat','Kampus UI Sastra Inggris');</v>
      </c>
    </row>
    <row r="824" spans="1:8" x14ac:dyDescent="0.2">
      <c r="A824" s="28">
        <v>1021</v>
      </c>
      <c r="B824" s="28" t="b">
        <v>1</v>
      </c>
      <c r="C824" s="28">
        <v>91</v>
      </c>
      <c r="D824" s="28">
        <v>3046736493</v>
      </c>
      <c r="E824" s="28" t="s">
        <v>146</v>
      </c>
      <c r="F824" s="28" t="s">
        <v>4552</v>
      </c>
      <c r="H824" t="str">
        <f t="shared" si="12"/>
        <v>insert into pendaftaran_semas (id_pendaftaran,status_hadir,nilai_ujian,no_kartu_ujian,lokasi_kota,lokasi_tempat) values (1021,TRUE,91,'3046736493','Depok','Kampus UI Kesmas');</v>
      </c>
    </row>
    <row r="825" spans="1:8" x14ac:dyDescent="0.2">
      <c r="A825" s="28">
        <v>1022</v>
      </c>
      <c r="B825" s="28" t="b">
        <v>1</v>
      </c>
      <c r="C825" s="28">
        <v>94</v>
      </c>
      <c r="D825" s="28">
        <v>3046736494</v>
      </c>
      <c r="E825" s="28" t="s">
        <v>4547</v>
      </c>
      <c r="F825" s="28" t="s">
        <v>4553</v>
      </c>
      <c r="H825" t="str">
        <f t="shared" si="12"/>
        <v>insert into pendaftaran_semas (id_pendaftaran,status_hadir,nilai_ujian,no_kartu_ujian,lokasi_kota,lokasi_tempat) values (1022,TRUE,94,'3046736494','Jakarta Pusat','Kampus UI Sastra Inggris');</v>
      </c>
    </row>
    <row r="826" spans="1:8" x14ac:dyDescent="0.2">
      <c r="A826" s="28">
        <v>1023</v>
      </c>
      <c r="B826" s="28" t="b">
        <v>1</v>
      </c>
      <c r="C826" s="28">
        <v>100</v>
      </c>
      <c r="D826" s="28">
        <v>3046736495</v>
      </c>
      <c r="E826" s="28" t="s">
        <v>146</v>
      </c>
      <c r="F826" s="28" t="s">
        <v>4552</v>
      </c>
      <c r="H826" t="str">
        <f t="shared" si="12"/>
        <v>insert into pendaftaran_semas (id_pendaftaran,status_hadir,nilai_ujian,no_kartu_ujian,lokasi_kota,lokasi_tempat) values (1023,TRUE,100,'3046736495','Depok','Kampus UI Kesmas');</v>
      </c>
    </row>
    <row r="827" spans="1:8" x14ac:dyDescent="0.2">
      <c r="A827" s="28">
        <v>1024</v>
      </c>
      <c r="B827" s="28" t="b">
        <v>1</v>
      </c>
      <c r="C827" s="28">
        <v>96</v>
      </c>
      <c r="D827" s="28">
        <v>3046736496</v>
      </c>
      <c r="E827" s="28" t="s">
        <v>4547</v>
      </c>
      <c r="F827" s="28" t="s">
        <v>4553</v>
      </c>
      <c r="H827" t="str">
        <f t="shared" si="12"/>
        <v>insert into pendaftaran_semas (id_pendaftaran,status_hadir,nilai_ujian,no_kartu_ujian,lokasi_kota,lokasi_tempat) values (1024,TRUE,96,'3046736496','Jakarta Pusat','Kampus UI Sastra Inggris');</v>
      </c>
    </row>
    <row r="828" spans="1:8" x14ac:dyDescent="0.2">
      <c r="A828" s="28">
        <v>1025</v>
      </c>
      <c r="B828" s="28" t="b">
        <v>1</v>
      </c>
      <c r="C828" s="28">
        <v>94</v>
      </c>
      <c r="D828" s="28">
        <v>3046736497</v>
      </c>
      <c r="E828" s="28" t="s">
        <v>146</v>
      </c>
      <c r="F828" s="28" t="s">
        <v>4552</v>
      </c>
      <c r="H828" t="str">
        <f t="shared" si="12"/>
        <v>insert into pendaftaran_semas (id_pendaftaran,status_hadir,nilai_ujian,no_kartu_ujian,lokasi_kota,lokasi_tempat) values (1025,TRUE,94,'3046736497','Depok','Kampus UI Kesmas');</v>
      </c>
    </row>
    <row r="829" spans="1:8" x14ac:dyDescent="0.2">
      <c r="A829" s="28">
        <v>1026</v>
      </c>
      <c r="B829" s="28" t="b">
        <v>1</v>
      </c>
      <c r="C829" s="28">
        <v>55</v>
      </c>
      <c r="D829" s="28">
        <v>3046736498</v>
      </c>
      <c r="E829" s="28" t="s">
        <v>4547</v>
      </c>
      <c r="F829" s="28" t="s">
        <v>4553</v>
      </c>
      <c r="H829" t="str">
        <f t="shared" si="12"/>
        <v>insert into pendaftaran_semas (id_pendaftaran,status_hadir,nilai_ujian,no_kartu_ujian,lokasi_kota,lokasi_tempat) values (1026,TRUE,55,'3046736498','Jakarta Pusat','Kampus UI Sastra Inggris');</v>
      </c>
    </row>
    <row r="830" spans="1:8" x14ac:dyDescent="0.2">
      <c r="A830" s="28">
        <v>1027</v>
      </c>
      <c r="B830" s="28" t="b">
        <v>0</v>
      </c>
      <c r="C830" s="28">
        <v>0</v>
      </c>
      <c r="D830" s="28">
        <v>3046736499</v>
      </c>
      <c r="E830" s="28" t="s">
        <v>146</v>
      </c>
      <c r="F830" s="28" t="s">
        <v>4552</v>
      </c>
      <c r="H830" t="str">
        <f t="shared" si="12"/>
        <v>insert into pendaftaran_semas (id_pendaftaran,status_hadir,nilai_ujian,no_kartu_ujian,lokasi_kota,lokasi_tempat) values (1027,FALSE,0,'3046736499','Depok','Kampus UI Kesmas');</v>
      </c>
    </row>
    <row r="831" spans="1:8" x14ac:dyDescent="0.2">
      <c r="A831" s="28">
        <v>1028</v>
      </c>
      <c r="B831" s="28" t="b">
        <v>0</v>
      </c>
      <c r="C831" s="28">
        <v>0</v>
      </c>
      <c r="D831" s="28">
        <v>3046736500</v>
      </c>
      <c r="E831" s="28" t="s">
        <v>4547</v>
      </c>
      <c r="F831" s="28" t="s">
        <v>4553</v>
      </c>
      <c r="H831" t="str">
        <f t="shared" si="12"/>
        <v>insert into pendaftaran_semas (id_pendaftaran,status_hadir,nilai_ujian,no_kartu_ujian,lokasi_kota,lokasi_tempat) values (1028,FALSE,0,'3046736500','Jakarta Pusat','Kampus UI Sastra Inggris');</v>
      </c>
    </row>
    <row r="832" spans="1:8" x14ac:dyDescent="0.2">
      <c r="A832" s="28">
        <v>1029</v>
      </c>
      <c r="B832" s="28" t="b">
        <v>0</v>
      </c>
      <c r="C832" s="28">
        <v>0</v>
      </c>
      <c r="D832" s="28">
        <v>3046736501</v>
      </c>
      <c r="E832" s="28" t="s">
        <v>146</v>
      </c>
      <c r="F832" s="28" t="s">
        <v>4552</v>
      </c>
      <c r="H832" t="str">
        <f t="shared" si="12"/>
        <v>insert into pendaftaran_semas (id_pendaftaran,status_hadir,nilai_ujian,no_kartu_ujian,lokasi_kota,lokasi_tempat) values (1029,FALSE,0,'3046736501','Depok','Kampus UI Kesmas');</v>
      </c>
    </row>
    <row r="833" spans="1:8" x14ac:dyDescent="0.2">
      <c r="A833" s="28">
        <v>1030</v>
      </c>
      <c r="B833" s="28" t="b">
        <v>0</v>
      </c>
      <c r="C833" s="28">
        <v>0</v>
      </c>
      <c r="D833" s="28">
        <v>3046736502</v>
      </c>
      <c r="E833" s="28" t="s">
        <v>4547</v>
      </c>
      <c r="F833" s="28" t="s">
        <v>4553</v>
      </c>
      <c r="H833" t="str">
        <f t="shared" si="12"/>
        <v>insert into pendaftaran_semas (id_pendaftaran,status_hadir,nilai_ujian,no_kartu_ujian,lokasi_kota,lokasi_tempat) values (1030,FALSE,0,'3046736502','Jakarta Pusat','Kampus UI Sastra Inggris');</v>
      </c>
    </row>
    <row r="834" spans="1:8" x14ac:dyDescent="0.2">
      <c r="A834" s="28">
        <v>1031</v>
      </c>
      <c r="B834" s="28" t="b">
        <v>0</v>
      </c>
      <c r="C834" s="28">
        <v>0</v>
      </c>
      <c r="D834" s="28">
        <v>3046736503</v>
      </c>
      <c r="E834" s="28" t="s">
        <v>146</v>
      </c>
      <c r="F834" s="28" t="s">
        <v>4552</v>
      </c>
      <c r="H834" t="str">
        <f t="shared" si="12"/>
        <v>insert into pendaftaran_semas (id_pendaftaran,status_hadir,nilai_ujian,no_kartu_ujian,lokasi_kota,lokasi_tempat) values (1031,FALSE,0,'3046736503','Depok','Kampus UI Kesmas');</v>
      </c>
    </row>
    <row r="835" spans="1:8" x14ac:dyDescent="0.2">
      <c r="A835" s="28">
        <v>1032</v>
      </c>
      <c r="B835" s="28" t="b">
        <v>0</v>
      </c>
      <c r="C835" s="28">
        <v>0</v>
      </c>
      <c r="D835" s="28">
        <v>3046736504</v>
      </c>
      <c r="E835" s="28" t="s">
        <v>4547</v>
      </c>
      <c r="F835" s="28" t="s">
        <v>4553</v>
      </c>
      <c r="H835" t="str">
        <f t="shared" si="12"/>
        <v>insert into pendaftaran_semas (id_pendaftaran,status_hadir,nilai_ujian,no_kartu_ujian,lokasi_kota,lokasi_tempat) values (1032,FALSE,0,'3046736504','Jakarta Pusat','Kampus UI Sastra Inggris');</v>
      </c>
    </row>
    <row r="836" spans="1:8" x14ac:dyDescent="0.2">
      <c r="A836" s="28">
        <v>1033</v>
      </c>
      <c r="B836" s="28" t="b">
        <v>0</v>
      </c>
      <c r="C836" s="28">
        <v>0</v>
      </c>
      <c r="D836" s="28">
        <v>3046736505</v>
      </c>
      <c r="E836" s="28" t="s">
        <v>146</v>
      </c>
      <c r="F836" s="28" t="s">
        <v>4552</v>
      </c>
      <c r="H836" t="str">
        <f t="shared" si="12"/>
        <v>insert into pendaftaran_semas (id_pendaftaran,status_hadir,nilai_ujian,no_kartu_ujian,lokasi_kota,lokasi_tempat) values (1033,FALSE,0,'3046736505','Depok','Kampus UI Kesmas');</v>
      </c>
    </row>
    <row r="837" spans="1:8" x14ac:dyDescent="0.2">
      <c r="A837" s="28">
        <v>1034</v>
      </c>
      <c r="B837" s="28" t="b">
        <v>0</v>
      </c>
      <c r="C837" s="28">
        <v>0</v>
      </c>
      <c r="D837" s="28">
        <v>3046736506</v>
      </c>
      <c r="E837" s="28" t="s">
        <v>4547</v>
      </c>
      <c r="F837" s="28" t="s">
        <v>4553</v>
      </c>
      <c r="H837" t="str">
        <f t="shared" ref="H837:H900" si="13">CONCATENATE($H$3,A837,",",B837,",",C837,",","'",D837,"'",",","'",E837,"'",",","'",F837,"'",")",";")</f>
        <v>insert into pendaftaran_semas (id_pendaftaran,status_hadir,nilai_ujian,no_kartu_ujian,lokasi_kota,lokasi_tempat) values (1034,FALSE,0,'3046736506','Jakarta Pusat','Kampus UI Sastra Inggris');</v>
      </c>
    </row>
    <row r="838" spans="1:8" x14ac:dyDescent="0.2">
      <c r="A838" s="28">
        <v>1035</v>
      </c>
      <c r="B838" s="28" t="b">
        <v>0</v>
      </c>
      <c r="C838" s="28">
        <v>0</v>
      </c>
      <c r="D838" s="28">
        <v>3046736507</v>
      </c>
      <c r="E838" s="28" t="s">
        <v>146</v>
      </c>
      <c r="F838" s="28" t="s">
        <v>4552</v>
      </c>
      <c r="H838" t="str">
        <f t="shared" si="13"/>
        <v>insert into pendaftaran_semas (id_pendaftaran,status_hadir,nilai_ujian,no_kartu_ujian,lokasi_kota,lokasi_tempat) values (1035,FALSE,0,'3046736507','Depok','Kampus UI Kesmas');</v>
      </c>
    </row>
    <row r="839" spans="1:8" x14ac:dyDescent="0.2">
      <c r="A839" s="28">
        <v>1036</v>
      </c>
      <c r="B839" s="28" t="b">
        <v>0</v>
      </c>
      <c r="C839" s="28">
        <v>0</v>
      </c>
      <c r="D839" s="28">
        <v>3046736508</v>
      </c>
      <c r="E839" s="28" t="s">
        <v>4547</v>
      </c>
      <c r="F839" s="28" t="s">
        <v>4553</v>
      </c>
      <c r="H839" t="str">
        <f t="shared" si="13"/>
        <v>insert into pendaftaran_semas (id_pendaftaran,status_hadir,nilai_ujian,no_kartu_ujian,lokasi_kota,lokasi_tempat) values (1036,FALSE,0,'3046736508','Jakarta Pusat','Kampus UI Sastra Inggris');</v>
      </c>
    </row>
    <row r="840" spans="1:8" x14ac:dyDescent="0.2">
      <c r="A840" s="28">
        <v>1037</v>
      </c>
      <c r="B840" s="28" t="b">
        <v>0</v>
      </c>
      <c r="C840" s="28">
        <v>0</v>
      </c>
      <c r="D840" s="28">
        <v>3046736509</v>
      </c>
      <c r="E840" s="28" t="s">
        <v>146</v>
      </c>
      <c r="F840" s="28" t="s">
        <v>4552</v>
      </c>
      <c r="H840" t="str">
        <f t="shared" si="13"/>
        <v>insert into pendaftaran_semas (id_pendaftaran,status_hadir,nilai_ujian,no_kartu_ujian,lokasi_kota,lokasi_tempat) values (1037,FALSE,0,'3046736509','Depok','Kampus UI Kesmas');</v>
      </c>
    </row>
    <row r="841" spans="1:8" x14ac:dyDescent="0.2">
      <c r="A841" s="28">
        <v>1038</v>
      </c>
      <c r="B841" s="28" t="b">
        <v>1</v>
      </c>
      <c r="C841" s="28">
        <v>72</v>
      </c>
      <c r="D841" s="28">
        <v>3046736510</v>
      </c>
      <c r="E841" s="28" t="s">
        <v>4547</v>
      </c>
      <c r="F841" s="28" t="s">
        <v>4553</v>
      </c>
      <c r="H841" t="str">
        <f t="shared" si="13"/>
        <v>insert into pendaftaran_semas (id_pendaftaran,status_hadir,nilai_ujian,no_kartu_ujian,lokasi_kota,lokasi_tempat) values (1038,TRUE,72,'3046736510','Jakarta Pusat','Kampus UI Sastra Inggris');</v>
      </c>
    </row>
    <row r="842" spans="1:8" x14ac:dyDescent="0.2">
      <c r="A842" s="28">
        <v>1039</v>
      </c>
      <c r="B842" s="28" t="b">
        <v>1</v>
      </c>
      <c r="C842" s="28">
        <v>59</v>
      </c>
      <c r="D842" s="28">
        <v>3046736511</v>
      </c>
      <c r="E842" s="28" t="s">
        <v>146</v>
      </c>
      <c r="F842" s="28" t="s">
        <v>4552</v>
      </c>
      <c r="H842" t="str">
        <f t="shared" si="13"/>
        <v>insert into pendaftaran_semas (id_pendaftaran,status_hadir,nilai_ujian,no_kartu_ujian,lokasi_kota,lokasi_tempat) values (1039,TRUE,59,'3046736511','Depok','Kampus UI Kesmas');</v>
      </c>
    </row>
    <row r="843" spans="1:8" x14ac:dyDescent="0.2">
      <c r="A843" s="28">
        <v>1040</v>
      </c>
      <c r="B843" s="28" t="b">
        <v>1</v>
      </c>
      <c r="C843" s="28">
        <v>76</v>
      </c>
      <c r="D843" s="28">
        <v>3046736512</v>
      </c>
      <c r="E843" s="28" t="s">
        <v>4547</v>
      </c>
      <c r="F843" s="28" t="s">
        <v>4553</v>
      </c>
      <c r="H843" t="str">
        <f t="shared" si="13"/>
        <v>insert into pendaftaran_semas (id_pendaftaran,status_hadir,nilai_ujian,no_kartu_ujian,lokasi_kota,lokasi_tempat) values (1040,TRUE,76,'3046736512','Jakarta Pusat','Kampus UI Sastra Inggris');</v>
      </c>
    </row>
    <row r="844" spans="1:8" x14ac:dyDescent="0.2">
      <c r="A844" s="28">
        <v>1041</v>
      </c>
      <c r="B844" s="28" t="b">
        <v>1</v>
      </c>
      <c r="C844" s="28">
        <v>20</v>
      </c>
      <c r="D844" s="28">
        <v>3046736513</v>
      </c>
      <c r="E844" s="28" t="s">
        <v>146</v>
      </c>
      <c r="F844" s="28" t="s">
        <v>4552</v>
      </c>
      <c r="H844" t="str">
        <f t="shared" si="13"/>
        <v>insert into pendaftaran_semas (id_pendaftaran,status_hadir,nilai_ujian,no_kartu_ujian,lokasi_kota,lokasi_tempat) values (1041,TRUE,20,'3046736513','Depok','Kampus UI Kesmas');</v>
      </c>
    </row>
    <row r="845" spans="1:8" x14ac:dyDescent="0.2">
      <c r="A845" s="28">
        <v>1042</v>
      </c>
      <c r="B845" s="28" t="b">
        <v>1</v>
      </c>
      <c r="C845" s="28">
        <v>36</v>
      </c>
      <c r="D845" s="28">
        <v>3046736514</v>
      </c>
      <c r="E845" s="28" t="s">
        <v>4547</v>
      </c>
      <c r="F845" s="28" t="s">
        <v>4553</v>
      </c>
      <c r="H845" t="str">
        <f t="shared" si="13"/>
        <v>insert into pendaftaran_semas (id_pendaftaran,status_hadir,nilai_ujian,no_kartu_ujian,lokasi_kota,lokasi_tempat) values (1042,TRUE,36,'3046736514','Jakarta Pusat','Kampus UI Sastra Inggris');</v>
      </c>
    </row>
    <row r="846" spans="1:8" x14ac:dyDescent="0.2">
      <c r="A846" s="28">
        <v>1043</v>
      </c>
      <c r="B846" s="28" t="b">
        <v>1</v>
      </c>
      <c r="C846" s="28">
        <v>43</v>
      </c>
      <c r="D846" s="28">
        <v>3046736515</v>
      </c>
      <c r="E846" s="28" t="s">
        <v>146</v>
      </c>
      <c r="F846" s="28" t="s">
        <v>4552</v>
      </c>
      <c r="H846" t="str">
        <f t="shared" si="13"/>
        <v>insert into pendaftaran_semas (id_pendaftaran,status_hadir,nilai_ujian,no_kartu_ujian,lokasi_kota,lokasi_tempat) values (1043,TRUE,43,'3046736515','Depok','Kampus UI Kesmas');</v>
      </c>
    </row>
    <row r="847" spans="1:8" x14ac:dyDescent="0.2">
      <c r="A847" s="28">
        <v>1044</v>
      </c>
      <c r="B847" s="28" t="b">
        <v>1</v>
      </c>
      <c r="C847" s="28">
        <v>29</v>
      </c>
      <c r="D847" s="28">
        <v>3046736516</v>
      </c>
      <c r="E847" s="28" t="s">
        <v>4547</v>
      </c>
      <c r="F847" s="28" t="s">
        <v>4553</v>
      </c>
      <c r="H847" t="str">
        <f t="shared" si="13"/>
        <v>insert into pendaftaran_semas (id_pendaftaran,status_hadir,nilai_ujian,no_kartu_ujian,lokasi_kota,lokasi_tempat) values (1044,TRUE,29,'3046736516','Jakarta Pusat','Kampus UI Sastra Inggris');</v>
      </c>
    </row>
    <row r="848" spans="1:8" x14ac:dyDescent="0.2">
      <c r="A848" s="28">
        <v>1045</v>
      </c>
      <c r="B848" s="28" t="b">
        <v>1</v>
      </c>
      <c r="C848" s="28">
        <v>65</v>
      </c>
      <c r="D848" s="28">
        <v>3046736517</v>
      </c>
      <c r="E848" s="28" t="s">
        <v>146</v>
      </c>
      <c r="F848" s="28" t="s">
        <v>4552</v>
      </c>
      <c r="H848" t="str">
        <f t="shared" si="13"/>
        <v>insert into pendaftaran_semas (id_pendaftaran,status_hadir,nilai_ujian,no_kartu_ujian,lokasi_kota,lokasi_tempat) values (1045,TRUE,65,'3046736517','Depok','Kampus UI Kesmas');</v>
      </c>
    </row>
    <row r="849" spans="1:8" x14ac:dyDescent="0.2">
      <c r="A849" s="28">
        <v>1046</v>
      </c>
      <c r="B849" s="28" t="b">
        <v>1</v>
      </c>
      <c r="C849" s="28">
        <v>46</v>
      </c>
      <c r="D849" s="28">
        <v>3046736518</v>
      </c>
      <c r="E849" s="28" t="s">
        <v>4547</v>
      </c>
      <c r="F849" s="28" t="s">
        <v>4553</v>
      </c>
      <c r="H849" t="str">
        <f t="shared" si="13"/>
        <v>insert into pendaftaran_semas (id_pendaftaran,status_hadir,nilai_ujian,no_kartu_ujian,lokasi_kota,lokasi_tempat) values (1046,TRUE,46,'3046736518','Jakarta Pusat','Kampus UI Sastra Inggris');</v>
      </c>
    </row>
    <row r="850" spans="1:8" x14ac:dyDescent="0.2">
      <c r="A850" s="28">
        <v>1047</v>
      </c>
      <c r="B850" s="28" t="b">
        <v>1</v>
      </c>
      <c r="C850" s="28">
        <v>60</v>
      </c>
      <c r="D850" s="28">
        <v>3046736519</v>
      </c>
      <c r="E850" s="28" t="s">
        <v>146</v>
      </c>
      <c r="F850" s="28" t="s">
        <v>4552</v>
      </c>
      <c r="H850" t="str">
        <f t="shared" si="13"/>
        <v>insert into pendaftaran_semas (id_pendaftaran,status_hadir,nilai_ujian,no_kartu_ujian,lokasi_kota,lokasi_tempat) values (1047,TRUE,60,'3046736519','Depok','Kampus UI Kesmas');</v>
      </c>
    </row>
    <row r="851" spans="1:8" x14ac:dyDescent="0.2">
      <c r="A851" s="28">
        <v>1048</v>
      </c>
      <c r="B851" s="28" t="b">
        <v>1</v>
      </c>
      <c r="C851" s="28">
        <v>66</v>
      </c>
      <c r="D851" s="28">
        <v>3046736520</v>
      </c>
      <c r="E851" s="28" t="s">
        <v>4547</v>
      </c>
      <c r="F851" s="28" t="s">
        <v>4553</v>
      </c>
      <c r="H851" t="str">
        <f t="shared" si="13"/>
        <v>insert into pendaftaran_semas (id_pendaftaran,status_hadir,nilai_ujian,no_kartu_ujian,lokasi_kota,lokasi_tempat) values (1048,TRUE,66,'3046736520','Jakarta Pusat','Kampus UI Sastra Inggris');</v>
      </c>
    </row>
    <row r="852" spans="1:8" x14ac:dyDescent="0.2">
      <c r="A852" s="28">
        <v>1049</v>
      </c>
      <c r="B852" s="28" t="b">
        <v>0</v>
      </c>
      <c r="C852" s="28">
        <v>0</v>
      </c>
      <c r="D852" s="28">
        <v>3046736521</v>
      </c>
      <c r="E852" s="28" t="s">
        <v>146</v>
      </c>
      <c r="F852" s="28" t="s">
        <v>4552</v>
      </c>
      <c r="H852" t="str">
        <f t="shared" si="13"/>
        <v>insert into pendaftaran_semas (id_pendaftaran,status_hadir,nilai_ujian,no_kartu_ujian,lokasi_kota,lokasi_tempat) values (1049,FALSE,0,'3046736521','Depok','Kampus UI Kesmas');</v>
      </c>
    </row>
    <row r="853" spans="1:8" x14ac:dyDescent="0.2">
      <c r="A853" s="28">
        <v>1050</v>
      </c>
      <c r="B853" s="28" t="b">
        <v>0</v>
      </c>
      <c r="C853" s="28">
        <v>0</v>
      </c>
      <c r="D853" s="28">
        <v>3046736522</v>
      </c>
      <c r="E853" s="28" t="s">
        <v>4547</v>
      </c>
      <c r="F853" s="28" t="s">
        <v>4553</v>
      </c>
      <c r="H853" t="str">
        <f t="shared" si="13"/>
        <v>insert into pendaftaran_semas (id_pendaftaran,status_hadir,nilai_ujian,no_kartu_ujian,lokasi_kota,lokasi_tempat) values (1050,FALSE,0,'3046736522','Jakarta Pusat','Kampus UI Sastra Inggris');</v>
      </c>
    </row>
    <row r="854" spans="1:8" x14ac:dyDescent="0.2">
      <c r="A854" s="28">
        <v>1051</v>
      </c>
      <c r="B854" s="28" t="b">
        <v>0</v>
      </c>
      <c r="C854" s="28">
        <v>0</v>
      </c>
      <c r="D854" s="28">
        <v>3046736523</v>
      </c>
      <c r="E854" s="28" t="s">
        <v>146</v>
      </c>
      <c r="F854" s="28" t="s">
        <v>4552</v>
      </c>
      <c r="H854" t="str">
        <f t="shared" si="13"/>
        <v>insert into pendaftaran_semas (id_pendaftaran,status_hadir,nilai_ujian,no_kartu_ujian,lokasi_kota,lokasi_tempat) values (1051,FALSE,0,'3046736523','Depok','Kampus UI Kesmas');</v>
      </c>
    </row>
    <row r="855" spans="1:8" x14ac:dyDescent="0.2">
      <c r="A855" s="28">
        <v>1052</v>
      </c>
      <c r="B855" s="28" t="b">
        <v>0</v>
      </c>
      <c r="C855" s="28">
        <v>0</v>
      </c>
      <c r="D855" s="28">
        <v>3046736524</v>
      </c>
      <c r="E855" s="28" t="s">
        <v>4547</v>
      </c>
      <c r="F855" s="28" t="s">
        <v>4553</v>
      </c>
      <c r="H855" t="str">
        <f t="shared" si="13"/>
        <v>insert into pendaftaran_semas (id_pendaftaran,status_hadir,nilai_ujian,no_kartu_ujian,lokasi_kota,lokasi_tempat) values (1052,FALSE,0,'3046736524','Jakarta Pusat','Kampus UI Sastra Inggris');</v>
      </c>
    </row>
    <row r="856" spans="1:8" x14ac:dyDescent="0.2">
      <c r="A856" s="28">
        <v>1053</v>
      </c>
      <c r="B856" s="28" t="b">
        <v>0</v>
      </c>
      <c r="C856" s="28">
        <v>0</v>
      </c>
      <c r="D856" s="28">
        <v>3046736525</v>
      </c>
      <c r="E856" s="28" t="s">
        <v>146</v>
      </c>
      <c r="F856" s="28" t="s">
        <v>4552</v>
      </c>
      <c r="H856" t="str">
        <f t="shared" si="13"/>
        <v>insert into pendaftaran_semas (id_pendaftaran,status_hadir,nilai_ujian,no_kartu_ujian,lokasi_kota,lokasi_tempat) values (1053,FALSE,0,'3046736525','Depok','Kampus UI Kesmas');</v>
      </c>
    </row>
    <row r="857" spans="1:8" x14ac:dyDescent="0.2">
      <c r="A857" s="28">
        <v>1054</v>
      </c>
      <c r="B857" s="28" t="b">
        <v>0</v>
      </c>
      <c r="C857" s="28">
        <v>0</v>
      </c>
      <c r="D857" s="28">
        <v>3046736526</v>
      </c>
      <c r="E857" s="28" t="s">
        <v>4547</v>
      </c>
      <c r="F857" s="28" t="s">
        <v>4553</v>
      </c>
      <c r="H857" t="str">
        <f t="shared" si="13"/>
        <v>insert into pendaftaran_semas (id_pendaftaran,status_hadir,nilai_ujian,no_kartu_ujian,lokasi_kota,lokasi_tempat) values (1054,FALSE,0,'3046736526','Jakarta Pusat','Kampus UI Sastra Inggris');</v>
      </c>
    </row>
    <row r="858" spans="1:8" x14ac:dyDescent="0.2">
      <c r="A858" s="28">
        <v>1055</v>
      </c>
      <c r="B858" s="28" t="b">
        <v>0</v>
      </c>
      <c r="C858" s="28">
        <v>0</v>
      </c>
      <c r="D858" s="28">
        <v>3046736527</v>
      </c>
      <c r="E858" s="28" t="s">
        <v>146</v>
      </c>
      <c r="F858" s="28" t="s">
        <v>4552</v>
      </c>
      <c r="H858" t="str">
        <f t="shared" si="13"/>
        <v>insert into pendaftaran_semas (id_pendaftaran,status_hadir,nilai_ujian,no_kartu_ujian,lokasi_kota,lokasi_tempat) values (1055,FALSE,0,'3046736527','Depok','Kampus UI Kesmas');</v>
      </c>
    </row>
    <row r="859" spans="1:8" x14ac:dyDescent="0.2">
      <c r="A859" s="28">
        <v>1056</v>
      </c>
      <c r="B859" s="28" t="b">
        <v>0</v>
      </c>
      <c r="C859" s="28">
        <v>0</v>
      </c>
      <c r="D859" s="28">
        <v>3046736528</v>
      </c>
      <c r="E859" s="28" t="s">
        <v>4547</v>
      </c>
      <c r="F859" s="28" t="s">
        <v>4553</v>
      </c>
      <c r="H859" t="str">
        <f t="shared" si="13"/>
        <v>insert into pendaftaran_semas (id_pendaftaran,status_hadir,nilai_ujian,no_kartu_ujian,lokasi_kota,lokasi_tempat) values (1056,FALSE,0,'3046736528','Jakarta Pusat','Kampus UI Sastra Inggris');</v>
      </c>
    </row>
    <row r="860" spans="1:8" x14ac:dyDescent="0.2">
      <c r="A860" s="28">
        <v>1057</v>
      </c>
      <c r="B860" s="28" t="b">
        <v>0</v>
      </c>
      <c r="C860" s="28">
        <v>0</v>
      </c>
      <c r="D860" s="28">
        <v>3046736529</v>
      </c>
      <c r="E860" s="28" t="s">
        <v>146</v>
      </c>
      <c r="F860" s="28" t="s">
        <v>4552</v>
      </c>
      <c r="H860" t="str">
        <f t="shared" si="13"/>
        <v>insert into pendaftaran_semas (id_pendaftaran,status_hadir,nilai_ujian,no_kartu_ujian,lokasi_kota,lokasi_tempat) values (1057,FALSE,0,'3046736529','Depok','Kampus UI Kesmas');</v>
      </c>
    </row>
    <row r="861" spans="1:8" x14ac:dyDescent="0.2">
      <c r="A861" s="28">
        <v>1058</v>
      </c>
      <c r="B861" s="28" t="b">
        <v>0</v>
      </c>
      <c r="C861" s="28">
        <v>0</v>
      </c>
      <c r="D861" s="28">
        <v>3046736530</v>
      </c>
      <c r="E861" s="28" t="s">
        <v>4547</v>
      </c>
      <c r="F861" s="28" t="s">
        <v>4553</v>
      </c>
      <c r="H861" t="str">
        <f t="shared" si="13"/>
        <v>insert into pendaftaran_semas (id_pendaftaran,status_hadir,nilai_ujian,no_kartu_ujian,lokasi_kota,lokasi_tempat) values (1058,FALSE,0,'3046736530','Jakarta Pusat','Kampus UI Sastra Inggris');</v>
      </c>
    </row>
    <row r="862" spans="1:8" x14ac:dyDescent="0.2">
      <c r="A862" s="28">
        <v>1059</v>
      </c>
      <c r="B862" s="28" t="b">
        <v>0</v>
      </c>
      <c r="C862" s="28">
        <v>0</v>
      </c>
      <c r="D862" s="28">
        <v>3046736531</v>
      </c>
      <c r="E862" s="28" t="s">
        <v>146</v>
      </c>
      <c r="F862" s="28" t="s">
        <v>4552</v>
      </c>
      <c r="H862" t="str">
        <f t="shared" si="13"/>
        <v>insert into pendaftaran_semas (id_pendaftaran,status_hadir,nilai_ujian,no_kartu_ujian,lokasi_kota,lokasi_tempat) values (1059,FALSE,0,'3046736531','Depok','Kampus UI Kesmas');</v>
      </c>
    </row>
    <row r="863" spans="1:8" x14ac:dyDescent="0.2">
      <c r="A863" s="28">
        <v>1060</v>
      </c>
      <c r="B863" s="28" t="b">
        <v>1</v>
      </c>
      <c r="C863" s="28">
        <v>70</v>
      </c>
      <c r="D863" s="28">
        <v>3046736532</v>
      </c>
      <c r="E863" s="28" t="s">
        <v>4547</v>
      </c>
      <c r="F863" s="28" t="s">
        <v>4553</v>
      </c>
      <c r="H863" t="str">
        <f t="shared" si="13"/>
        <v>insert into pendaftaran_semas (id_pendaftaran,status_hadir,nilai_ujian,no_kartu_ujian,lokasi_kota,lokasi_tempat) values (1060,TRUE,70,'3046736532','Jakarta Pusat','Kampus UI Sastra Inggris');</v>
      </c>
    </row>
    <row r="864" spans="1:8" x14ac:dyDescent="0.2">
      <c r="A864" s="28">
        <v>1061</v>
      </c>
      <c r="B864" s="28" t="b">
        <v>1</v>
      </c>
      <c r="C864" s="28">
        <v>33</v>
      </c>
      <c r="D864" s="28">
        <v>3046736533</v>
      </c>
      <c r="E864" s="28" t="s">
        <v>146</v>
      </c>
      <c r="F864" s="28" t="s">
        <v>4552</v>
      </c>
      <c r="H864" t="str">
        <f t="shared" si="13"/>
        <v>insert into pendaftaran_semas (id_pendaftaran,status_hadir,nilai_ujian,no_kartu_ujian,lokasi_kota,lokasi_tempat) values (1061,TRUE,33,'3046736533','Depok','Kampus UI Kesmas');</v>
      </c>
    </row>
    <row r="865" spans="1:8" x14ac:dyDescent="0.2">
      <c r="A865" s="28">
        <v>1062</v>
      </c>
      <c r="B865" s="28" t="b">
        <v>1</v>
      </c>
      <c r="C865" s="28">
        <v>43</v>
      </c>
      <c r="D865" s="28">
        <v>3046736534</v>
      </c>
      <c r="E865" s="28" t="s">
        <v>4547</v>
      </c>
      <c r="F865" s="28" t="s">
        <v>4553</v>
      </c>
      <c r="H865" t="str">
        <f t="shared" si="13"/>
        <v>insert into pendaftaran_semas (id_pendaftaran,status_hadir,nilai_ujian,no_kartu_ujian,lokasi_kota,lokasi_tempat) values (1062,TRUE,43,'3046736534','Jakarta Pusat','Kampus UI Sastra Inggris');</v>
      </c>
    </row>
    <row r="866" spans="1:8" x14ac:dyDescent="0.2">
      <c r="A866" s="28">
        <v>1063</v>
      </c>
      <c r="B866" s="28" t="b">
        <v>1</v>
      </c>
      <c r="C866" s="28">
        <v>23</v>
      </c>
      <c r="D866" s="28">
        <v>3046736535</v>
      </c>
      <c r="E866" s="28" t="s">
        <v>146</v>
      </c>
      <c r="F866" s="28" t="s">
        <v>4552</v>
      </c>
      <c r="H866" t="str">
        <f t="shared" si="13"/>
        <v>insert into pendaftaran_semas (id_pendaftaran,status_hadir,nilai_ujian,no_kartu_ujian,lokasi_kota,lokasi_tempat) values (1063,TRUE,23,'3046736535','Depok','Kampus UI Kesmas');</v>
      </c>
    </row>
    <row r="867" spans="1:8" x14ac:dyDescent="0.2">
      <c r="A867" s="28">
        <v>1064</v>
      </c>
      <c r="B867" s="28" t="b">
        <v>1</v>
      </c>
      <c r="C867" s="28">
        <v>60</v>
      </c>
      <c r="D867" s="28">
        <v>3046736536</v>
      </c>
      <c r="E867" s="28" t="s">
        <v>4547</v>
      </c>
      <c r="F867" s="28" t="s">
        <v>4553</v>
      </c>
      <c r="H867" t="str">
        <f t="shared" si="13"/>
        <v>insert into pendaftaran_semas (id_pendaftaran,status_hadir,nilai_ujian,no_kartu_ujian,lokasi_kota,lokasi_tempat) values (1064,TRUE,60,'3046736536','Jakarta Pusat','Kampus UI Sastra Inggris');</v>
      </c>
    </row>
    <row r="868" spans="1:8" x14ac:dyDescent="0.2">
      <c r="A868" s="28">
        <v>1065</v>
      </c>
      <c r="B868" s="28" t="b">
        <v>1</v>
      </c>
      <c r="C868" s="28">
        <v>34</v>
      </c>
      <c r="D868" s="28">
        <v>3046736537</v>
      </c>
      <c r="E868" s="28" t="s">
        <v>146</v>
      </c>
      <c r="F868" s="28" t="s">
        <v>4552</v>
      </c>
      <c r="H868" t="str">
        <f t="shared" si="13"/>
        <v>insert into pendaftaran_semas (id_pendaftaran,status_hadir,nilai_ujian,no_kartu_ujian,lokasi_kota,lokasi_tempat) values (1065,TRUE,34,'3046736537','Depok','Kampus UI Kesmas');</v>
      </c>
    </row>
    <row r="869" spans="1:8" x14ac:dyDescent="0.2">
      <c r="A869" s="28">
        <v>1066</v>
      </c>
      <c r="B869" s="28" t="b">
        <v>1</v>
      </c>
      <c r="C869" s="28">
        <v>53</v>
      </c>
      <c r="D869" s="28">
        <v>3046736538</v>
      </c>
      <c r="E869" s="28" t="s">
        <v>4547</v>
      </c>
      <c r="F869" s="28" t="s">
        <v>4553</v>
      </c>
      <c r="H869" t="str">
        <f t="shared" si="13"/>
        <v>insert into pendaftaran_semas (id_pendaftaran,status_hadir,nilai_ujian,no_kartu_ujian,lokasi_kota,lokasi_tempat) values (1066,TRUE,53,'3046736538','Jakarta Pusat','Kampus UI Sastra Inggris');</v>
      </c>
    </row>
    <row r="870" spans="1:8" x14ac:dyDescent="0.2">
      <c r="A870" s="28">
        <v>1067</v>
      </c>
      <c r="B870" s="28" t="b">
        <v>1</v>
      </c>
      <c r="C870" s="28">
        <v>61</v>
      </c>
      <c r="D870" s="28">
        <v>3046736539</v>
      </c>
      <c r="E870" s="28" t="s">
        <v>146</v>
      </c>
      <c r="F870" s="28" t="s">
        <v>4552</v>
      </c>
      <c r="H870" t="str">
        <f t="shared" si="13"/>
        <v>insert into pendaftaran_semas (id_pendaftaran,status_hadir,nilai_ujian,no_kartu_ujian,lokasi_kota,lokasi_tempat) values (1067,TRUE,61,'3046736539','Depok','Kampus UI Kesmas');</v>
      </c>
    </row>
    <row r="871" spans="1:8" x14ac:dyDescent="0.2">
      <c r="A871" s="28">
        <v>1068</v>
      </c>
      <c r="B871" s="28" t="b">
        <v>1</v>
      </c>
      <c r="C871" s="28">
        <v>55</v>
      </c>
      <c r="D871" s="28">
        <v>3046736540</v>
      </c>
      <c r="E871" s="28" t="s">
        <v>4547</v>
      </c>
      <c r="F871" s="28" t="s">
        <v>4553</v>
      </c>
      <c r="H871" t="str">
        <f t="shared" si="13"/>
        <v>insert into pendaftaran_semas (id_pendaftaran,status_hadir,nilai_ujian,no_kartu_ujian,lokasi_kota,lokasi_tempat) values (1068,TRUE,55,'3046736540','Jakarta Pusat','Kampus UI Sastra Inggris');</v>
      </c>
    </row>
    <row r="872" spans="1:8" x14ac:dyDescent="0.2">
      <c r="A872" s="28">
        <v>1069</v>
      </c>
      <c r="B872" s="28" t="b">
        <v>1</v>
      </c>
      <c r="C872" s="28">
        <v>43</v>
      </c>
      <c r="D872" s="28">
        <v>3046736541</v>
      </c>
      <c r="E872" s="28" t="s">
        <v>146</v>
      </c>
      <c r="F872" s="28" t="s">
        <v>4552</v>
      </c>
      <c r="H872" t="str">
        <f t="shared" si="13"/>
        <v>insert into pendaftaran_semas (id_pendaftaran,status_hadir,nilai_ujian,no_kartu_ujian,lokasi_kota,lokasi_tempat) values (1069,TRUE,43,'3046736541','Depok','Kampus UI Kesmas');</v>
      </c>
    </row>
    <row r="873" spans="1:8" x14ac:dyDescent="0.2">
      <c r="A873" s="28">
        <v>1070</v>
      </c>
      <c r="B873" s="28" t="b">
        <v>1</v>
      </c>
      <c r="C873" s="28">
        <v>49</v>
      </c>
      <c r="D873" s="28">
        <v>3046736542</v>
      </c>
      <c r="E873" s="28" t="s">
        <v>4547</v>
      </c>
      <c r="F873" s="28" t="s">
        <v>4553</v>
      </c>
      <c r="H873" t="str">
        <f t="shared" si="13"/>
        <v>insert into pendaftaran_semas (id_pendaftaran,status_hadir,nilai_ujian,no_kartu_ujian,lokasi_kota,lokasi_tempat) values (1070,TRUE,49,'3046736542','Jakarta Pusat','Kampus UI Sastra Inggris');</v>
      </c>
    </row>
    <row r="874" spans="1:8" x14ac:dyDescent="0.2">
      <c r="A874" s="28">
        <v>1071</v>
      </c>
      <c r="B874" s="28" t="b">
        <v>1</v>
      </c>
      <c r="C874" s="28">
        <v>69</v>
      </c>
      <c r="D874" s="28">
        <v>3046736543</v>
      </c>
      <c r="E874" s="28" t="s">
        <v>146</v>
      </c>
      <c r="F874" s="28" t="s">
        <v>4552</v>
      </c>
      <c r="H874" t="str">
        <f t="shared" si="13"/>
        <v>insert into pendaftaran_semas (id_pendaftaran,status_hadir,nilai_ujian,no_kartu_ujian,lokasi_kota,lokasi_tempat) values (1071,TRUE,69,'3046736543','Depok','Kampus UI Kesmas');</v>
      </c>
    </row>
    <row r="875" spans="1:8" x14ac:dyDescent="0.2">
      <c r="A875" s="28">
        <v>1072</v>
      </c>
      <c r="B875" s="28" t="b">
        <v>1</v>
      </c>
      <c r="C875" s="28">
        <v>40</v>
      </c>
      <c r="D875" s="28">
        <v>3046736544</v>
      </c>
      <c r="E875" s="28" t="s">
        <v>4547</v>
      </c>
      <c r="F875" s="28" t="s">
        <v>4553</v>
      </c>
      <c r="H875" t="str">
        <f t="shared" si="13"/>
        <v>insert into pendaftaran_semas (id_pendaftaran,status_hadir,nilai_ujian,no_kartu_ujian,lokasi_kota,lokasi_tempat) values (1072,TRUE,40,'3046736544','Jakarta Pusat','Kampus UI Sastra Inggris');</v>
      </c>
    </row>
    <row r="876" spans="1:8" x14ac:dyDescent="0.2">
      <c r="A876" s="28">
        <v>1073</v>
      </c>
      <c r="B876" s="28" t="b">
        <v>1</v>
      </c>
      <c r="C876" s="28">
        <v>64</v>
      </c>
      <c r="D876" s="28">
        <v>3046736545</v>
      </c>
      <c r="E876" s="28" t="s">
        <v>146</v>
      </c>
      <c r="F876" s="28" t="s">
        <v>4552</v>
      </c>
      <c r="H876" t="str">
        <f t="shared" si="13"/>
        <v>insert into pendaftaran_semas (id_pendaftaran,status_hadir,nilai_ujian,no_kartu_ujian,lokasi_kota,lokasi_tempat) values (1073,TRUE,64,'3046736545','Depok','Kampus UI Kesmas');</v>
      </c>
    </row>
    <row r="877" spans="1:8" x14ac:dyDescent="0.2">
      <c r="A877" s="28">
        <v>1074</v>
      </c>
      <c r="B877" s="28" t="b">
        <v>1</v>
      </c>
      <c r="C877" s="28">
        <v>22</v>
      </c>
      <c r="D877" s="28">
        <v>3046736546</v>
      </c>
      <c r="E877" s="28" t="s">
        <v>4547</v>
      </c>
      <c r="F877" s="28" t="s">
        <v>4553</v>
      </c>
      <c r="H877" t="str">
        <f t="shared" si="13"/>
        <v>insert into pendaftaran_semas (id_pendaftaran,status_hadir,nilai_ujian,no_kartu_ujian,lokasi_kota,lokasi_tempat) values (1074,TRUE,22,'3046736546','Jakarta Pusat','Kampus UI Sastra Inggris');</v>
      </c>
    </row>
    <row r="878" spans="1:8" x14ac:dyDescent="0.2">
      <c r="A878" s="28">
        <v>1075</v>
      </c>
      <c r="B878" s="28" t="b">
        <v>1</v>
      </c>
      <c r="C878" s="28">
        <v>60</v>
      </c>
      <c r="D878" s="28">
        <v>3046736547</v>
      </c>
      <c r="E878" s="28" t="s">
        <v>146</v>
      </c>
      <c r="F878" s="28" t="s">
        <v>4552</v>
      </c>
      <c r="H878" t="str">
        <f t="shared" si="13"/>
        <v>insert into pendaftaran_semas (id_pendaftaran,status_hadir,nilai_ujian,no_kartu_ujian,lokasi_kota,lokasi_tempat) values (1075,TRUE,60,'3046736547','Depok','Kampus UI Kesmas');</v>
      </c>
    </row>
    <row r="879" spans="1:8" x14ac:dyDescent="0.2">
      <c r="A879" s="28">
        <v>1076</v>
      </c>
      <c r="B879" s="28" t="b">
        <v>0</v>
      </c>
      <c r="C879" s="28">
        <v>0</v>
      </c>
      <c r="D879" s="28">
        <v>3046736548</v>
      </c>
      <c r="E879" s="28" t="s">
        <v>4547</v>
      </c>
      <c r="F879" s="28" t="s">
        <v>4553</v>
      </c>
      <c r="H879" t="str">
        <f t="shared" si="13"/>
        <v>insert into pendaftaran_semas (id_pendaftaran,status_hadir,nilai_ujian,no_kartu_ujian,lokasi_kota,lokasi_tempat) values (1076,FALSE,0,'3046736548','Jakarta Pusat','Kampus UI Sastra Inggris');</v>
      </c>
    </row>
    <row r="880" spans="1:8" x14ac:dyDescent="0.2">
      <c r="A880" s="28">
        <v>1077</v>
      </c>
      <c r="B880" s="28" t="b">
        <v>0</v>
      </c>
      <c r="C880" s="28">
        <v>0</v>
      </c>
      <c r="D880" s="28">
        <v>3046736549</v>
      </c>
      <c r="E880" s="28" t="s">
        <v>146</v>
      </c>
      <c r="F880" s="28" t="s">
        <v>4552</v>
      </c>
      <c r="H880" t="str">
        <f t="shared" si="13"/>
        <v>insert into pendaftaran_semas (id_pendaftaran,status_hadir,nilai_ujian,no_kartu_ujian,lokasi_kota,lokasi_tempat) values (1077,FALSE,0,'3046736549','Depok','Kampus UI Kesmas');</v>
      </c>
    </row>
    <row r="881" spans="1:8" x14ac:dyDescent="0.2">
      <c r="A881" s="28">
        <v>1078</v>
      </c>
      <c r="B881" s="28" t="b">
        <v>0</v>
      </c>
      <c r="C881" s="28">
        <v>0</v>
      </c>
      <c r="D881" s="28">
        <v>3046736550</v>
      </c>
      <c r="E881" s="28" t="s">
        <v>4547</v>
      </c>
      <c r="F881" s="28" t="s">
        <v>4553</v>
      </c>
      <c r="H881" t="str">
        <f t="shared" si="13"/>
        <v>insert into pendaftaran_semas (id_pendaftaran,status_hadir,nilai_ujian,no_kartu_ujian,lokasi_kota,lokasi_tempat) values (1078,FALSE,0,'3046736550','Jakarta Pusat','Kampus UI Sastra Inggris');</v>
      </c>
    </row>
    <row r="882" spans="1:8" x14ac:dyDescent="0.2">
      <c r="A882" s="28">
        <v>1079</v>
      </c>
      <c r="B882" s="28" t="b">
        <v>0</v>
      </c>
      <c r="C882" s="28">
        <v>0</v>
      </c>
      <c r="D882" s="28">
        <v>3046736551</v>
      </c>
      <c r="E882" s="28" t="s">
        <v>146</v>
      </c>
      <c r="F882" s="28" t="s">
        <v>4552</v>
      </c>
      <c r="H882" t="str">
        <f t="shared" si="13"/>
        <v>insert into pendaftaran_semas (id_pendaftaran,status_hadir,nilai_ujian,no_kartu_ujian,lokasi_kota,lokasi_tempat) values (1079,FALSE,0,'3046736551','Depok','Kampus UI Kesmas');</v>
      </c>
    </row>
    <row r="883" spans="1:8" x14ac:dyDescent="0.2">
      <c r="A883" s="28">
        <v>1080</v>
      </c>
      <c r="B883" s="28" t="b">
        <v>0</v>
      </c>
      <c r="C883" s="28">
        <v>0</v>
      </c>
      <c r="D883" s="28">
        <v>3046736552</v>
      </c>
      <c r="E883" s="28" t="s">
        <v>4547</v>
      </c>
      <c r="F883" s="28" t="s">
        <v>4553</v>
      </c>
      <c r="H883" t="str">
        <f t="shared" si="13"/>
        <v>insert into pendaftaran_semas (id_pendaftaran,status_hadir,nilai_ujian,no_kartu_ujian,lokasi_kota,lokasi_tempat) values (1080,FALSE,0,'3046736552','Jakarta Pusat','Kampus UI Sastra Inggris');</v>
      </c>
    </row>
    <row r="884" spans="1:8" x14ac:dyDescent="0.2">
      <c r="A884" s="28">
        <v>1081</v>
      </c>
      <c r="B884" s="28" t="b">
        <v>0</v>
      </c>
      <c r="C884" s="28">
        <v>0</v>
      </c>
      <c r="D884" s="28">
        <v>3046736553</v>
      </c>
      <c r="E884" s="28" t="s">
        <v>146</v>
      </c>
      <c r="F884" s="28" t="s">
        <v>4552</v>
      </c>
      <c r="H884" t="str">
        <f t="shared" si="13"/>
        <v>insert into pendaftaran_semas (id_pendaftaran,status_hadir,nilai_ujian,no_kartu_ujian,lokasi_kota,lokasi_tempat) values (1081,FALSE,0,'3046736553','Depok','Kampus UI Kesmas');</v>
      </c>
    </row>
    <row r="885" spans="1:8" x14ac:dyDescent="0.2">
      <c r="A885" s="28">
        <v>1082</v>
      </c>
      <c r="B885" s="28" t="b">
        <v>0</v>
      </c>
      <c r="C885" s="28">
        <v>0</v>
      </c>
      <c r="D885" s="28">
        <v>3046736554</v>
      </c>
      <c r="E885" s="28" t="s">
        <v>4547</v>
      </c>
      <c r="F885" s="28" t="s">
        <v>4553</v>
      </c>
      <c r="H885" t="str">
        <f t="shared" si="13"/>
        <v>insert into pendaftaran_semas (id_pendaftaran,status_hadir,nilai_ujian,no_kartu_ujian,lokasi_kota,lokasi_tempat) values (1082,FALSE,0,'3046736554','Jakarta Pusat','Kampus UI Sastra Inggris');</v>
      </c>
    </row>
    <row r="886" spans="1:8" x14ac:dyDescent="0.2">
      <c r="A886" s="28">
        <v>1083</v>
      </c>
      <c r="B886" s="28" t="b">
        <v>0</v>
      </c>
      <c r="C886" s="28">
        <v>0</v>
      </c>
      <c r="D886" s="28">
        <v>3046736555</v>
      </c>
      <c r="E886" s="28" t="s">
        <v>146</v>
      </c>
      <c r="F886" s="28" t="s">
        <v>4552</v>
      </c>
      <c r="H886" t="str">
        <f t="shared" si="13"/>
        <v>insert into pendaftaran_semas (id_pendaftaran,status_hadir,nilai_ujian,no_kartu_ujian,lokasi_kota,lokasi_tempat) values (1083,FALSE,0,'3046736555','Depok','Kampus UI Kesmas');</v>
      </c>
    </row>
    <row r="887" spans="1:8" x14ac:dyDescent="0.2">
      <c r="A887" s="28">
        <v>1084</v>
      </c>
      <c r="B887" s="28" t="b">
        <v>0</v>
      </c>
      <c r="C887" s="28">
        <v>0</v>
      </c>
      <c r="D887" s="28">
        <v>3046736556</v>
      </c>
      <c r="E887" s="28" t="s">
        <v>4547</v>
      </c>
      <c r="F887" s="28" t="s">
        <v>4553</v>
      </c>
      <c r="H887" t="str">
        <f t="shared" si="13"/>
        <v>insert into pendaftaran_semas (id_pendaftaran,status_hadir,nilai_ujian,no_kartu_ujian,lokasi_kota,lokasi_tempat) values (1084,FALSE,0,'3046736556','Jakarta Pusat','Kampus UI Sastra Inggris');</v>
      </c>
    </row>
    <row r="888" spans="1:8" x14ac:dyDescent="0.2">
      <c r="A888" s="28">
        <v>1085</v>
      </c>
      <c r="B888" s="28" t="b">
        <v>0</v>
      </c>
      <c r="C888" s="28">
        <v>0</v>
      </c>
      <c r="D888" s="28">
        <v>3046736557</v>
      </c>
      <c r="E888" s="28" t="s">
        <v>146</v>
      </c>
      <c r="F888" s="28" t="s">
        <v>4552</v>
      </c>
      <c r="H888" t="str">
        <f t="shared" si="13"/>
        <v>insert into pendaftaran_semas (id_pendaftaran,status_hadir,nilai_ujian,no_kartu_ujian,lokasi_kota,lokasi_tempat) values (1085,FALSE,0,'3046736557','Depok','Kampus UI Kesmas');</v>
      </c>
    </row>
    <row r="889" spans="1:8" x14ac:dyDescent="0.2">
      <c r="A889" s="28">
        <v>1086</v>
      </c>
      <c r="B889" s="28" t="b">
        <v>0</v>
      </c>
      <c r="C889" s="28">
        <v>0</v>
      </c>
      <c r="D889" s="28">
        <v>3046736558</v>
      </c>
      <c r="E889" s="28" t="s">
        <v>4547</v>
      </c>
      <c r="F889" s="28" t="s">
        <v>4553</v>
      </c>
      <c r="H889" t="str">
        <f t="shared" si="13"/>
        <v>insert into pendaftaran_semas (id_pendaftaran,status_hadir,nilai_ujian,no_kartu_ujian,lokasi_kota,lokasi_tempat) values (1086,FALSE,0,'3046736558','Jakarta Pusat','Kampus UI Sastra Inggris');</v>
      </c>
    </row>
    <row r="890" spans="1:8" x14ac:dyDescent="0.2">
      <c r="A890" s="28">
        <v>1087</v>
      </c>
      <c r="B890" s="28" t="b">
        <v>0</v>
      </c>
      <c r="C890" s="28">
        <v>0</v>
      </c>
      <c r="D890" s="28">
        <v>3046736559</v>
      </c>
      <c r="E890" s="28" t="s">
        <v>146</v>
      </c>
      <c r="F890" s="28" t="s">
        <v>4552</v>
      </c>
      <c r="H890" t="str">
        <f t="shared" si="13"/>
        <v>insert into pendaftaran_semas (id_pendaftaran,status_hadir,nilai_ujian,no_kartu_ujian,lokasi_kota,lokasi_tempat) values (1087,FALSE,0,'3046736559','Depok','Kampus UI Kesmas');</v>
      </c>
    </row>
    <row r="891" spans="1:8" x14ac:dyDescent="0.2">
      <c r="A891" s="28">
        <v>1088</v>
      </c>
      <c r="B891" s="28" t="b">
        <v>0</v>
      </c>
      <c r="C891" s="28">
        <v>0</v>
      </c>
      <c r="D891" s="28">
        <v>3046736560</v>
      </c>
      <c r="E891" s="28" t="s">
        <v>4547</v>
      </c>
      <c r="F891" s="28" t="s">
        <v>4553</v>
      </c>
      <c r="H891" t="str">
        <f t="shared" si="13"/>
        <v>insert into pendaftaran_semas (id_pendaftaran,status_hadir,nilai_ujian,no_kartu_ujian,lokasi_kota,lokasi_tempat) values (1088,FALSE,0,'3046736560','Jakarta Pusat','Kampus UI Sastra Inggris');</v>
      </c>
    </row>
    <row r="892" spans="1:8" x14ac:dyDescent="0.2">
      <c r="A892" s="28">
        <v>1089</v>
      </c>
      <c r="B892" s="28" t="b">
        <v>0</v>
      </c>
      <c r="C892" s="28">
        <v>0</v>
      </c>
      <c r="D892" s="28">
        <v>3046736561</v>
      </c>
      <c r="E892" s="28" t="s">
        <v>146</v>
      </c>
      <c r="F892" s="28" t="s">
        <v>4552</v>
      </c>
      <c r="H892" t="str">
        <f t="shared" si="13"/>
        <v>insert into pendaftaran_semas (id_pendaftaran,status_hadir,nilai_ujian,no_kartu_ujian,lokasi_kota,lokasi_tempat) values (1089,FALSE,0,'3046736561','Depok','Kampus UI Kesmas');</v>
      </c>
    </row>
    <row r="893" spans="1:8" x14ac:dyDescent="0.2">
      <c r="A893" s="28">
        <v>1090</v>
      </c>
      <c r="B893" s="28" t="b">
        <v>0</v>
      </c>
      <c r="C893" s="28">
        <v>0</v>
      </c>
      <c r="D893" s="28">
        <v>3046736562</v>
      </c>
      <c r="E893" s="28" t="s">
        <v>4547</v>
      </c>
      <c r="F893" s="28" t="s">
        <v>4553</v>
      </c>
      <c r="H893" t="str">
        <f t="shared" si="13"/>
        <v>insert into pendaftaran_semas (id_pendaftaran,status_hadir,nilai_ujian,no_kartu_ujian,lokasi_kota,lokasi_tempat) values (1090,FALSE,0,'3046736562','Jakarta Pusat','Kampus UI Sastra Inggris');</v>
      </c>
    </row>
    <row r="894" spans="1:8" x14ac:dyDescent="0.2">
      <c r="A894" s="28">
        <v>1091</v>
      </c>
      <c r="B894" s="28" t="b">
        <v>0</v>
      </c>
      <c r="C894" s="28">
        <v>0</v>
      </c>
      <c r="D894" s="28">
        <v>3046736563</v>
      </c>
      <c r="E894" s="28" t="s">
        <v>146</v>
      </c>
      <c r="F894" s="28" t="s">
        <v>4552</v>
      </c>
      <c r="H894" t="str">
        <f t="shared" si="13"/>
        <v>insert into pendaftaran_semas (id_pendaftaran,status_hadir,nilai_ujian,no_kartu_ujian,lokasi_kota,lokasi_tempat) values (1091,FALSE,0,'3046736563','Depok','Kampus UI Kesmas');</v>
      </c>
    </row>
    <row r="895" spans="1:8" x14ac:dyDescent="0.2">
      <c r="A895" s="28">
        <v>1092</v>
      </c>
      <c r="B895" s="28" t="b">
        <v>0</v>
      </c>
      <c r="C895" s="28">
        <v>0</v>
      </c>
      <c r="D895" s="28">
        <v>3046736564</v>
      </c>
      <c r="E895" s="28" t="s">
        <v>4547</v>
      </c>
      <c r="F895" s="28" t="s">
        <v>4553</v>
      </c>
      <c r="H895" t="str">
        <f t="shared" si="13"/>
        <v>insert into pendaftaran_semas (id_pendaftaran,status_hadir,nilai_ujian,no_kartu_ujian,lokasi_kota,lokasi_tempat) values (1092,FALSE,0,'3046736564','Jakarta Pusat','Kampus UI Sastra Inggris');</v>
      </c>
    </row>
    <row r="896" spans="1:8" x14ac:dyDescent="0.2">
      <c r="A896" s="28">
        <v>1093</v>
      </c>
      <c r="B896" s="28" t="b">
        <v>0</v>
      </c>
      <c r="C896" s="28">
        <v>0</v>
      </c>
      <c r="D896" s="28">
        <v>3046736565</v>
      </c>
      <c r="E896" s="28" t="s">
        <v>146</v>
      </c>
      <c r="F896" s="28" t="s">
        <v>4552</v>
      </c>
      <c r="H896" t="str">
        <f t="shared" si="13"/>
        <v>insert into pendaftaran_semas (id_pendaftaran,status_hadir,nilai_ujian,no_kartu_ujian,lokasi_kota,lokasi_tempat) values (1093,FALSE,0,'3046736565','Depok','Kampus UI Kesmas');</v>
      </c>
    </row>
    <row r="897" spans="1:8" x14ac:dyDescent="0.2">
      <c r="A897" s="28">
        <v>1094</v>
      </c>
      <c r="B897" s="28" t="b">
        <v>0</v>
      </c>
      <c r="C897" s="28">
        <v>0</v>
      </c>
      <c r="D897" s="28">
        <v>3046736566</v>
      </c>
      <c r="E897" s="28" t="s">
        <v>4547</v>
      </c>
      <c r="F897" s="28" t="s">
        <v>4553</v>
      </c>
      <c r="H897" t="str">
        <f t="shared" si="13"/>
        <v>insert into pendaftaran_semas (id_pendaftaran,status_hadir,nilai_ujian,no_kartu_ujian,lokasi_kota,lokasi_tempat) values (1094,FALSE,0,'3046736566','Jakarta Pusat','Kampus UI Sastra Inggris');</v>
      </c>
    </row>
    <row r="898" spans="1:8" x14ac:dyDescent="0.2">
      <c r="A898" s="28">
        <v>1095</v>
      </c>
      <c r="B898" s="28" t="b">
        <v>1</v>
      </c>
      <c r="C898" s="28">
        <v>56</v>
      </c>
      <c r="D898" s="28">
        <v>3046736567</v>
      </c>
      <c r="E898" s="28" t="s">
        <v>146</v>
      </c>
      <c r="F898" s="28" t="s">
        <v>4552</v>
      </c>
      <c r="H898" t="str">
        <f t="shared" si="13"/>
        <v>insert into pendaftaran_semas (id_pendaftaran,status_hadir,nilai_ujian,no_kartu_ujian,lokasi_kota,lokasi_tempat) values (1095,TRUE,56,'3046736567','Depok','Kampus UI Kesmas');</v>
      </c>
    </row>
    <row r="899" spans="1:8" x14ac:dyDescent="0.2">
      <c r="A899" s="28">
        <v>1096</v>
      </c>
      <c r="B899" s="28" t="b">
        <v>1</v>
      </c>
      <c r="C899" s="28">
        <v>50</v>
      </c>
      <c r="D899" s="28">
        <v>3046736568</v>
      </c>
      <c r="E899" s="28" t="s">
        <v>4547</v>
      </c>
      <c r="F899" s="28" t="s">
        <v>4553</v>
      </c>
      <c r="H899" t="str">
        <f t="shared" si="13"/>
        <v>insert into pendaftaran_semas (id_pendaftaran,status_hadir,nilai_ujian,no_kartu_ujian,lokasi_kota,lokasi_tempat) values (1096,TRUE,50,'3046736568','Jakarta Pusat','Kampus UI Sastra Inggris');</v>
      </c>
    </row>
    <row r="900" spans="1:8" x14ac:dyDescent="0.2">
      <c r="A900" s="28">
        <v>1097</v>
      </c>
      <c r="B900" s="28" t="b">
        <v>1</v>
      </c>
      <c r="C900" s="28">
        <v>25</v>
      </c>
      <c r="D900" s="28">
        <v>3046736569</v>
      </c>
      <c r="E900" s="28" t="s">
        <v>146</v>
      </c>
      <c r="F900" s="28" t="s">
        <v>4552</v>
      </c>
      <c r="H900" t="str">
        <f t="shared" si="13"/>
        <v>insert into pendaftaran_semas (id_pendaftaran,status_hadir,nilai_ujian,no_kartu_ujian,lokasi_kota,lokasi_tempat) values (1097,TRUE,25,'3046736569','Depok','Kampus UI Kesmas');</v>
      </c>
    </row>
    <row r="901" spans="1:8" x14ac:dyDescent="0.2">
      <c r="A901" s="28">
        <v>1098</v>
      </c>
      <c r="B901" s="28" t="b">
        <v>1</v>
      </c>
      <c r="C901" s="28">
        <v>24</v>
      </c>
      <c r="D901" s="28">
        <v>3046736570</v>
      </c>
      <c r="E901" s="28" t="s">
        <v>4547</v>
      </c>
      <c r="F901" s="28" t="s">
        <v>4553</v>
      </c>
      <c r="H901" t="str">
        <f t="shared" ref="H901:H964" si="14">CONCATENATE($H$3,A901,",",B901,",",C901,",","'",D901,"'",",","'",E901,"'",",","'",F901,"'",")",";")</f>
        <v>insert into pendaftaran_semas (id_pendaftaran,status_hadir,nilai_ujian,no_kartu_ujian,lokasi_kota,lokasi_tempat) values (1098,TRUE,24,'3046736570','Jakarta Pusat','Kampus UI Sastra Inggris');</v>
      </c>
    </row>
    <row r="902" spans="1:8" x14ac:dyDescent="0.2">
      <c r="A902" s="28">
        <v>1099</v>
      </c>
      <c r="B902" s="28" t="b">
        <v>1</v>
      </c>
      <c r="C902" s="28">
        <v>20</v>
      </c>
      <c r="D902" s="28">
        <v>3046736571</v>
      </c>
      <c r="E902" s="28" t="s">
        <v>146</v>
      </c>
      <c r="F902" s="28" t="s">
        <v>4552</v>
      </c>
      <c r="H902" t="str">
        <f t="shared" si="14"/>
        <v>insert into pendaftaran_semas (id_pendaftaran,status_hadir,nilai_ujian,no_kartu_ujian,lokasi_kota,lokasi_tempat) values (1099,TRUE,20,'3046736571','Depok','Kampus UI Kesmas');</v>
      </c>
    </row>
    <row r="903" spans="1:8" x14ac:dyDescent="0.2">
      <c r="A903" s="28">
        <v>1100</v>
      </c>
      <c r="B903" s="28" t="b">
        <v>1</v>
      </c>
      <c r="C903" s="28">
        <v>72</v>
      </c>
      <c r="D903" s="28">
        <v>3046736572</v>
      </c>
      <c r="E903" s="28" t="s">
        <v>4547</v>
      </c>
      <c r="F903" s="28" t="s">
        <v>4553</v>
      </c>
      <c r="H903" t="str">
        <f t="shared" si="14"/>
        <v>insert into pendaftaran_semas (id_pendaftaran,status_hadir,nilai_ujian,no_kartu_ujian,lokasi_kota,lokasi_tempat) values (1100,TRUE,72,'3046736572','Jakarta Pusat','Kampus UI Sastra Inggris');</v>
      </c>
    </row>
    <row r="904" spans="1:8" x14ac:dyDescent="0.2">
      <c r="A904" s="28">
        <v>1101</v>
      </c>
      <c r="B904" s="28" t="b">
        <v>1</v>
      </c>
      <c r="C904" s="28">
        <v>25</v>
      </c>
      <c r="D904" s="28">
        <v>3046736573</v>
      </c>
      <c r="E904" s="28" t="s">
        <v>146</v>
      </c>
      <c r="F904" s="28" t="s">
        <v>4552</v>
      </c>
      <c r="H904" t="str">
        <f t="shared" si="14"/>
        <v>insert into pendaftaran_semas (id_pendaftaran,status_hadir,nilai_ujian,no_kartu_ujian,lokasi_kota,lokasi_tempat) values (1101,TRUE,25,'3046736573','Depok','Kampus UI Kesmas');</v>
      </c>
    </row>
    <row r="905" spans="1:8" x14ac:dyDescent="0.2">
      <c r="A905" s="28">
        <v>1102</v>
      </c>
      <c r="B905" s="28" t="b">
        <v>1</v>
      </c>
      <c r="C905" s="28">
        <v>47</v>
      </c>
      <c r="D905" s="28">
        <v>3046736574</v>
      </c>
      <c r="E905" s="28" t="s">
        <v>4547</v>
      </c>
      <c r="F905" s="28" t="s">
        <v>4553</v>
      </c>
      <c r="H905" t="str">
        <f t="shared" si="14"/>
        <v>insert into pendaftaran_semas (id_pendaftaran,status_hadir,nilai_ujian,no_kartu_ujian,lokasi_kota,lokasi_tempat) values (1102,TRUE,47,'3046736574','Jakarta Pusat','Kampus UI Sastra Inggris');</v>
      </c>
    </row>
    <row r="906" spans="1:8" x14ac:dyDescent="0.2">
      <c r="A906" s="28">
        <v>1103</v>
      </c>
      <c r="B906" s="28" t="b">
        <v>1</v>
      </c>
      <c r="C906" s="28">
        <v>76</v>
      </c>
      <c r="D906" s="28">
        <v>3046736575</v>
      </c>
      <c r="E906" s="28" t="s">
        <v>146</v>
      </c>
      <c r="F906" s="28" t="s">
        <v>4552</v>
      </c>
      <c r="H906" t="str">
        <f t="shared" si="14"/>
        <v>insert into pendaftaran_semas (id_pendaftaran,status_hadir,nilai_ujian,no_kartu_ujian,lokasi_kota,lokasi_tempat) values (1103,TRUE,76,'3046736575','Depok','Kampus UI Kesmas');</v>
      </c>
    </row>
    <row r="907" spans="1:8" x14ac:dyDescent="0.2">
      <c r="A907" s="28">
        <v>1104</v>
      </c>
      <c r="B907" s="28" t="b">
        <v>1</v>
      </c>
      <c r="C907" s="28">
        <v>65</v>
      </c>
      <c r="D907" s="28">
        <v>3046736576</v>
      </c>
      <c r="E907" s="28" t="s">
        <v>4547</v>
      </c>
      <c r="F907" s="28" t="s">
        <v>4553</v>
      </c>
      <c r="H907" t="str">
        <f t="shared" si="14"/>
        <v>insert into pendaftaran_semas (id_pendaftaran,status_hadir,nilai_ujian,no_kartu_ujian,lokasi_kota,lokasi_tempat) values (1104,TRUE,65,'3046736576','Jakarta Pusat','Kampus UI Sastra Inggris');</v>
      </c>
    </row>
    <row r="908" spans="1:8" x14ac:dyDescent="0.2">
      <c r="A908" s="28">
        <v>1105</v>
      </c>
      <c r="B908" s="28" t="b">
        <v>1</v>
      </c>
      <c r="C908" s="28">
        <v>30</v>
      </c>
      <c r="D908" s="28">
        <v>3046736577</v>
      </c>
      <c r="E908" s="28" t="s">
        <v>146</v>
      </c>
      <c r="F908" s="28" t="s">
        <v>4552</v>
      </c>
      <c r="H908" t="str">
        <f t="shared" si="14"/>
        <v>insert into pendaftaran_semas (id_pendaftaran,status_hadir,nilai_ujian,no_kartu_ujian,lokasi_kota,lokasi_tempat) values (1105,TRUE,30,'3046736577','Depok','Kampus UI Kesmas');</v>
      </c>
    </row>
    <row r="909" spans="1:8" x14ac:dyDescent="0.2">
      <c r="A909" s="28">
        <v>1106</v>
      </c>
      <c r="B909" s="28" t="b">
        <v>1</v>
      </c>
      <c r="C909" s="28">
        <v>20</v>
      </c>
      <c r="D909" s="28">
        <v>3046736578</v>
      </c>
      <c r="E909" s="28" t="s">
        <v>4547</v>
      </c>
      <c r="F909" s="28" t="s">
        <v>4553</v>
      </c>
      <c r="H909" t="str">
        <f t="shared" si="14"/>
        <v>insert into pendaftaran_semas (id_pendaftaran,status_hadir,nilai_ujian,no_kartu_ujian,lokasi_kota,lokasi_tempat) values (1106,TRUE,20,'3046736578','Jakarta Pusat','Kampus UI Sastra Inggris');</v>
      </c>
    </row>
    <row r="910" spans="1:8" x14ac:dyDescent="0.2">
      <c r="A910" s="28">
        <v>1107</v>
      </c>
      <c r="B910" s="28" t="b">
        <v>1</v>
      </c>
      <c r="C910" s="28">
        <v>58</v>
      </c>
      <c r="D910" s="28">
        <v>3046736579</v>
      </c>
      <c r="E910" s="28" t="s">
        <v>146</v>
      </c>
      <c r="F910" s="28" t="s">
        <v>4552</v>
      </c>
      <c r="H910" t="str">
        <f t="shared" si="14"/>
        <v>insert into pendaftaran_semas (id_pendaftaran,status_hadir,nilai_ujian,no_kartu_ujian,lokasi_kota,lokasi_tempat) values (1107,TRUE,58,'3046736579','Depok','Kampus UI Kesmas');</v>
      </c>
    </row>
    <row r="911" spans="1:8" x14ac:dyDescent="0.2">
      <c r="A911" s="28">
        <v>1108</v>
      </c>
      <c r="B911" s="28" t="b">
        <v>1</v>
      </c>
      <c r="C911" s="28">
        <v>30</v>
      </c>
      <c r="D911" s="28">
        <v>3046736580</v>
      </c>
      <c r="E911" s="28" t="s">
        <v>4547</v>
      </c>
      <c r="F911" s="28" t="s">
        <v>4553</v>
      </c>
      <c r="H911" t="str">
        <f t="shared" si="14"/>
        <v>insert into pendaftaran_semas (id_pendaftaran,status_hadir,nilai_ujian,no_kartu_ujian,lokasi_kota,lokasi_tempat) values (1108,TRUE,30,'3046736580','Jakarta Pusat','Kampus UI Sastra Inggris');</v>
      </c>
    </row>
    <row r="912" spans="1:8" x14ac:dyDescent="0.2">
      <c r="A912" s="28">
        <v>1109</v>
      </c>
      <c r="B912" s="28" t="b">
        <v>1</v>
      </c>
      <c r="C912" s="28">
        <v>28</v>
      </c>
      <c r="D912" s="28">
        <v>3046736581</v>
      </c>
      <c r="E912" s="28" t="s">
        <v>146</v>
      </c>
      <c r="F912" s="28" t="s">
        <v>4552</v>
      </c>
      <c r="H912" t="str">
        <f t="shared" si="14"/>
        <v>insert into pendaftaran_semas (id_pendaftaran,status_hadir,nilai_ujian,no_kartu_ujian,lokasi_kota,lokasi_tempat) values (1109,TRUE,28,'3046736581','Depok','Kampus UI Kesmas');</v>
      </c>
    </row>
    <row r="913" spans="1:8" x14ac:dyDescent="0.2">
      <c r="A913" s="28">
        <v>1110</v>
      </c>
      <c r="B913" s="28" t="b">
        <v>1</v>
      </c>
      <c r="C913" s="28">
        <v>26</v>
      </c>
      <c r="D913" s="28">
        <v>3046736582</v>
      </c>
      <c r="E913" s="28" t="s">
        <v>4547</v>
      </c>
      <c r="F913" s="28" t="s">
        <v>4553</v>
      </c>
      <c r="H913" t="str">
        <f t="shared" si="14"/>
        <v>insert into pendaftaran_semas (id_pendaftaran,status_hadir,nilai_ujian,no_kartu_ujian,lokasi_kota,lokasi_tempat) values (1110,TRUE,26,'3046736582','Jakarta Pusat','Kampus UI Sastra Inggris');</v>
      </c>
    </row>
    <row r="914" spans="1:8" x14ac:dyDescent="0.2">
      <c r="A914" s="28">
        <v>1111</v>
      </c>
      <c r="B914" s="28" t="b">
        <v>1</v>
      </c>
      <c r="C914" s="28">
        <v>24</v>
      </c>
      <c r="D914" s="28">
        <v>3046736583</v>
      </c>
      <c r="E914" s="28" t="s">
        <v>146</v>
      </c>
      <c r="F914" s="28" t="s">
        <v>4552</v>
      </c>
      <c r="H914" t="str">
        <f t="shared" si="14"/>
        <v>insert into pendaftaran_semas (id_pendaftaran,status_hadir,nilai_ujian,no_kartu_ujian,lokasi_kota,lokasi_tempat) values (1111,TRUE,24,'3046736583','Depok','Kampus UI Kesmas');</v>
      </c>
    </row>
    <row r="915" spans="1:8" x14ac:dyDescent="0.2">
      <c r="A915" s="28">
        <v>1112</v>
      </c>
      <c r="B915" s="28" t="b">
        <v>0</v>
      </c>
      <c r="C915" s="28">
        <v>0</v>
      </c>
      <c r="D915" s="28">
        <v>3046736584</v>
      </c>
      <c r="E915" s="28" t="s">
        <v>4547</v>
      </c>
      <c r="F915" s="28" t="s">
        <v>4553</v>
      </c>
      <c r="H915" t="str">
        <f t="shared" si="14"/>
        <v>insert into pendaftaran_semas (id_pendaftaran,status_hadir,nilai_ujian,no_kartu_ujian,lokasi_kota,lokasi_tempat) values (1112,FALSE,0,'3046736584','Jakarta Pusat','Kampus UI Sastra Inggris');</v>
      </c>
    </row>
    <row r="916" spans="1:8" x14ac:dyDescent="0.2">
      <c r="A916" s="28">
        <v>1113</v>
      </c>
      <c r="B916" s="28" t="b">
        <v>0</v>
      </c>
      <c r="C916" s="28">
        <v>0</v>
      </c>
      <c r="D916" s="28">
        <v>3046736585</v>
      </c>
      <c r="E916" s="28" t="s">
        <v>146</v>
      </c>
      <c r="F916" s="28" t="s">
        <v>4552</v>
      </c>
      <c r="H916" t="str">
        <f t="shared" si="14"/>
        <v>insert into pendaftaran_semas (id_pendaftaran,status_hadir,nilai_ujian,no_kartu_ujian,lokasi_kota,lokasi_tempat) values (1113,FALSE,0,'3046736585','Depok','Kampus UI Kesmas');</v>
      </c>
    </row>
    <row r="917" spans="1:8" x14ac:dyDescent="0.2">
      <c r="A917" s="28">
        <v>1114</v>
      </c>
      <c r="B917" s="28" t="b">
        <v>0</v>
      </c>
      <c r="C917" s="28">
        <v>0</v>
      </c>
      <c r="D917" s="28">
        <v>3046736586</v>
      </c>
      <c r="E917" s="28" t="s">
        <v>4547</v>
      </c>
      <c r="F917" s="28" t="s">
        <v>4553</v>
      </c>
      <c r="H917" t="str">
        <f t="shared" si="14"/>
        <v>insert into pendaftaran_semas (id_pendaftaran,status_hadir,nilai_ujian,no_kartu_ujian,lokasi_kota,lokasi_tempat) values (1114,FALSE,0,'3046736586','Jakarta Pusat','Kampus UI Sastra Inggris');</v>
      </c>
    </row>
    <row r="918" spans="1:8" x14ac:dyDescent="0.2">
      <c r="A918" s="28">
        <v>1115</v>
      </c>
      <c r="B918" s="28" t="b">
        <v>0</v>
      </c>
      <c r="C918" s="28">
        <v>0</v>
      </c>
      <c r="D918" s="28">
        <v>3046736587</v>
      </c>
      <c r="E918" s="28" t="s">
        <v>146</v>
      </c>
      <c r="F918" s="28" t="s">
        <v>4552</v>
      </c>
      <c r="H918" t="str">
        <f t="shared" si="14"/>
        <v>insert into pendaftaran_semas (id_pendaftaran,status_hadir,nilai_ujian,no_kartu_ujian,lokasi_kota,lokasi_tempat) values (1115,FALSE,0,'3046736587','Depok','Kampus UI Kesmas');</v>
      </c>
    </row>
    <row r="919" spans="1:8" x14ac:dyDescent="0.2">
      <c r="A919" s="28">
        <v>1116</v>
      </c>
      <c r="B919" s="28" t="b">
        <v>0</v>
      </c>
      <c r="C919" s="28">
        <v>0</v>
      </c>
      <c r="D919" s="28">
        <v>3046736588</v>
      </c>
      <c r="E919" s="28" t="s">
        <v>4547</v>
      </c>
      <c r="F919" s="28" t="s">
        <v>4553</v>
      </c>
      <c r="H919" t="str">
        <f t="shared" si="14"/>
        <v>insert into pendaftaran_semas (id_pendaftaran,status_hadir,nilai_ujian,no_kartu_ujian,lokasi_kota,lokasi_tempat) values (1116,FALSE,0,'3046736588','Jakarta Pusat','Kampus UI Sastra Inggris');</v>
      </c>
    </row>
    <row r="920" spans="1:8" x14ac:dyDescent="0.2">
      <c r="A920" s="28">
        <v>1117</v>
      </c>
      <c r="B920" s="28" t="b">
        <v>0</v>
      </c>
      <c r="C920" s="28">
        <v>0</v>
      </c>
      <c r="D920" s="28">
        <v>3046736589</v>
      </c>
      <c r="E920" s="28" t="s">
        <v>146</v>
      </c>
      <c r="F920" s="28" t="s">
        <v>4552</v>
      </c>
      <c r="H920" t="str">
        <f t="shared" si="14"/>
        <v>insert into pendaftaran_semas (id_pendaftaran,status_hadir,nilai_ujian,no_kartu_ujian,lokasi_kota,lokasi_tempat) values (1117,FALSE,0,'3046736589','Depok','Kampus UI Kesmas');</v>
      </c>
    </row>
    <row r="921" spans="1:8" x14ac:dyDescent="0.2">
      <c r="A921" s="28">
        <v>1118</v>
      </c>
      <c r="B921" s="28" t="b">
        <v>0</v>
      </c>
      <c r="C921" s="28">
        <v>0</v>
      </c>
      <c r="D921" s="28">
        <v>3046736590</v>
      </c>
      <c r="E921" s="28" t="s">
        <v>4547</v>
      </c>
      <c r="F921" s="28" t="s">
        <v>4553</v>
      </c>
      <c r="H921" t="str">
        <f t="shared" si="14"/>
        <v>insert into pendaftaran_semas (id_pendaftaran,status_hadir,nilai_ujian,no_kartu_ujian,lokasi_kota,lokasi_tempat) values (1118,FALSE,0,'3046736590','Jakarta Pusat','Kampus UI Sastra Inggris');</v>
      </c>
    </row>
    <row r="922" spans="1:8" x14ac:dyDescent="0.2">
      <c r="A922" s="28">
        <v>1119</v>
      </c>
      <c r="B922" s="28" t="b">
        <v>0</v>
      </c>
      <c r="C922" s="28">
        <v>0</v>
      </c>
      <c r="D922" s="28">
        <v>3046736591</v>
      </c>
      <c r="E922" s="28" t="s">
        <v>146</v>
      </c>
      <c r="F922" s="28" t="s">
        <v>4552</v>
      </c>
      <c r="H922" t="str">
        <f t="shared" si="14"/>
        <v>insert into pendaftaran_semas (id_pendaftaran,status_hadir,nilai_ujian,no_kartu_ujian,lokasi_kota,lokasi_tempat) values (1119,FALSE,0,'3046736591','Depok','Kampus UI Kesmas');</v>
      </c>
    </row>
    <row r="923" spans="1:8" x14ac:dyDescent="0.2">
      <c r="A923" s="28">
        <v>1120</v>
      </c>
      <c r="B923" s="28" t="b">
        <v>0</v>
      </c>
      <c r="C923" s="28">
        <v>0</v>
      </c>
      <c r="D923" s="28">
        <v>3046736592</v>
      </c>
      <c r="E923" s="28" t="s">
        <v>4547</v>
      </c>
      <c r="F923" s="28" t="s">
        <v>4553</v>
      </c>
      <c r="H923" t="str">
        <f t="shared" si="14"/>
        <v>insert into pendaftaran_semas (id_pendaftaran,status_hadir,nilai_ujian,no_kartu_ujian,lokasi_kota,lokasi_tempat) values (1120,FALSE,0,'3046736592','Jakarta Pusat','Kampus UI Sastra Inggris');</v>
      </c>
    </row>
    <row r="924" spans="1:8" x14ac:dyDescent="0.2">
      <c r="A924" s="28">
        <v>1121</v>
      </c>
      <c r="B924" s="28" t="b">
        <v>0</v>
      </c>
      <c r="C924" s="28">
        <v>0</v>
      </c>
      <c r="D924" s="28">
        <v>3046736593</v>
      </c>
      <c r="E924" s="28" t="s">
        <v>146</v>
      </c>
      <c r="F924" s="28" t="s">
        <v>4552</v>
      </c>
      <c r="H924" t="str">
        <f t="shared" si="14"/>
        <v>insert into pendaftaran_semas (id_pendaftaran,status_hadir,nilai_ujian,no_kartu_ujian,lokasi_kota,lokasi_tempat) values (1121,FALSE,0,'3046736593','Depok','Kampus UI Kesmas');</v>
      </c>
    </row>
    <row r="925" spans="1:8" x14ac:dyDescent="0.2">
      <c r="A925" s="28">
        <v>1122</v>
      </c>
      <c r="B925" s="28" t="b">
        <v>1</v>
      </c>
      <c r="C925" s="28">
        <v>50</v>
      </c>
      <c r="D925" s="28">
        <v>3046736594</v>
      </c>
      <c r="E925" s="28" t="s">
        <v>4547</v>
      </c>
      <c r="F925" s="28" t="s">
        <v>4553</v>
      </c>
      <c r="H925" t="str">
        <f t="shared" si="14"/>
        <v>insert into pendaftaran_semas (id_pendaftaran,status_hadir,nilai_ujian,no_kartu_ujian,lokasi_kota,lokasi_tempat) values (1122,TRUE,50,'3046736594','Jakarta Pusat','Kampus UI Sastra Inggris');</v>
      </c>
    </row>
    <row r="926" spans="1:8" x14ac:dyDescent="0.2">
      <c r="A926" s="28">
        <v>1123</v>
      </c>
      <c r="B926" s="28" t="b">
        <v>1</v>
      </c>
      <c r="C926" s="28">
        <v>28</v>
      </c>
      <c r="D926" s="28">
        <v>3046736595</v>
      </c>
      <c r="E926" s="28" t="s">
        <v>146</v>
      </c>
      <c r="F926" s="28" t="s">
        <v>4552</v>
      </c>
      <c r="H926" t="str">
        <f t="shared" si="14"/>
        <v>insert into pendaftaran_semas (id_pendaftaran,status_hadir,nilai_ujian,no_kartu_ujian,lokasi_kota,lokasi_tempat) values (1123,TRUE,28,'3046736595','Depok','Kampus UI Kesmas');</v>
      </c>
    </row>
    <row r="927" spans="1:8" x14ac:dyDescent="0.2">
      <c r="A927" s="28">
        <v>1124</v>
      </c>
      <c r="B927" s="28" t="b">
        <v>1</v>
      </c>
      <c r="C927" s="28">
        <v>57</v>
      </c>
      <c r="D927" s="28">
        <v>3046736596</v>
      </c>
      <c r="E927" s="28" t="s">
        <v>4547</v>
      </c>
      <c r="F927" s="28" t="s">
        <v>4553</v>
      </c>
      <c r="H927" t="str">
        <f t="shared" si="14"/>
        <v>insert into pendaftaran_semas (id_pendaftaran,status_hadir,nilai_ujian,no_kartu_ujian,lokasi_kota,lokasi_tempat) values (1124,TRUE,57,'3046736596','Jakarta Pusat','Kampus UI Sastra Inggris');</v>
      </c>
    </row>
    <row r="928" spans="1:8" x14ac:dyDescent="0.2">
      <c r="A928" s="28">
        <v>1125</v>
      </c>
      <c r="B928" s="28" t="b">
        <v>1</v>
      </c>
      <c r="C928" s="28">
        <v>63</v>
      </c>
      <c r="D928" s="28">
        <v>3046736597</v>
      </c>
      <c r="E928" s="28" t="s">
        <v>146</v>
      </c>
      <c r="F928" s="28" t="s">
        <v>4552</v>
      </c>
      <c r="H928" t="str">
        <f t="shared" si="14"/>
        <v>insert into pendaftaran_semas (id_pendaftaran,status_hadir,nilai_ujian,no_kartu_ujian,lokasi_kota,lokasi_tempat) values (1125,TRUE,63,'3046736597','Depok','Kampus UI Kesmas');</v>
      </c>
    </row>
    <row r="929" spans="1:8" x14ac:dyDescent="0.2">
      <c r="A929" s="28">
        <v>1126</v>
      </c>
      <c r="B929" s="28" t="b">
        <v>1</v>
      </c>
      <c r="C929" s="28">
        <v>24</v>
      </c>
      <c r="D929" s="28">
        <v>3046736598</v>
      </c>
      <c r="E929" s="28" t="s">
        <v>4547</v>
      </c>
      <c r="F929" s="28" t="s">
        <v>4553</v>
      </c>
      <c r="H929" t="str">
        <f t="shared" si="14"/>
        <v>insert into pendaftaran_semas (id_pendaftaran,status_hadir,nilai_ujian,no_kartu_ujian,lokasi_kota,lokasi_tempat) values (1126,TRUE,24,'3046736598','Jakarta Pusat','Kampus UI Sastra Inggris');</v>
      </c>
    </row>
    <row r="930" spans="1:8" x14ac:dyDescent="0.2">
      <c r="A930" s="28">
        <v>1127</v>
      </c>
      <c r="B930" s="28" t="b">
        <v>1</v>
      </c>
      <c r="C930" s="28">
        <v>72</v>
      </c>
      <c r="D930" s="28">
        <v>3046736599</v>
      </c>
      <c r="E930" s="28" t="s">
        <v>146</v>
      </c>
      <c r="F930" s="28" t="s">
        <v>4552</v>
      </c>
      <c r="H930" t="str">
        <f t="shared" si="14"/>
        <v>insert into pendaftaran_semas (id_pendaftaran,status_hadir,nilai_ujian,no_kartu_ujian,lokasi_kota,lokasi_tempat) values (1127,TRUE,72,'3046736599','Depok','Kampus UI Kesmas');</v>
      </c>
    </row>
    <row r="931" spans="1:8" x14ac:dyDescent="0.2">
      <c r="A931" s="28">
        <v>1128</v>
      </c>
      <c r="B931" s="28" t="b">
        <v>1</v>
      </c>
      <c r="C931" s="28">
        <v>21</v>
      </c>
      <c r="D931" s="28">
        <v>3046736600</v>
      </c>
      <c r="E931" s="28" t="s">
        <v>4547</v>
      </c>
      <c r="F931" s="28" t="s">
        <v>4553</v>
      </c>
      <c r="H931" t="str">
        <f t="shared" si="14"/>
        <v>insert into pendaftaran_semas (id_pendaftaran,status_hadir,nilai_ujian,no_kartu_ujian,lokasi_kota,lokasi_tempat) values (1128,TRUE,21,'3046736600','Jakarta Pusat','Kampus UI Sastra Inggris');</v>
      </c>
    </row>
    <row r="932" spans="1:8" x14ac:dyDescent="0.2">
      <c r="A932" s="28">
        <v>1129</v>
      </c>
      <c r="B932" s="28" t="b">
        <v>1</v>
      </c>
      <c r="C932" s="28">
        <v>22</v>
      </c>
      <c r="D932" s="28">
        <v>3046736601</v>
      </c>
      <c r="E932" s="28" t="s">
        <v>146</v>
      </c>
      <c r="F932" s="28" t="s">
        <v>4552</v>
      </c>
      <c r="H932" t="str">
        <f t="shared" si="14"/>
        <v>insert into pendaftaran_semas (id_pendaftaran,status_hadir,nilai_ujian,no_kartu_ujian,lokasi_kota,lokasi_tempat) values (1129,TRUE,22,'3046736601','Depok','Kampus UI Kesmas');</v>
      </c>
    </row>
    <row r="933" spans="1:8" x14ac:dyDescent="0.2">
      <c r="A933" s="28">
        <v>1130</v>
      </c>
      <c r="B933" s="28" t="b">
        <v>1</v>
      </c>
      <c r="C933" s="28">
        <v>21</v>
      </c>
      <c r="D933" s="28">
        <v>3046736602</v>
      </c>
      <c r="E933" s="28" t="s">
        <v>4547</v>
      </c>
      <c r="F933" s="28" t="s">
        <v>4553</v>
      </c>
      <c r="H933" t="str">
        <f t="shared" si="14"/>
        <v>insert into pendaftaran_semas (id_pendaftaran,status_hadir,nilai_ujian,no_kartu_ujian,lokasi_kota,lokasi_tempat) values (1130,TRUE,21,'3046736602','Jakarta Pusat','Kampus UI Sastra Inggris');</v>
      </c>
    </row>
    <row r="934" spans="1:8" x14ac:dyDescent="0.2">
      <c r="A934" s="28">
        <v>1131</v>
      </c>
      <c r="B934" s="28" t="b">
        <v>1</v>
      </c>
      <c r="C934" s="28">
        <v>52</v>
      </c>
      <c r="D934" s="28">
        <v>3046736603</v>
      </c>
      <c r="E934" s="28" t="s">
        <v>146</v>
      </c>
      <c r="F934" s="28" t="s">
        <v>4552</v>
      </c>
      <c r="H934" t="str">
        <f t="shared" si="14"/>
        <v>insert into pendaftaran_semas (id_pendaftaran,status_hadir,nilai_ujian,no_kartu_ujian,lokasi_kota,lokasi_tempat) values (1131,TRUE,52,'3046736603','Depok','Kampus UI Kesmas');</v>
      </c>
    </row>
    <row r="935" spans="1:8" x14ac:dyDescent="0.2">
      <c r="A935" s="28">
        <v>1132</v>
      </c>
      <c r="B935" s="28" t="b">
        <v>1</v>
      </c>
      <c r="C935" s="28">
        <v>47</v>
      </c>
      <c r="D935" s="28">
        <v>3046736604</v>
      </c>
      <c r="E935" s="28" t="s">
        <v>4547</v>
      </c>
      <c r="F935" s="28" t="s">
        <v>4553</v>
      </c>
      <c r="H935" t="str">
        <f t="shared" si="14"/>
        <v>insert into pendaftaran_semas (id_pendaftaran,status_hadir,nilai_ujian,no_kartu_ujian,lokasi_kota,lokasi_tempat) values (1132,TRUE,47,'3046736604','Jakarta Pusat','Kampus UI Sastra Inggris');</v>
      </c>
    </row>
    <row r="936" spans="1:8" x14ac:dyDescent="0.2">
      <c r="A936" s="28">
        <v>1133</v>
      </c>
      <c r="B936" s="28" t="b">
        <v>1</v>
      </c>
      <c r="C936" s="28">
        <v>62</v>
      </c>
      <c r="D936" s="28">
        <v>3046736605</v>
      </c>
      <c r="E936" s="28" t="s">
        <v>146</v>
      </c>
      <c r="F936" s="28" t="s">
        <v>4552</v>
      </c>
      <c r="H936" t="str">
        <f t="shared" si="14"/>
        <v>insert into pendaftaran_semas (id_pendaftaran,status_hadir,nilai_ujian,no_kartu_ujian,lokasi_kota,lokasi_tempat) values (1133,TRUE,62,'3046736605','Depok','Kampus UI Kesmas');</v>
      </c>
    </row>
    <row r="937" spans="1:8" x14ac:dyDescent="0.2">
      <c r="A937" s="28">
        <v>1134</v>
      </c>
      <c r="B937" s="28" t="b">
        <v>1</v>
      </c>
      <c r="C937" s="28">
        <v>59</v>
      </c>
      <c r="D937" s="28">
        <v>3046736606</v>
      </c>
      <c r="E937" s="28" t="s">
        <v>4547</v>
      </c>
      <c r="F937" s="28" t="s">
        <v>4553</v>
      </c>
      <c r="H937" t="str">
        <f t="shared" si="14"/>
        <v>insert into pendaftaran_semas (id_pendaftaran,status_hadir,nilai_ujian,no_kartu_ujian,lokasi_kota,lokasi_tempat) values (1134,TRUE,59,'3046736606','Jakarta Pusat','Kampus UI Sastra Inggris');</v>
      </c>
    </row>
    <row r="938" spans="1:8" x14ac:dyDescent="0.2">
      <c r="A938" s="28">
        <v>1135</v>
      </c>
      <c r="B938" s="28" t="b">
        <v>1</v>
      </c>
      <c r="C938" s="28">
        <v>47</v>
      </c>
      <c r="D938" s="28">
        <v>3046736607</v>
      </c>
      <c r="E938" s="28" t="s">
        <v>146</v>
      </c>
      <c r="F938" s="28" t="s">
        <v>4552</v>
      </c>
      <c r="H938" t="str">
        <f t="shared" si="14"/>
        <v>insert into pendaftaran_semas (id_pendaftaran,status_hadir,nilai_ujian,no_kartu_ujian,lokasi_kota,lokasi_tempat) values (1135,TRUE,47,'3046736607','Depok','Kampus UI Kesmas');</v>
      </c>
    </row>
    <row r="939" spans="1:8" x14ac:dyDescent="0.2">
      <c r="A939" s="28">
        <v>1136</v>
      </c>
      <c r="B939" s="28" t="b">
        <v>1</v>
      </c>
      <c r="C939" s="28">
        <v>37</v>
      </c>
      <c r="D939" s="28">
        <v>3046736608</v>
      </c>
      <c r="E939" s="28" t="s">
        <v>4547</v>
      </c>
      <c r="F939" s="28" t="s">
        <v>4553</v>
      </c>
      <c r="H939" t="str">
        <f t="shared" si="14"/>
        <v>insert into pendaftaran_semas (id_pendaftaran,status_hadir,nilai_ujian,no_kartu_ujian,lokasi_kota,lokasi_tempat) values (1136,TRUE,37,'3046736608','Jakarta Pusat','Kampus UI Sastra Inggris');</v>
      </c>
    </row>
    <row r="940" spans="1:8" x14ac:dyDescent="0.2">
      <c r="A940" s="28">
        <v>1137</v>
      </c>
      <c r="B940" s="28" t="b">
        <v>1</v>
      </c>
      <c r="C940" s="28">
        <v>78</v>
      </c>
      <c r="D940" s="28">
        <v>3046736609</v>
      </c>
      <c r="E940" s="28" t="s">
        <v>146</v>
      </c>
      <c r="F940" s="28" t="s">
        <v>4552</v>
      </c>
      <c r="H940" t="str">
        <f t="shared" si="14"/>
        <v>insert into pendaftaran_semas (id_pendaftaran,status_hadir,nilai_ujian,no_kartu_ujian,lokasi_kota,lokasi_tempat) values (1137,TRUE,78,'3046736609','Depok','Kampus UI Kesmas');</v>
      </c>
    </row>
    <row r="941" spans="1:8" x14ac:dyDescent="0.2">
      <c r="A941" s="28">
        <v>1138</v>
      </c>
      <c r="B941" s="28" t="b">
        <v>1</v>
      </c>
      <c r="C941" s="28">
        <v>37</v>
      </c>
      <c r="D941" s="28">
        <v>3046736610</v>
      </c>
      <c r="E941" s="28" t="s">
        <v>4547</v>
      </c>
      <c r="F941" s="28" t="s">
        <v>4553</v>
      </c>
      <c r="H941" t="str">
        <f t="shared" si="14"/>
        <v>insert into pendaftaran_semas (id_pendaftaran,status_hadir,nilai_ujian,no_kartu_ujian,lokasi_kota,lokasi_tempat) values (1138,TRUE,37,'3046736610','Jakarta Pusat','Kampus UI Sastra Inggris');</v>
      </c>
    </row>
    <row r="942" spans="1:8" x14ac:dyDescent="0.2">
      <c r="A942" s="28">
        <v>1139</v>
      </c>
      <c r="B942" s="28" t="b">
        <v>1</v>
      </c>
      <c r="C942" s="28">
        <v>56</v>
      </c>
      <c r="D942" s="28">
        <v>3046736611</v>
      </c>
      <c r="E942" s="28" t="s">
        <v>146</v>
      </c>
      <c r="F942" s="28" t="s">
        <v>4552</v>
      </c>
      <c r="H942" t="str">
        <f t="shared" si="14"/>
        <v>insert into pendaftaran_semas (id_pendaftaran,status_hadir,nilai_ujian,no_kartu_ujian,lokasi_kota,lokasi_tempat) values (1139,TRUE,56,'3046736611','Depok','Kampus UI Kesmas');</v>
      </c>
    </row>
    <row r="943" spans="1:8" x14ac:dyDescent="0.2">
      <c r="A943" s="28">
        <v>1140</v>
      </c>
      <c r="B943" s="28" t="b">
        <v>1</v>
      </c>
      <c r="C943" s="28">
        <v>43</v>
      </c>
      <c r="D943" s="28">
        <v>3046736612</v>
      </c>
      <c r="E943" s="28" t="s">
        <v>4547</v>
      </c>
      <c r="F943" s="28" t="s">
        <v>4553</v>
      </c>
      <c r="H943" t="str">
        <f t="shared" si="14"/>
        <v>insert into pendaftaran_semas (id_pendaftaran,status_hadir,nilai_ujian,no_kartu_ujian,lokasi_kota,lokasi_tempat) values (1140,TRUE,43,'3046736612','Jakarta Pusat','Kampus UI Sastra Inggris');</v>
      </c>
    </row>
    <row r="944" spans="1:8" x14ac:dyDescent="0.2">
      <c r="A944" s="28">
        <v>1141</v>
      </c>
      <c r="B944" s="28" t="b">
        <v>1</v>
      </c>
      <c r="C944" s="28">
        <v>27</v>
      </c>
      <c r="D944" s="28">
        <v>3046736613</v>
      </c>
      <c r="E944" s="28" t="s">
        <v>146</v>
      </c>
      <c r="F944" s="28" t="s">
        <v>4552</v>
      </c>
      <c r="H944" t="str">
        <f t="shared" si="14"/>
        <v>insert into pendaftaran_semas (id_pendaftaran,status_hadir,nilai_ujian,no_kartu_ujian,lokasi_kota,lokasi_tempat) values (1141,TRUE,27,'3046736613','Depok','Kampus UI Kesmas');</v>
      </c>
    </row>
    <row r="945" spans="1:8" x14ac:dyDescent="0.2">
      <c r="A945" s="28">
        <v>1142</v>
      </c>
      <c r="B945" s="28" t="b">
        <v>1</v>
      </c>
      <c r="C945" s="28">
        <v>69</v>
      </c>
      <c r="D945" s="28">
        <v>3046736614</v>
      </c>
      <c r="E945" s="28" t="s">
        <v>4547</v>
      </c>
      <c r="F945" s="28" t="s">
        <v>4553</v>
      </c>
      <c r="H945" t="str">
        <f t="shared" si="14"/>
        <v>insert into pendaftaran_semas (id_pendaftaran,status_hadir,nilai_ujian,no_kartu_ujian,lokasi_kota,lokasi_tempat) values (1142,TRUE,69,'3046736614','Jakarta Pusat','Kampus UI Sastra Inggris');</v>
      </c>
    </row>
    <row r="946" spans="1:8" x14ac:dyDescent="0.2">
      <c r="A946" s="28">
        <v>1143</v>
      </c>
      <c r="B946" s="28" t="b">
        <v>1</v>
      </c>
      <c r="C946" s="28">
        <v>47</v>
      </c>
      <c r="D946" s="28">
        <v>3046736615</v>
      </c>
      <c r="E946" s="28" t="s">
        <v>146</v>
      </c>
      <c r="F946" s="28" t="s">
        <v>4552</v>
      </c>
      <c r="H946" t="str">
        <f t="shared" si="14"/>
        <v>insert into pendaftaran_semas (id_pendaftaran,status_hadir,nilai_ujian,no_kartu_ujian,lokasi_kota,lokasi_tempat) values (1143,TRUE,47,'3046736615','Depok','Kampus UI Kesmas');</v>
      </c>
    </row>
    <row r="947" spans="1:8" x14ac:dyDescent="0.2">
      <c r="A947" s="28">
        <v>1144</v>
      </c>
      <c r="B947" s="28" t="b">
        <v>1</v>
      </c>
      <c r="C947" s="28">
        <v>80</v>
      </c>
      <c r="D947" s="28">
        <v>3046736616</v>
      </c>
      <c r="E947" s="28" t="s">
        <v>4547</v>
      </c>
      <c r="F947" s="28" t="s">
        <v>4553</v>
      </c>
      <c r="H947" t="str">
        <f t="shared" si="14"/>
        <v>insert into pendaftaran_semas (id_pendaftaran,status_hadir,nilai_ujian,no_kartu_ujian,lokasi_kota,lokasi_tempat) values (1144,TRUE,80,'3046736616','Jakarta Pusat','Kampus UI Sastra Inggris');</v>
      </c>
    </row>
    <row r="948" spans="1:8" x14ac:dyDescent="0.2">
      <c r="A948" s="28">
        <v>1145</v>
      </c>
      <c r="B948" s="28" t="b">
        <v>1</v>
      </c>
      <c r="C948" s="28">
        <v>52</v>
      </c>
      <c r="D948" s="28">
        <v>3046736617</v>
      </c>
      <c r="E948" s="28" t="s">
        <v>146</v>
      </c>
      <c r="F948" s="28" t="s">
        <v>4552</v>
      </c>
      <c r="H948" t="str">
        <f t="shared" si="14"/>
        <v>insert into pendaftaran_semas (id_pendaftaran,status_hadir,nilai_ujian,no_kartu_ujian,lokasi_kota,lokasi_tempat) values (1145,TRUE,52,'3046736617','Depok','Kampus UI Kesmas');</v>
      </c>
    </row>
    <row r="949" spans="1:8" x14ac:dyDescent="0.2">
      <c r="A949" s="28">
        <v>1146</v>
      </c>
      <c r="B949" s="28" t="b">
        <v>1</v>
      </c>
      <c r="C949" s="28">
        <v>67</v>
      </c>
      <c r="D949" s="28">
        <v>3046736618</v>
      </c>
      <c r="E949" s="28" t="s">
        <v>4547</v>
      </c>
      <c r="F949" s="28" t="s">
        <v>4553</v>
      </c>
      <c r="H949" t="str">
        <f t="shared" si="14"/>
        <v>insert into pendaftaran_semas (id_pendaftaran,status_hadir,nilai_ujian,no_kartu_ujian,lokasi_kota,lokasi_tempat) values (1146,TRUE,67,'3046736618','Jakarta Pusat','Kampus UI Sastra Inggris');</v>
      </c>
    </row>
    <row r="950" spans="1:8" x14ac:dyDescent="0.2">
      <c r="A950" s="28">
        <v>1147</v>
      </c>
      <c r="B950" s="28" t="b">
        <v>1</v>
      </c>
      <c r="C950" s="28">
        <v>30</v>
      </c>
      <c r="D950" s="28">
        <v>3046736619</v>
      </c>
      <c r="E950" s="28" t="s">
        <v>146</v>
      </c>
      <c r="F950" s="28" t="s">
        <v>4552</v>
      </c>
      <c r="H950" t="str">
        <f t="shared" si="14"/>
        <v>insert into pendaftaran_semas (id_pendaftaran,status_hadir,nilai_ujian,no_kartu_ujian,lokasi_kota,lokasi_tempat) values (1147,TRUE,30,'3046736619','Depok','Kampus UI Kesmas');</v>
      </c>
    </row>
    <row r="951" spans="1:8" x14ac:dyDescent="0.2">
      <c r="A951" s="28">
        <v>1148</v>
      </c>
      <c r="B951" s="28" t="b">
        <v>1</v>
      </c>
      <c r="C951" s="28">
        <v>26</v>
      </c>
      <c r="D951" s="28">
        <v>3046736620</v>
      </c>
      <c r="E951" s="28" t="s">
        <v>4547</v>
      </c>
      <c r="F951" s="28" t="s">
        <v>4553</v>
      </c>
      <c r="H951" t="str">
        <f t="shared" si="14"/>
        <v>insert into pendaftaran_semas (id_pendaftaran,status_hadir,nilai_ujian,no_kartu_ujian,lokasi_kota,lokasi_tempat) values (1148,TRUE,26,'3046736620','Jakarta Pusat','Kampus UI Sastra Inggris');</v>
      </c>
    </row>
    <row r="952" spans="1:8" x14ac:dyDescent="0.2">
      <c r="A952" s="28">
        <v>1149</v>
      </c>
      <c r="B952" s="28" t="b">
        <v>1</v>
      </c>
      <c r="C952" s="28">
        <v>30</v>
      </c>
      <c r="D952" s="28">
        <v>3046736621</v>
      </c>
      <c r="E952" s="28" t="s">
        <v>146</v>
      </c>
      <c r="F952" s="28" t="s">
        <v>4552</v>
      </c>
      <c r="H952" t="str">
        <f t="shared" si="14"/>
        <v>insert into pendaftaran_semas (id_pendaftaran,status_hadir,nilai_ujian,no_kartu_ujian,lokasi_kota,lokasi_tempat) values (1149,TRUE,30,'3046736621','Depok','Kampus UI Kesmas');</v>
      </c>
    </row>
    <row r="953" spans="1:8" x14ac:dyDescent="0.2">
      <c r="A953" s="28">
        <v>1150</v>
      </c>
      <c r="B953" s="28" t="b">
        <v>1</v>
      </c>
      <c r="C953" s="28">
        <v>80</v>
      </c>
      <c r="D953" s="28">
        <v>3046736622</v>
      </c>
      <c r="E953" s="28" t="s">
        <v>4547</v>
      </c>
      <c r="F953" s="28" t="s">
        <v>4553</v>
      </c>
      <c r="H953" t="str">
        <f t="shared" si="14"/>
        <v>insert into pendaftaran_semas (id_pendaftaran,status_hadir,nilai_ujian,no_kartu_ujian,lokasi_kota,lokasi_tempat) values (1150,TRUE,80,'3046736622','Jakarta Pusat','Kampus UI Sastra Inggris');</v>
      </c>
    </row>
    <row r="954" spans="1:8" x14ac:dyDescent="0.2">
      <c r="A954" s="28">
        <v>1151</v>
      </c>
      <c r="B954" s="28" t="b">
        <v>1</v>
      </c>
      <c r="C954" s="28">
        <v>56</v>
      </c>
      <c r="D954" s="28">
        <v>3046736623</v>
      </c>
      <c r="E954" s="28" t="s">
        <v>146</v>
      </c>
      <c r="F954" s="28" t="s">
        <v>4554</v>
      </c>
      <c r="H954" t="str">
        <f t="shared" si="14"/>
        <v>insert into pendaftaran_semas (id_pendaftaran,status_hadir,nilai_ujian,no_kartu_ujian,lokasi_kota,lokasi_tempat) values (1151,TRUE,56,'3046736623','Depok','Balairung Kampus UI');</v>
      </c>
    </row>
    <row r="955" spans="1:8" x14ac:dyDescent="0.2">
      <c r="A955" s="28">
        <v>1152</v>
      </c>
      <c r="B955" s="28" t="b">
        <v>1</v>
      </c>
      <c r="C955" s="28">
        <v>63</v>
      </c>
      <c r="D955" s="28">
        <v>3046736624</v>
      </c>
      <c r="E955" s="28" t="s">
        <v>4547</v>
      </c>
      <c r="F955" s="28" t="s">
        <v>4554</v>
      </c>
      <c r="H955" t="str">
        <f t="shared" si="14"/>
        <v>insert into pendaftaran_semas (id_pendaftaran,status_hadir,nilai_ujian,no_kartu_ujian,lokasi_kota,lokasi_tempat) values (1152,TRUE,63,'3046736624','Jakarta Pusat','Balairung Kampus UI');</v>
      </c>
    </row>
    <row r="956" spans="1:8" x14ac:dyDescent="0.2">
      <c r="A956" s="28">
        <v>1153</v>
      </c>
      <c r="B956" s="28" t="b">
        <v>1</v>
      </c>
      <c r="C956" s="28">
        <v>60</v>
      </c>
      <c r="D956" s="28">
        <v>3046736625</v>
      </c>
      <c r="E956" s="28" t="s">
        <v>146</v>
      </c>
      <c r="F956" s="28" t="s">
        <v>4554</v>
      </c>
      <c r="H956" t="str">
        <f t="shared" si="14"/>
        <v>insert into pendaftaran_semas (id_pendaftaran,status_hadir,nilai_ujian,no_kartu_ujian,lokasi_kota,lokasi_tempat) values (1153,TRUE,60,'3046736625','Depok','Balairung Kampus UI');</v>
      </c>
    </row>
    <row r="957" spans="1:8" x14ac:dyDescent="0.2">
      <c r="A957" s="28">
        <v>1154</v>
      </c>
      <c r="B957" s="28" t="b">
        <v>1</v>
      </c>
      <c r="C957" s="28">
        <v>28</v>
      </c>
      <c r="D957" s="28">
        <v>3046736626</v>
      </c>
      <c r="E957" s="28" t="s">
        <v>4547</v>
      </c>
      <c r="F957" s="28" t="s">
        <v>4554</v>
      </c>
      <c r="H957" t="str">
        <f t="shared" si="14"/>
        <v>insert into pendaftaran_semas (id_pendaftaran,status_hadir,nilai_ujian,no_kartu_ujian,lokasi_kota,lokasi_tempat) values (1154,TRUE,28,'3046736626','Jakarta Pusat','Balairung Kampus UI');</v>
      </c>
    </row>
    <row r="958" spans="1:8" x14ac:dyDescent="0.2">
      <c r="A958" s="28">
        <v>1155</v>
      </c>
      <c r="B958" s="28" t="b">
        <v>1</v>
      </c>
      <c r="C958" s="28">
        <v>77</v>
      </c>
      <c r="D958" s="28">
        <v>3046736627</v>
      </c>
      <c r="E958" s="28" t="s">
        <v>146</v>
      </c>
      <c r="F958" s="28" t="s">
        <v>4554</v>
      </c>
      <c r="H958" t="str">
        <f t="shared" si="14"/>
        <v>insert into pendaftaran_semas (id_pendaftaran,status_hadir,nilai_ujian,no_kartu_ujian,lokasi_kota,lokasi_tempat) values (1155,TRUE,77,'3046736627','Depok','Balairung Kampus UI');</v>
      </c>
    </row>
    <row r="959" spans="1:8" x14ac:dyDescent="0.2">
      <c r="A959" s="28">
        <v>1156</v>
      </c>
      <c r="B959" s="28" t="b">
        <v>1</v>
      </c>
      <c r="C959" s="28">
        <v>28</v>
      </c>
      <c r="D959" s="28">
        <v>3046736628</v>
      </c>
      <c r="E959" s="28" t="s">
        <v>4547</v>
      </c>
      <c r="F959" s="28" t="s">
        <v>4554</v>
      </c>
      <c r="H959" t="str">
        <f t="shared" si="14"/>
        <v>insert into pendaftaran_semas (id_pendaftaran,status_hadir,nilai_ujian,no_kartu_ujian,lokasi_kota,lokasi_tempat) values (1156,TRUE,28,'3046736628','Jakarta Pusat','Balairung Kampus UI');</v>
      </c>
    </row>
    <row r="960" spans="1:8" x14ac:dyDescent="0.2">
      <c r="A960" s="28">
        <v>1157</v>
      </c>
      <c r="B960" s="28" t="b">
        <v>1</v>
      </c>
      <c r="C960" s="28">
        <v>77</v>
      </c>
      <c r="D960" s="28">
        <v>3046736629</v>
      </c>
      <c r="E960" s="28" t="s">
        <v>146</v>
      </c>
      <c r="F960" s="28" t="s">
        <v>4554</v>
      </c>
      <c r="H960" t="str">
        <f t="shared" si="14"/>
        <v>insert into pendaftaran_semas (id_pendaftaran,status_hadir,nilai_ujian,no_kartu_ujian,lokasi_kota,lokasi_tempat) values (1157,TRUE,77,'3046736629','Depok','Balairung Kampus UI');</v>
      </c>
    </row>
    <row r="961" spans="1:8" x14ac:dyDescent="0.2">
      <c r="A961" s="28">
        <v>1158</v>
      </c>
      <c r="B961" s="28" t="b">
        <v>1</v>
      </c>
      <c r="C961" s="28">
        <v>22</v>
      </c>
      <c r="D961" s="28">
        <v>3046736630</v>
      </c>
      <c r="E961" s="28" t="s">
        <v>4547</v>
      </c>
      <c r="F961" s="28" t="s">
        <v>4554</v>
      </c>
      <c r="H961" t="str">
        <f t="shared" si="14"/>
        <v>insert into pendaftaran_semas (id_pendaftaran,status_hadir,nilai_ujian,no_kartu_ujian,lokasi_kota,lokasi_tempat) values (1158,TRUE,22,'3046736630','Jakarta Pusat','Balairung Kampus UI');</v>
      </c>
    </row>
    <row r="962" spans="1:8" x14ac:dyDescent="0.2">
      <c r="A962" s="28">
        <v>1159</v>
      </c>
      <c r="B962" s="28" t="b">
        <v>1</v>
      </c>
      <c r="C962" s="28">
        <v>37</v>
      </c>
      <c r="D962" s="28">
        <v>3046736631</v>
      </c>
      <c r="E962" s="28" t="s">
        <v>146</v>
      </c>
      <c r="F962" s="28" t="s">
        <v>4554</v>
      </c>
      <c r="H962" t="str">
        <f t="shared" si="14"/>
        <v>insert into pendaftaran_semas (id_pendaftaran,status_hadir,nilai_ujian,no_kartu_ujian,lokasi_kota,lokasi_tempat) values (1159,TRUE,37,'3046736631','Depok','Balairung Kampus UI');</v>
      </c>
    </row>
    <row r="963" spans="1:8" x14ac:dyDescent="0.2">
      <c r="A963" s="28">
        <v>1160</v>
      </c>
      <c r="B963" s="28" t="b">
        <v>1</v>
      </c>
      <c r="C963" s="28">
        <v>41</v>
      </c>
      <c r="D963" s="28">
        <v>3046736632</v>
      </c>
      <c r="E963" s="28" t="s">
        <v>4547</v>
      </c>
      <c r="F963" s="28" t="s">
        <v>4554</v>
      </c>
      <c r="H963" t="str">
        <f t="shared" si="14"/>
        <v>insert into pendaftaran_semas (id_pendaftaran,status_hadir,nilai_ujian,no_kartu_ujian,lokasi_kota,lokasi_tempat) values (1160,TRUE,41,'3046736632','Jakarta Pusat','Balairung Kampus UI');</v>
      </c>
    </row>
    <row r="964" spans="1:8" x14ac:dyDescent="0.2">
      <c r="A964" s="28">
        <v>1161</v>
      </c>
      <c r="B964" s="28" t="b">
        <v>1</v>
      </c>
      <c r="C964" s="28">
        <v>77</v>
      </c>
      <c r="D964" s="28">
        <v>3046736633</v>
      </c>
      <c r="E964" s="28" t="s">
        <v>146</v>
      </c>
      <c r="F964" s="28" t="s">
        <v>4554</v>
      </c>
      <c r="H964" t="str">
        <f t="shared" si="14"/>
        <v>insert into pendaftaran_semas (id_pendaftaran,status_hadir,nilai_ujian,no_kartu_ujian,lokasi_kota,lokasi_tempat) values (1161,TRUE,77,'3046736633','Depok','Balairung Kampus UI');</v>
      </c>
    </row>
    <row r="965" spans="1:8" x14ac:dyDescent="0.2">
      <c r="A965" s="28">
        <v>1162</v>
      </c>
      <c r="B965" s="28" t="b">
        <v>1</v>
      </c>
      <c r="C965" s="28">
        <v>40</v>
      </c>
      <c r="D965" s="28">
        <v>3046736634</v>
      </c>
      <c r="E965" s="28" t="s">
        <v>4547</v>
      </c>
      <c r="F965" s="28" t="s">
        <v>4554</v>
      </c>
      <c r="H965" t="str">
        <f t="shared" ref="H965:H1003" si="15">CONCATENATE($H$3,A965,",",B965,",",C965,",","'",D965,"'",",","'",E965,"'",",","'",F965,"'",")",";")</f>
        <v>insert into pendaftaran_semas (id_pendaftaran,status_hadir,nilai_ujian,no_kartu_ujian,lokasi_kota,lokasi_tempat) values (1162,TRUE,40,'3046736634','Jakarta Pusat','Balairung Kampus UI');</v>
      </c>
    </row>
    <row r="966" spans="1:8" x14ac:dyDescent="0.2">
      <c r="A966" s="28">
        <v>1163</v>
      </c>
      <c r="B966" s="28" t="b">
        <v>1</v>
      </c>
      <c r="C966" s="28">
        <v>50</v>
      </c>
      <c r="D966" s="28">
        <v>3046736635</v>
      </c>
      <c r="E966" s="28" t="s">
        <v>146</v>
      </c>
      <c r="F966" s="28" t="s">
        <v>4554</v>
      </c>
      <c r="H966" t="str">
        <f t="shared" si="15"/>
        <v>insert into pendaftaran_semas (id_pendaftaran,status_hadir,nilai_ujian,no_kartu_ujian,lokasi_kota,lokasi_tempat) values (1163,TRUE,50,'3046736635','Depok','Balairung Kampus UI');</v>
      </c>
    </row>
    <row r="967" spans="1:8" x14ac:dyDescent="0.2">
      <c r="A967" s="28">
        <v>1164</v>
      </c>
      <c r="B967" s="28" t="b">
        <v>1</v>
      </c>
      <c r="C967" s="28">
        <v>65</v>
      </c>
      <c r="D967" s="28">
        <v>3046736636</v>
      </c>
      <c r="E967" s="28" t="s">
        <v>4547</v>
      </c>
      <c r="F967" s="28" t="s">
        <v>4554</v>
      </c>
      <c r="H967" t="str">
        <f t="shared" si="15"/>
        <v>insert into pendaftaran_semas (id_pendaftaran,status_hadir,nilai_ujian,no_kartu_ujian,lokasi_kota,lokasi_tempat) values (1164,TRUE,65,'3046736636','Jakarta Pusat','Balairung Kampus UI');</v>
      </c>
    </row>
    <row r="968" spans="1:8" x14ac:dyDescent="0.2">
      <c r="A968" s="28">
        <v>1165</v>
      </c>
      <c r="B968" s="28" t="b">
        <v>1</v>
      </c>
      <c r="C968" s="28">
        <v>38</v>
      </c>
      <c r="D968" s="28">
        <v>3046736637</v>
      </c>
      <c r="E968" s="28" t="s">
        <v>146</v>
      </c>
      <c r="F968" s="28" t="s">
        <v>4554</v>
      </c>
      <c r="H968" t="str">
        <f t="shared" si="15"/>
        <v>insert into pendaftaran_semas (id_pendaftaran,status_hadir,nilai_ujian,no_kartu_ujian,lokasi_kota,lokasi_tempat) values (1165,TRUE,38,'3046736637','Depok','Balairung Kampus UI');</v>
      </c>
    </row>
    <row r="969" spans="1:8" x14ac:dyDescent="0.2">
      <c r="A969" s="28">
        <v>1166</v>
      </c>
      <c r="B969" s="28" t="b">
        <v>1</v>
      </c>
      <c r="C969" s="28">
        <v>79</v>
      </c>
      <c r="D969" s="28">
        <v>3046736638</v>
      </c>
      <c r="E969" s="28" t="s">
        <v>4547</v>
      </c>
      <c r="F969" s="28" t="s">
        <v>4554</v>
      </c>
      <c r="H969" t="str">
        <f t="shared" si="15"/>
        <v>insert into pendaftaran_semas (id_pendaftaran,status_hadir,nilai_ujian,no_kartu_ujian,lokasi_kota,lokasi_tempat) values (1166,TRUE,79,'3046736638','Jakarta Pusat','Balairung Kampus UI');</v>
      </c>
    </row>
    <row r="970" spans="1:8" x14ac:dyDescent="0.2">
      <c r="A970" s="28">
        <v>1167</v>
      </c>
      <c r="B970" s="28" t="b">
        <v>1</v>
      </c>
      <c r="C970" s="28">
        <v>29</v>
      </c>
      <c r="D970" s="28">
        <v>3046736639</v>
      </c>
      <c r="E970" s="28" t="s">
        <v>146</v>
      </c>
      <c r="F970" s="28" t="s">
        <v>4554</v>
      </c>
      <c r="H970" t="str">
        <f t="shared" si="15"/>
        <v>insert into pendaftaran_semas (id_pendaftaran,status_hadir,nilai_ujian,no_kartu_ujian,lokasi_kota,lokasi_tempat) values (1167,TRUE,29,'3046736639','Depok','Balairung Kampus UI');</v>
      </c>
    </row>
    <row r="971" spans="1:8" x14ac:dyDescent="0.2">
      <c r="A971" s="28">
        <v>1168</v>
      </c>
      <c r="B971" s="28" t="b">
        <v>1</v>
      </c>
      <c r="C971" s="28">
        <v>54</v>
      </c>
      <c r="D971" s="28">
        <v>3046736640</v>
      </c>
      <c r="E971" s="28" t="s">
        <v>4547</v>
      </c>
      <c r="F971" s="28" t="s">
        <v>4554</v>
      </c>
      <c r="H971" t="str">
        <f t="shared" si="15"/>
        <v>insert into pendaftaran_semas (id_pendaftaran,status_hadir,nilai_ujian,no_kartu_ujian,lokasi_kota,lokasi_tempat) values (1168,TRUE,54,'3046736640','Jakarta Pusat','Balairung Kampus UI');</v>
      </c>
    </row>
    <row r="972" spans="1:8" x14ac:dyDescent="0.2">
      <c r="A972" s="28">
        <v>1169</v>
      </c>
      <c r="B972" s="28" t="b">
        <v>1</v>
      </c>
      <c r="C972" s="28">
        <v>40</v>
      </c>
      <c r="D972" s="28">
        <v>3046736641</v>
      </c>
      <c r="E972" s="28" t="s">
        <v>146</v>
      </c>
      <c r="F972" s="28" t="s">
        <v>4554</v>
      </c>
      <c r="H972" t="str">
        <f t="shared" si="15"/>
        <v>insert into pendaftaran_semas (id_pendaftaran,status_hadir,nilai_ujian,no_kartu_ujian,lokasi_kota,lokasi_tempat) values (1169,TRUE,40,'3046736641','Depok','Balairung Kampus UI');</v>
      </c>
    </row>
    <row r="973" spans="1:8" x14ac:dyDescent="0.2">
      <c r="A973" s="28">
        <v>1170</v>
      </c>
      <c r="B973" s="28" t="b">
        <v>1</v>
      </c>
      <c r="C973" s="28">
        <v>80</v>
      </c>
      <c r="D973" s="28">
        <v>3046736642</v>
      </c>
      <c r="E973" s="28" t="s">
        <v>4547</v>
      </c>
      <c r="F973" s="28" t="s">
        <v>4554</v>
      </c>
      <c r="H973" t="str">
        <f t="shared" si="15"/>
        <v>insert into pendaftaran_semas (id_pendaftaran,status_hadir,nilai_ujian,no_kartu_ujian,lokasi_kota,lokasi_tempat) values (1170,TRUE,80,'3046736642','Jakarta Pusat','Balairung Kampus UI');</v>
      </c>
    </row>
    <row r="974" spans="1:8" x14ac:dyDescent="0.2">
      <c r="A974" s="28">
        <v>1171</v>
      </c>
      <c r="B974" s="28" t="b">
        <v>1</v>
      </c>
      <c r="C974" s="28">
        <v>64</v>
      </c>
      <c r="D974" s="28">
        <v>3046736643</v>
      </c>
      <c r="E974" s="28" t="s">
        <v>146</v>
      </c>
      <c r="F974" s="28" t="s">
        <v>4554</v>
      </c>
      <c r="H974" t="str">
        <f t="shared" si="15"/>
        <v>insert into pendaftaran_semas (id_pendaftaran,status_hadir,nilai_ujian,no_kartu_ujian,lokasi_kota,lokasi_tempat) values (1171,TRUE,64,'3046736643','Depok','Balairung Kampus UI');</v>
      </c>
    </row>
    <row r="975" spans="1:8" x14ac:dyDescent="0.2">
      <c r="A975" s="28">
        <v>1172</v>
      </c>
      <c r="B975" s="28" t="b">
        <v>1</v>
      </c>
      <c r="C975" s="28">
        <v>60</v>
      </c>
      <c r="D975" s="28">
        <v>3046736644</v>
      </c>
      <c r="E975" s="28" t="s">
        <v>4547</v>
      </c>
      <c r="F975" s="28" t="s">
        <v>4554</v>
      </c>
      <c r="H975" t="str">
        <f t="shared" si="15"/>
        <v>insert into pendaftaran_semas (id_pendaftaran,status_hadir,nilai_ujian,no_kartu_ujian,lokasi_kota,lokasi_tempat) values (1172,TRUE,60,'3046736644','Jakarta Pusat','Balairung Kampus UI');</v>
      </c>
    </row>
    <row r="976" spans="1:8" x14ac:dyDescent="0.2">
      <c r="A976" s="28">
        <v>1173</v>
      </c>
      <c r="B976" s="28" t="b">
        <v>1</v>
      </c>
      <c r="C976" s="28">
        <v>39</v>
      </c>
      <c r="D976" s="28">
        <v>3046736645</v>
      </c>
      <c r="E976" s="28" t="s">
        <v>146</v>
      </c>
      <c r="F976" s="28" t="s">
        <v>4554</v>
      </c>
      <c r="H976" t="str">
        <f t="shared" si="15"/>
        <v>insert into pendaftaran_semas (id_pendaftaran,status_hadir,nilai_ujian,no_kartu_ujian,lokasi_kota,lokasi_tempat) values (1173,TRUE,39,'3046736645','Depok','Balairung Kampus UI');</v>
      </c>
    </row>
    <row r="977" spans="1:8" x14ac:dyDescent="0.2">
      <c r="A977" s="28">
        <v>1174</v>
      </c>
      <c r="B977" s="28" t="b">
        <v>1</v>
      </c>
      <c r="C977" s="28">
        <v>53</v>
      </c>
      <c r="D977" s="28">
        <v>3046736646</v>
      </c>
      <c r="E977" s="28" t="s">
        <v>4547</v>
      </c>
      <c r="F977" s="28" t="s">
        <v>4554</v>
      </c>
      <c r="H977" t="str">
        <f t="shared" si="15"/>
        <v>insert into pendaftaran_semas (id_pendaftaran,status_hadir,nilai_ujian,no_kartu_ujian,lokasi_kota,lokasi_tempat) values (1174,TRUE,53,'3046736646','Jakarta Pusat','Balairung Kampus UI');</v>
      </c>
    </row>
    <row r="978" spans="1:8" x14ac:dyDescent="0.2">
      <c r="A978" s="28">
        <v>1175</v>
      </c>
      <c r="B978" s="28" t="b">
        <v>1</v>
      </c>
      <c r="C978" s="28">
        <v>62</v>
      </c>
      <c r="D978" s="28">
        <v>3046736647</v>
      </c>
      <c r="E978" s="28" t="s">
        <v>146</v>
      </c>
      <c r="F978" s="28" t="s">
        <v>4554</v>
      </c>
      <c r="H978" t="str">
        <f t="shared" si="15"/>
        <v>insert into pendaftaran_semas (id_pendaftaran,status_hadir,nilai_ujian,no_kartu_ujian,lokasi_kota,lokasi_tempat) values (1175,TRUE,62,'3046736647','Depok','Balairung Kampus UI');</v>
      </c>
    </row>
    <row r="979" spans="1:8" x14ac:dyDescent="0.2">
      <c r="A979" s="28">
        <v>1176</v>
      </c>
      <c r="B979" s="28" t="b">
        <v>1</v>
      </c>
      <c r="C979" s="28">
        <v>68</v>
      </c>
      <c r="D979" s="28">
        <v>3046736648</v>
      </c>
      <c r="E979" s="28" t="s">
        <v>4547</v>
      </c>
      <c r="F979" s="28" t="s">
        <v>4554</v>
      </c>
      <c r="H979" t="str">
        <f t="shared" si="15"/>
        <v>insert into pendaftaran_semas (id_pendaftaran,status_hadir,nilai_ujian,no_kartu_ujian,lokasi_kota,lokasi_tempat) values (1176,TRUE,68,'3046736648','Jakarta Pusat','Balairung Kampus UI');</v>
      </c>
    </row>
    <row r="980" spans="1:8" x14ac:dyDescent="0.2">
      <c r="A980" s="28">
        <v>1177</v>
      </c>
      <c r="B980" s="28" t="b">
        <v>1</v>
      </c>
      <c r="C980" s="28">
        <v>30</v>
      </c>
      <c r="D980" s="28">
        <v>3046736649</v>
      </c>
      <c r="E980" s="28" t="s">
        <v>146</v>
      </c>
      <c r="F980" s="28" t="s">
        <v>4554</v>
      </c>
      <c r="H980" t="str">
        <f t="shared" si="15"/>
        <v>insert into pendaftaran_semas (id_pendaftaran,status_hadir,nilai_ujian,no_kartu_ujian,lokasi_kota,lokasi_tempat) values (1177,TRUE,30,'3046736649','Depok','Balairung Kampus UI');</v>
      </c>
    </row>
    <row r="981" spans="1:8" x14ac:dyDescent="0.2">
      <c r="A981" s="28">
        <v>1178</v>
      </c>
      <c r="B981" s="28" t="b">
        <v>1</v>
      </c>
      <c r="C981" s="28">
        <v>76</v>
      </c>
      <c r="D981" s="28">
        <v>3046736650</v>
      </c>
      <c r="E981" s="28" t="s">
        <v>4547</v>
      </c>
      <c r="F981" s="28" t="s">
        <v>4554</v>
      </c>
      <c r="H981" t="str">
        <f t="shared" si="15"/>
        <v>insert into pendaftaran_semas (id_pendaftaran,status_hadir,nilai_ujian,no_kartu_ujian,lokasi_kota,lokasi_tempat) values (1178,TRUE,76,'3046736650','Jakarta Pusat','Balairung Kampus UI');</v>
      </c>
    </row>
    <row r="982" spans="1:8" x14ac:dyDescent="0.2">
      <c r="A982" s="28">
        <v>1179</v>
      </c>
      <c r="B982" s="28" t="b">
        <v>1</v>
      </c>
      <c r="C982" s="28">
        <v>39</v>
      </c>
      <c r="D982" s="28">
        <v>3046736651</v>
      </c>
      <c r="E982" s="28" t="s">
        <v>146</v>
      </c>
      <c r="F982" s="28" t="s">
        <v>4554</v>
      </c>
      <c r="H982" t="str">
        <f t="shared" si="15"/>
        <v>insert into pendaftaran_semas (id_pendaftaran,status_hadir,nilai_ujian,no_kartu_ujian,lokasi_kota,lokasi_tempat) values (1179,TRUE,39,'3046736651','Depok','Balairung Kampus UI');</v>
      </c>
    </row>
    <row r="983" spans="1:8" x14ac:dyDescent="0.2">
      <c r="A983" s="28">
        <v>1180</v>
      </c>
      <c r="B983" s="28" t="b">
        <v>1</v>
      </c>
      <c r="C983" s="28">
        <v>62</v>
      </c>
      <c r="D983" s="28">
        <v>3046736652</v>
      </c>
      <c r="E983" s="28" t="s">
        <v>4547</v>
      </c>
      <c r="F983" s="28" t="s">
        <v>4554</v>
      </c>
      <c r="H983" t="str">
        <f t="shared" si="15"/>
        <v>insert into pendaftaran_semas (id_pendaftaran,status_hadir,nilai_ujian,no_kartu_ujian,lokasi_kota,lokasi_tempat) values (1180,TRUE,62,'3046736652','Jakarta Pusat','Balairung Kampus UI');</v>
      </c>
    </row>
    <row r="984" spans="1:8" x14ac:dyDescent="0.2">
      <c r="A984" s="28">
        <v>1181</v>
      </c>
      <c r="B984" s="28" t="b">
        <v>1</v>
      </c>
      <c r="C984" s="28">
        <v>79</v>
      </c>
      <c r="D984" s="28">
        <v>3046736653</v>
      </c>
      <c r="E984" s="28" t="s">
        <v>146</v>
      </c>
      <c r="F984" s="28" t="s">
        <v>4554</v>
      </c>
      <c r="H984" t="str">
        <f t="shared" si="15"/>
        <v>insert into pendaftaran_semas (id_pendaftaran,status_hadir,nilai_ujian,no_kartu_ujian,lokasi_kota,lokasi_tempat) values (1181,TRUE,79,'3046736653','Depok','Balairung Kampus UI');</v>
      </c>
    </row>
    <row r="985" spans="1:8" x14ac:dyDescent="0.2">
      <c r="A985" s="28">
        <v>1182</v>
      </c>
      <c r="B985" s="28" t="b">
        <v>0</v>
      </c>
      <c r="C985" s="28">
        <v>0</v>
      </c>
      <c r="D985" s="28">
        <v>3046736654</v>
      </c>
      <c r="E985" s="28" t="s">
        <v>4547</v>
      </c>
      <c r="F985" s="28" t="s">
        <v>4554</v>
      </c>
      <c r="H985" t="str">
        <f t="shared" si="15"/>
        <v>insert into pendaftaran_semas (id_pendaftaran,status_hadir,nilai_ujian,no_kartu_ujian,lokasi_kota,lokasi_tempat) values (1182,FALSE,0,'3046736654','Jakarta Pusat','Balairung Kampus UI');</v>
      </c>
    </row>
    <row r="986" spans="1:8" x14ac:dyDescent="0.2">
      <c r="A986" s="28">
        <v>1183</v>
      </c>
      <c r="B986" s="28" t="b">
        <v>0</v>
      </c>
      <c r="C986" s="28">
        <v>0</v>
      </c>
      <c r="D986" s="28">
        <v>3046736655</v>
      </c>
      <c r="E986" s="28" t="s">
        <v>146</v>
      </c>
      <c r="F986" s="28" t="s">
        <v>4554</v>
      </c>
      <c r="H986" t="str">
        <f t="shared" si="15"/>
        <v>insert into pendaftaran_semas (id_pendaftaran,status_hadir,nilai_ujian,no_kartu_ujian,lokasi_kota,lokasi_tempat) values (1183,FALSE,0,'3046736655','Depok','Balairung Kampus UI');</v>
      </c>
    </row>
    <row r="987" spans="1:8" x14ac:dyDescent="0.2">
      <c r="A987" s="28">
        <v>1184</v>
      </c>
      <c r="B987" s="28" t="b">
        <v>0</v>
      </c>
      <c r="C987" s="28">
        <v>0</v>
      </c>
      <c r="D987" s="28">
        <v>3046736656</v>
      </c>
      <c r="E987" s="28" t="s">
        <v>4547</v>
      </c>
      <c r="F987" s="28" t="s">
        <v>4554</v>
      </c>
      <c r="H987" t="str">
        <f t="shared" si="15"/>
        <v>insert into pendaftaran_semas (id_pendaftaran,status_hadir,nilai_ujian,no_kartu_ujian,lokasi_kota,lokasi_tempat) values (1184,FALSE,0,'3046736656','Jakarta Pusat','Balairung Kampus UI');</v>
      </c>
    </row>
    <row r="988" spans="1:8" x14ac:dyDescent="0.2">
      <c r="A988" s="28">
        <v>1185</v>
      </c>
      <c r="B988" s="28" t="b">
        <v>0</v>
      </c>
      <c r="C988" s="28">
        <v>0</v>
      </c>
      <c r="D988" s="28">
        <v>3046736657</v>
      </c>
      <c r="E988" s="28" t="s">
        <v>146</v>
      </c>
      <c r="F988" s="28" t="s">
        <v>4554</v>
      </c>
      <c r="H988" t="str">
        <f t="shared" si="15"/>
        <v>insert into pendaftaran_semas (id_pendaftaran,status_hadir,nilai_ujian,no_kartu_ujian,lokasi_kota,lokasi_tempat) values (1185,FALSE,0,'3046736657','Depok','Balairung Kampus UI');</v>
      </c>
    </row>
    <row r="989" spans="1:8" x14ac:dyDescent="0.2">
      <c r="A989" s="28">
        <v>1186</v>
      </c>
      <c r="B989" s="28" t="b">
        <v>1</v>
      </c>
      <c r="C989" s="28">
        <v>91</v>
      </c>
      <c r="D989" s="28">
        <v>3046736658</v>
      </c>
      <c r="E989" s="28" t="s">
        <v>4547</v>
      </c>
      <c r="F989" s="28" t="s">
        <v>4554</v>
      </c>
      <c r="H989" t="str">
        <f t="shared" si="15"/>
        <v>insert into pendaftaran_semas (id_pendaftaran,status_hadir,nilai_ujian,no_kartu_ujian,lokasi_kota,lokasi_tempat) values (1186,TRUE,91,'3046736658','Jakarta Pusat','Balairung Kampus UI');</v>
      </c>
    </row>
    <row r="990" spans="1:8" x14ac:dyDescent="0.2">
      <c r="A990" s="28">
        <v>1187</v>
      </c>
      <c r="B990" s="28" t="b">
        <v>1</v>
      </c>
      <c r="C990" s="28">
        <v>94</v>
      </c>
      <c r="D990" s="28">
        <v>3046736659</v>
      </c>
      <c r="E990" s="28" t="s">
        <v>146</v>
      </c>
      <c r="F990" s="28" t="s">
        <v>4554</v>
      </c>
      <c r="H990" t="str">
        <f t="shared" si="15"/>
        <v>insert into pendaftaran_semas (id_pendaftaran,status_hadir,nilai_ujian,no_kartu_ujian,lokasi_kota,lokasi_tempat) values (1187,TRUE,94,'3046736659','Depok','Balairung Kampus UI');</v>
      </c>
    </row>
    <row r="991" spans="1:8" x14ac:dyDescent="0.2">
      <c r="A991" s="28">
        <v>1188</v>
      </c>
      <c r="B991" s="28" t="b">
        <v>1</v>
      </c>
      <c r="C991" s="28">
        <v>97</v>
      </c>
      <c r="D991" s="28">
        <v>3046736660</v>
      </c>
      <c r="E991" s="28" t="s">
        <v>4547</v>
      </c>
      <c r="F991" s="28" t="s">
        <v>4554</v>
      </c>
      <c r="H991" t="str">
        <f t="shared" si="15"/>
        <v>insert into pendaftaran_semas (id_pendaftaran,status_hadir,nilai_ujian,no_kartu_ujian,lokasi_kota,lokasi_tempat) values (1188,TRUE,97,'3046736660','Jakarta Pusat','Balairung Kampus UI');</v>
      </c>
    </row>
    <row r="992" spans="1:8" x14ac:dyDescent="0.2">
      <c r="A992" s="28">
        <v>1189</v>
      </c>
      <c r="B992" s="28" t="b">
        <v>1</v>
      </c>
      <c r="C992" s="28">
        <v>90</v>
      </c>
      <c r="D992" s="28">
        <v>3046736661</v>
      </c>
      <c r="E992" s="28" t="s">
        <v>146</v>
      </c>
      <c r="F992" s="28" t="s">
        <v>4554</v>
      </c>
      <c r="H992" t="str">
        <f t="shared" si="15"/>
        <v>insert into pendaftaran_semas (id_pendaftaran,status_hadir,nilai_ujian,no_kartu_ujian,lokasi_kota,lokasi_tempat) values (1189,TRUE,90,'3046736661','Depok','Balairung Kampus UI');</v>
      </c>
    </row>
    <row r="993" spans="1:8" x14ac:dyDescent="0.2">
      <c r="A993" s="28">
        <v>1190</v>
      </c>
      <c r="B993" s="28" t="b">
        <v>1</v>
      </c>
      <c r="C993" s="28">
        <v>93</v>
      </c>
      <c r="D993" s="28">
        <v>3046736662</v>
      </c>
      <c r="E993" s="28" t="s">
        <v>4547</v>
      </c>
      <c r="F993" s="28" t="s">
        <v>4554</v>
      </c>
      <c r="H993" t="str">
        <f t="shared" si="15"/>
        <v>insert into pendaftaran_semas (id_pendaftaran,status_hadir,nilai_ujian,no_kartu_ujian,lokasi_kota,lokasi_tempat) values (1190,TRUE,93,'3046736662','Jakarta Pusat','Balairung Kampus UI');</v>
      </c>
    </row>
    <row r="994" spans="1:8" x14ac:dyDescent="0.2">
      <c r="A994" s="28">
        <v>1191</v>
      </c>
      <c r="B994" s="28" t="b">
        <v>1</v>
      </c>
      <c r="C994" s="28">
        <v>90</v>
      </c>
      <c r="D994" s="28">
        <v>3046736663</v>
      </c>
      <c r="E994" s="28" t="s">
        <v>146</v>
      </c>
      <c r="F994" s="28" t="s">
        <v>4554</v>
      </c>
      <c r="H994" t="str">
        <f t="shared" si="15"/>
        <v>insert into pendaftaran_semas (id_pendaftaran,status_hadir,nilai_ujian,no_kartu_ujian,lokasi_kota,lokasi_tempat) values (1191,TRUE,90,'3046736663','Depok','Balairung Kampus UI');</v>
      </c>
    </row>
    <row r="995" spans="1:8" x14ac:dyDescent="0.2">
      <c r="A995" s="28">
        <v>1192</v>
      </c>
      <c r="B995" s="28" t="b">
        <v>1</v>
      </c>
      <c r="C995" s="28">
        <v>98</v>
      </c>
      <c r="D995" s="28">
        <v>3046736664</v>
      </c>
      <c r="E995" s="28" t="s">
        <v>4547</v>
      </c>
      <c r="F995" s="28" t="s">
        <v>4554</v>
      </c>
      <c r="H995" t="str">
        <f t="shared" si="15"/>
        <v>insert into pendaftaran_semas (id_pendaftaran,status_hadir,nilai_ujian,no_kartu_ujian,lokasi_kota,lokasi_tempat) values (1192,TRUE,98,'3046736664','Jakarta Pusat','Balairung Kampus UI');</v>
      </c>
    </row>
    <row r="996" spans="1:8" x14ac:dyDescent="0.2">
      <c r="A996" s="28">
        <v>1193</v>
      </c>
      <c r="B996" s="28" t="b">
        <v>1</v>
      </c>
      <c r="C996" s="28">
        <v>94</v>
      </c>
      <c r="D996" s="28">
        <v>3046736665</v>
      </c>
      <c r="E996" s="28" t="s">
        <v>146</v>
      </c>
      <c r="F996" s="28" t="s">
        <v>4554</v>
      </c>
      <c r="H996" t="str">
        <f t="shared" si="15"/>
        <v>insert into pendaftaran_semas (id_pendaftaran,status_hadir,nilai_ujian,no_kartu_ujian,lokasi_kota,lokasi_tempat) values (1193,TRUE,94,'3046736665','Depok','Balairung Kampus UI');</v>
      </c>
    </row>
    <row r="997" spans="1:8" x14ac:dyDescent="0.2">
      <c r="A997" s="28">
        <v>1194</v>
      </c>
      <c r="B997" s="28" t="b">
        <v>1</v>
      </c>
      <c r="C997" s="28">
        <v>95</v>
      </c>
      <c r="D997" s="28">
        <v>3046736666</v>
      </c>
      <c r="E997" s="28" t="s">
        <v>4547</v>
      </c>
      <c r="F997" s="28" t="s">
        <v>4554</v>
      </c>
      <c r="H997" t="str">
        <f t="shared" si="15"/>
        <v>insert into pendaftaran_semas (id_pendaftaran,status_hadir,nilai_ujian,no_kartu_ujian,lokasi_kota,lokasi_tempat) values (1194,TRUE,95,'3046736666','Jakarta Pusat','Balairung Kampus UI');</v>
      </c>
    </row>
    <row r="998" spans="1:8" x14ac:dyDescent="0.2">
      <c r="A998" s="28">
        <v>1195</v>
      </c>
      <c r="B998" s="28" t="b">
        <v>1</v>
      </c>
      <c r="C998" s="28">
        <v>93</v>
      </c>
      <c r="D998" s="28">
        <v>3046736667</v>
      </c>
      <c r="E998" s="28" t="s">
        <v>146</v>
      </c>
      <c r="F998" s="28" t="s">
        <v>4554</v>
      </c>
      <c r="H998" t="str">
        <f t="shared" si="15"/>
        <v>insert into pendaftaran_semas (id_pendaftaran,status_hadir,nilai_ujian,no_kartu_ujian,lokasi_kota,lokasi_tempat) values (1195,TRUE,93,'3046736667','Depok','Balairung Kampus UI');</v>
      </c>
    </row>
    <row r="999" spans="1:8" x14ac:dyDescent="0.2">
      <c r="A999" s="28">
        <v>1196</v>
      </c>
      <c r="B999" s="28" t="b">
        <v>1</v>
      </c>
      <c r="C999" s="28">
        <v>99</v>
      </c>
      <c r="D999" s="28">
        <v>3046736668</v>
      </c>
      <c r="E999" s="28" t="s">
        <v>4547</v>
      </c>
      <c r="F999" s="28" t="s">
        <v>4554</v>
      </c>
      <c r="H999" t="str">
        <f t="shared" si="15"/>
        <v>insert into pendaftaran_semas (id_pendaftaran,status_hadir,nilai_ujian,no_kartu_ujian,lokasi_kota,lokasi_tempat) values (1196,TRUE,99,'3046736668','Jakarta Pusat','Balairung Kampus UI');</v>
      </c>
    </row>
    <row r="1000" spans="1:8" x14ac:dyDescent="0.2">
      <c r="A1000" s="28">
        <v>1197</v>
      </c>
      <c r="B1000" s="28" t="b">
        <v>1</v>
      </c>
      <c r="C1000" s="28">
        <v>91</v>
      </c>
      <c r="D1000" s="28">
        <v>3046736669</v>
      </c>
      <c r="E1000" s="28" t="s">
        <v>146</v>
      </c>
      <c r="F1000" s="28" t="s">
        <v>4554</v>
      </c>
      <c r="H1000" t="str">
        <f t="shared" si="15"/>
        <v>insert into pendaftaran_semas (id_pendaftaran,status_hadir,nilai_ujian,no_kartu_ujian,lokasi_kota,lokasi_tempat) values (1197,TRUE,91,'3046736669','Depok','Balairung Kampus UI');</v>
      </c>
    </row>
    <row r="1001" spans="1:8" x14ac:dyDescent="0.2">
      <c r="A1001" s="28">
        <v>1198</v>
      </c>
      <c r="B1001" s="28" t="b">
        <v>1</v>
      </c>
      <c r="C1001" s="28">
        <v>100</v>
      </c>
      <c r="D1001" s="28">
        <v>3046736670</v>
      </c>
      <c r="E1001" s="28" t="s">
        <v>4547</v>
      </c>
      <c r="F1001" s="28" t="s">
        <v>4554</v>
      </c>
      <c r="H1001" t="str">
        <f t="shared" si="15"/>
        <v>insert into pendaftaran_semas (id_pendaftaran,status_hadir,nilai_ujian,no_kartu_ujian,lokasi_kota,lokasi_tempat) values (1198,TRUE,100,'3046736670','Jakarta Pusat','Balairung Kampus UI');</v>
      </c>
    </row>
    <row r="1002" spans="1:8" x14ac:dyDescent="0.2">
      <c r="A1002" s="28">
        <v>1199</v>
      </c>
      <c r="B1002" s="28" t="b">
        <v>1</v>
      </c>
      <c r="C1002" s="28">
        <v>92</v>
      </c>
      <c r="D1002" s="28">
        <v>3046736671</v>
      </c>
      <c r="E1002" s="28" t="s">
        <v>146</v>
      </c>
      <c r="F1002" s="28" t="s">
        <v>4554</v>
      </c>
      <c r="H1002" t="str">
        <f t="shared" si="15"/>
        <v>insert into pendaftaran_semas (id_pendaftaran,status_hadir,nilai_ujian,no_kartu_ujian,lokasi_kota,lokasi_tempat) values (1199,TRUE,92,'3046736671','Depok','Balairung Kampus UI');</v>
      </c>
    </row>
    <row r="1003" spans="1:8" x14ac:dyDescent="0.2">
      <c r="A1003" s="28">
        <v>1200</v>
      </c>
      <c r="B1003" s="28" t="b">
        <v>1</v>
      </c>
      <c r="C1003" s="28">
        <v>94</v>
      </c>
      <c r="D1003" s="28">
        <v>3046736672</v>
      </c>
      <c r="E1003" s="28" t="s">
        <v>4547</v>
      </c>
      <c r="F1003" s="28" t="s">
        <v>4554</v>
      </c>
      <c r="H1003" t="str">
        <f t="shared" si="15"/>
        <v>insert into pendaftaran_semas (id_pendaftaran,status_hadir,nilai_ujian,no_kartu_ujian,lokasi_kota,lokasi_tempat) values (1200,TRUE,94,'3046736672','Jakarta Pusat','Balairung Kampus UI');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803"/>
  <sheetViews>
    <sheetView topLeftCell="B1" workbookViewId="0">
      <selection activeCell="I3" sqref="I3:I4"/>
    </sheetView>
  </sheetViews>
  <sheetFormatPr baseColWidth="10" defaultColWidth="8.83203125" defaultRowHeight="15" x14ac:dyDescent="0.2"/>
  <cols>
    <col min="1" max="1" width="18.83203125" customWidth="1"/>
    <col min="2" max="2" width="21.33203125" customWidth="1"/>
    <col min="3" max="3" width="10.83203125" customWidth="1"/>
    <col min="4" max="4" width="28.83203125" customWidth="1"/>
    <col min="5" max="5" width="13.5" customWidth="1"/>
    <col min="6" max="6" width="11.5" customWidth="1"/>
  </cols>
  <sheetData>
    <row r="1" spans="1:9" x14ac:dyDescent="0.2">
      <c r="A1" t="s">
        <v>46</v>
      </c>
    </row>
    <row r="3" spans="1:9" x14ac:dyDescent="0.2">
      <c r="A3" s="2" t="s">
        <v>86</v>
      </c>
      <c r="B3" s="2" t="s">
        <v>89</v>
      </c>
      <c r="C3" s="3" t="s">
        <v>90</v>
      </c>
      <c r="D3" s="3" t="s">
        <v>91</v>
      </c>
      <c r="E3" s="3" t="s">
        <v>92</v>
      </c>
      <c r="F3" s="3" t="s">
        <v>93</v>
      </c>
      <c r="G3" s="3" t="s">
        <v>94</v>
      </c>
      <c r="H3" s="3"/>
      <c r="I3" t="str">
        <f>"insert into pendaftaran_semas _sarjana ("&amp;A3&amp;","&amp;B3&amp;","&amp;C3&amp;","&amp;D3&amp;","&amp;E3&amp;","&amp;F3&amp;","&amp;G3&amp;") values ("</f>
        <v>insert into pendaftaran_semas _sarjana (id_pendaftaran,asal_sekolah,jenis_sma,alamat_sekolah,nisn,tgl_lulus,nilai_uan) values (</v>
      </c>
    </row>
    <row r="4" spans="1:9" x14ac:dyDescent="0.2">
      <c r="A4" s="28">
        <v>201</v>
      </c>
      <c r="B4" s="28" t="s">
        <v>4090</v>
      </c>
      <c r="C4" s="28" t="s">
        <v>115</v>
      </c>
      <c r="D4" s="4" t="s">
        <v>4161</v>
      </c>
      <c r="E4" s="28">
        <v>9945675351</v>
      </c>
      <c r="F4" s="28">
        <v>39290</v>
      </c>
      <c r="G4" s="28" t="s">
        <v>4445</v>
      </c>
      <c r="H4" s="28"/>
      <c r="I4" t="str">
        <f>CONCATENATE($I$3,A4,",","'",B4,"'",",","'",C4,"'",",","'",D4,"'",",","'",E4,"'",",",F4,",",G4,")",";")</f>
        <v>insert into pendaftaran_semas _sarjana (id_pendaftaran,asal_sekolah,jenis_sma,alamat_sekolah,nisn,tgl_lulus,nilai_uan) values (201,'SMK Negeri 16 Bandung','Teknik Komputer','Jl. Kali Pasir  No. 9, Bandung','9945675351',39290,37,64);</v>
      </c>
    </row>
    <row r="5" spans="1:9" x14ac:dyDescent="0.2">
      <c r="A5" s="28">
        <v>202</v>
      </c>
      <c r="B5" s="28" t="s">
        <v>3805</v>
      </c>
      <c r="C5" s="28" t="s">
        <v>3895</v>
      </c>
      <c r="D5" s="4" t="s">
        <v>4058</v>
      </c>
      <c r="E5" s="28">
        <v>9945675352</v>
      </c>
      <c r="F5" s="28">
        <v>39274</v>
      </c>
      <c r="G5" s="28" t="s">
        <v>4446</v>
      </c>
      <c r="H5" s="28"/>
      <c r="I5" t="str">
        <f t="shared" ref="I5:I68" si="0">CONCATENATE($I$3,A5,",","'",B5,"'",",","'",C5,"'",",","'",D5,"'",",","'",E5,"'",",",F5,",",G5,")",";")</f>
        <v>insert into pendaftaran_semas _sarjana (id_pendaftaran,asal_sekolah,jenis_sma,alamat_sekolah,nisn,tgl_lulus,nilai_uan) values (202,'SMA Negeri 18 Bandung','IPS','Jl. Raya Mangga Besar Raya 137 / 139, Bandung','9945675352',39274,38,66);</v>
      </c>
    </row>
    <row r="6" spans="1:9" x14ac:dyDescent="0.2">
      <c r="A6" s="28">
        <v>203</v>
      </c>
      <c r="B6" s="28" t="s">
        <v>3897</v>
      </c>
      <c r="C6" s="28" t="s">
        <v>95</v>
      </c>
      <c r="D6" s="4" t="s">
        <v>4162</v>
      </c>
      <c r="E6" s="28">
        <v>9945675353</v>
      </c>
      <c r="F6" s="28">
        <v>39285</v>
      </c>
      <c r="G6" s="28" t="s">
        <v>4447</v>
      </c>
      <c r="H6" s="28"/>
      <c r="I6" t="str">
        <f t="shared" si="0"/>
        <v>insert into pendaftaran_semas _sarjana (id_pendaftaran,asal_sekolah,jenis_sma,alamat_sekolah,nisn,tgl_lulus,nilai_uan) values (203,'SMA Negeri 17 Bogor','IPA','Jl. Diponegoro No. 71, Bogor','9945675353',39285,37,66);</v>
      </c>
    </row>
    <row r="7" spans="1:9" x14ac:dyDescent="0.2">
      <c r="A7" s="28">
        <v>204</v>
      </c>
      <c r="B7" s="28" t="s">
        <v>3864</v>
      </c>
      <c r="C7" s="28" t="s">
        <v>3894</v>
      </c>
      <c r="D7" s="4" t="s">
        <v>4017</v>
      </c>
      <c r="E7" s="28">
        <v>9945675354</v>
      </c>
      <c r="F7" s="28">
        <v>39293</v>
      </c>
      <c r="G7" s="28" t="s">
        <v>4448</v>
      </c>
      <c r="H7" s="28"/>
      <c r="I7" t="str">
        <f t="shared" si="0"/>
        <v>insert into pendaftaran_semas _sarjana (id_pendaftaran,asal_sekolah,jenis_sma,alamat_sekolah,nisn,tgl_lulus,nilai_uan) values (204,'SMK Negeri 18 Medan','Multimedia','Jl. Kramat Raya No. 17 A, Medan','9945675354',39293,37,52);</v>
      </c>
    </row>
    <row r="8" spans="1:9" x14ac:dyDescent="0.2">
      <c r="A8" s="28">
        <v>205</v>
      </c>
      <c r="B8" s="28" t="s">
        <v>3896</v>
      </c>
      <c r="C8" s="28" t="s">
        <v>3894</v>
      </c>
      <c r="D8" s="4" t="s">
        <v>3886</v>
      </c>
      <c r="E8" s="28">
        <v>9945675355</v>
      </c>
      <c r="F8" s="28">
        <v>39268</v>
      </c>
      <c r="G8" s="28" t="s">
        <v>4449</v>
      </c>
      <c r="H8" s="28"/>
      <c r="I8" t="str">
        <f t="shared" si="0"/>
        <v>insert into pendaftaran_semas _sarjana (id_pendaftaran,asal_sekolah,jenis_sma,alamat_sekolah,nisn,tgl_lulus,nilai_uan) values (205,'SMK Negeri 06 Jakarta Selatan','Multimedia','Jl. Kramat Raya No. 128, Jakarta Selatan','9945675355',39268,37,39);</v>
      </c>
    </row>
    <row r="9" spans="1:9" x14ac:dyDescent="0.2">
      <c r="A9" s="28">
        <v>206</v>
      </c>
      <c r="B9" s="28" t="s">
        <v>3904</v>
      </c>
      <c r="C9" s="28" t="s">
        <v>115</v>
      </c>
      <c r="D9" s="4" t="s">
        <v>4163</v>
      </c>
      <c r="E9" s="28">
        <v>9945675356</v>
      </c>
      <c r="F9" s="28">
        <v>39287</v>
      </c>
      <c r="G9" s="28" t="s">
        <v>4450</v>
      </c>
      <c r="H9" s="28"/>
      <c r="I9" t="str">
        <f t="shared" si="0"/>
        <v>insert into pendaftaran_semas _sarjana (id_pendaftaran,asal_sekolah,jenis_sma,alamat_sekolah,nisn,tgl_lulus,nilai_uan) values (206,'SMK Negeri 01 Bogor','Teknik Komputer','Jl. Salemba Raya No. 41, Bogor','9945675356',39287,37,82);</v>
      </c>
    </row>
    <row r="10" spans="1:9" x14ac:dyDescent="0.2">
      <c r="A10" s="28">
        <v>207</v>
      </c>
      <c r="B10" s="28" t="s">
        <v>3841</v>
      </c>
      <c r="C10" s="28" t="s">
        <v>3895</v>
      </c>
      <c r="D10" s="4" t="s">
        <v>4078</v>
      </c>
      <c r="E10" s="28">
        <v>9945675357</v>
      </c>
      <c r="F10" s="28">
        <v>39293</v>
      </c>
      <c r="G10" s="28" t="s">
        <v>4451</v>
      </c>
      <c r="H10" s="28"/>
      <c r="I10" t="str">
        <f t="shared" si="0"/>
        <v>insert into pendaftaran_semas _sarjana (id_pendaftaran,asal_sekolah,jenis_sma,alamat_sekolah,nisn,tgl_lulus,nilai_uan) values (207,'SMA Negeri 14 Makasar','IPS','Jl. Salemba Tengah 26 - 28, Makasar','9945675357',39293,38,08);</v>
      </c>
    </row>
    <row r="11" spans="1:9" x14ac:dyDescent="0.2">
      <c r="A11" s="28">
        <v>208</v>
      </c>
      <c r="B11" s="28" t="s">
        <v>3918</v>
      </c>
      <c r="C11" s="28" t="s">
        <v>95</v>
      </c>
      <c r="D11" s="4" t="s">
        <v>4018</v>
      </c>
      <c r="E11" s="28">
        <v>9945675358</v>
      </c>
      <c r="F11" s="28">
        <v>39276</v>
      </c>
      <c r="G11" s="28" t="s">
        <v>4452</v>
      </c>
      <c r="H11" s="28"/>
      <c r="I11" t="str">
        <f t="shared" si="0"/>
        <v>insert into pendaftaran_semas _sarjana (id_pendaftaran,asal_sekolah,jenis_sma,alamat_sekolah,nisn,tgl_lulus,nilai_uan) values (208,'SMA Negeri 09 Garut','IPA','Jl. Dr. Abdul Rachman Saleh 24, Garut','9945675358',39276,37,98);</v>
      </c>
    </row>
    <row r="12" spans="1:9" x14ac:dyDescent="0.2">
      <c r="A12" s="28">
        <v>209</v>
      </c>
      <c r="B12" s="28" t="s">
        <v>3924</v>
      </c>
      <c r="C12" s="28" t="s">
        <v>115</v>
      </c>
      <c r="D12" s="4" t="s">
        <v>3944</v>
      </c>
      <c r="E12" s="28">
        <v>9945675359</v>
      </c>
      <c r="F12" s="28">
        <v>39246</v>
      </c>
      <c r="G12" s="28" t="s">
        <v>4453</v>
      </c>
      <c r="H12" s="28"/>
      <c r="I12" t="str">
        <f t="shared" si="0"/>
        <v>insert into pendaftaran_semas _sarjana (id_pendaftaran,asal_sekolah,jenis_sma,alamat_sekolah,nisn,tgl_lulus,nilai_uan) values (209,'SMK Negeri 15 Bali ','Teknik Komputer','Jl. Bendungan Hilir No. 17, Bali ','9945675359',39246,38,10);</v>
      </c>
    </row>
    <row r="13" spans="1:9" x14ac:dyDescent="0.2">
      <c r="A13" s="28">
        <v>210</v>
      </c>
      <c r="B13" s="28" t="s">
        <v>4091</v>
      </c>
      <c r="C13" s="28" t="s">
        <v>3892</v>
      </c>
      <c r="D13" s="4" t="s">
        <v>4164</v>
      </c>
      <c r="E13" s="28">
        <v>9945675360</v>
      </c>
      <c r="F13" s="28">
        <v>39263</v>
      </c>
      <c r="G13" s="28" t="s">
        <v>4454</v>
      </c>
      <c r="H13" s="28"/>
      <c r="I13" t="str">
        <f t="shared" si="0"/>
        <v>insert into pendaftaran_semas _sarjana (id_pendaftaran,asal_sekolah,jenis_sma,alamat_sekolah,nisn,tgl_lulus,nilai_uan) values (210,'SMK Negeri 11 Bali ','Analisa Kimia','Jl. Rawamangun No. 47, Bali ','9945675360',39263,37,95);</v>
      </c>
    </row>
    <row r="14" spans="1:9" x14ac:dyDescent="0.2">
      <c r="A14" s="28">
        <v>211</v>
      </c>
      <c r="B14" s="28" t="s">
        <v>3837</v>
      </c>
      <c r="C14" s="28" t="s">
        <v>3895</v>
      </c>
      <c r="D14" s="4" t="s">
        <v>4165</v>
      </c>
      <c r="E14" s="28">
        <v>9945675361</v>
      </c>
      <c r="F14" s="28">
        <v>39265</v>
      </c>
      <c r="G14" s="28" t="s">
        <v>4455</v>
      </c>
      <c r="H14" s="28"/>
      <c r="I14" t="str">
        <f t="shared" si="0"/>
        <v>insert into pendaftaran_semas _sarjana (id_pendaftaran,asal_sekolah,jenis_sma,alamat_sekolah,nisn,tgl_lulus,nilai_uan) values (211,'SMA Negeri 17 Balikpapan','IPS','Jl. Budi Kemuliaan No. 25 , Balikpapan','9945675361',39265,38,51);</v>
      </c>
    </row>
    <row r="15" spans="1:9" x14ac:dyDescent="0.2">
      <c r="A15" s="28">
        <v>212</v>
      </c>
      <c r="B15" s="28" t="s">
        <v>4092</v>
      </c>
      <c r="C15" s="28" t="s">
        <v>3894</v>
      </c>
      <c r="D15" s="4" t="s">
        <v>4068</v>
      </c>
      <c r="E15" s="28">
        <v>9945675362</v>
      </c>
      <c r="F15" s="28">
        <v>39271</v>
      </c>
      <c r="G15" s="28" t="s">
        <v>4456</v>
      </c>
      <c r="H15" s="28"/>
      <c r="I15" t="str">
        <f t="shared" si="0"/>
        <v>insert into pendaftaran_semas _sarjana (id_pendaftaran,asal_sekolah,jenis_sma,alamat_sekolah,nisn,tgl_lulus,nilai_uan) values (212,'SMK Negeri 16 Papua','Multimedia','Jl. Kesehatan No. 9, Papua','9945675362',39271,38,72);</v>
      </c>
    </row>
    <row r="16" spans="1:9" x14ac:dyDescent="0.2">
      <c r="A16" s="28">
        <v>213</v>
      </c>
      <c r="B16" s="28" t="s">
        <v>4089</v>
      </c>
      <c r="C16" s="28" t="s">
        <v>3895</v>
      </c>
      <c r="D16" s="4" t="s">
        <v>4166</v>
      </c>
      <c r="E16" s="28">
        <v>9945675363</v>
      </c>
      <c r="F16" s="28">
        <v>39277</v>
      </c>
      <c r="G16" s="28" t="s">
        <v>4457</v>
      </c>
      <c r="H16" s="28"/>
      <c r="I16" t="str">
        <f t="shared" si="0"/>
        <v>insert into pendaftaran_semas _sarjana (id_pendaftaran,asal_sekolah,jenis_sma,alamat_sekolah,nisn,tgl_lulus,nilai_uan) values (213,'SMA Negeri 12 Aceh','IPS','Jl. Kaji No. 40, Aceh','9945675363',39277,37,85);</v>
      </c>
    </row>
    <row r="17" spans="1:9" x14ac:dyDescent="0.2">
      <c r="A17" s="28">
        <v>214</v>
      </c>
      <c r="B17" s="28" t="s">
        <v>3935</v>
      </c>
      <c r="C17" s="28" t="s">
        <v>3894</v>
      </c>
      <c r="D17" s="4" t="s">
        <v>4167</v>
      </c>
      <c r="E17" s="28">
        <v>9945675364</v>
      </c>
      <c r="F17" s="28">
        <v>39293</v>
      </c>
      <c r="G17" s="28" t="s">
        <v>4458</v>
      </c>
      <c r="H17" s="28"/>
      <c r="I17" t="str">
        <f t="shared" si="0"/>
        <v>insert into pendaftaran_semas _sarjana (id_pendaftaran,asal_sekolah,jenis_sma,alamat_sekolah,nisn,tgl_lulus,nilai_uan) values (214,'SMK Negeri 08 Bali ','Multimedia','Jl. Sawo No. 58 - 60, Bali ','9945675364',39293,38,49);</v>
      </c>
    </row>
    <row r="18" spans="1:9" x14ac:dyDescent="0.2">
      <c r="A18" s="28">
        <v>215</v>
      </c>
      <c r="B18" s="28" t="s">
        <v>3898</v>
      </c>
      <c r="C18" s="28" t="s">
        <v>95</v>
      </c>
      <c r="D18" s="4" t="s">
        <v>4168</v>
      </c>
      <c r="E18" s="28">
        <v>9945675365</v>
      </c>
      <c r="F18" s="28">
        <v>39259</v>
      </c>
      <c r="G18" s="28" t="s">
        <v>4459</v>
      </c>
      <c r="H18" s="28"/>
      <c r="I18" t="str">
        <f t="shared" si="0"/>
        <v>insert into pendaftaran_semas _sarjana (id_pendaftaran,asal_sekolah,jenis_sma,alamat_sekolah,nisn,tgl_lulus,nilai_uan) values (215,'SMA Negeri 14 Semarang','IPA','Jl. Sumur Batu Raya Blok A3 No. 13, Semarang','9945675365',39259,37,45);</v>
      </c>
    </row>
    <row r="19" spans="1:9" x14ac:dyDescent="0.2">
      <c r="A19" s="28">
        <v>216</v>
      </c>
      <c r="B19" s="28" t="s">
        <v>3857</v>
      </c>
      <c r="C19" s="28" t="s">
        <v>115</v>
      </c>
      <c r="D19" s="4" t="s">
        <v>4010</v>
      </c>
      <c r="E19" s="28">
        <v>9945675366</v>
      </c>
      <c r="F19" s="28">
        <v>39239</v>
      </c>
      <c r="G19" s="28" t="s">
        <v>4460</v>
      </c>
      <c r="H19" s="28"/>
      <c r="I19" t="str">
        <f t="shared" si="0"/>
        <v>insert into pendaftaran_semas _sarjana (id_pendaftaran,asal_sekolah,jenis_sma,alamat_sekolah,nisn,tgl_lulus,nilai_uan) values (216,'SMK Negeri 01 Aceh','Teknik Komputer','Jl. Gereja Theresia No. 22, Aceh','9945675366',39239,35,83);</v>
      </c>
    </row>
    <row r="20" spans="1:9" x14ac:dyDescent="0.2">
      <c r="A20" s="28">
        <v>217</v>
      </c>
      <c r="B20" s="28" t="s">
        <v>3940</v>
      </c>
      <c r="C20" s="28" t="s">
        <v>95</v>
      </c>
      <c r="D20" s="4" t="s">
        <v>4169</v>
      </c>
      <c r="E20" s="28">
        <v>9945675367</v>
      </c>
      <c r="F20" s="28">
        <v>39239</v>
      </c>
      <c r="G20" s="28" t="s">
        <v>4461</v>
      </c>
      <c r="H20" s="28"/>
      <c r="I20" t="str">
        <f t="shared" si="0"/>
        <v>insert into pendaftaran_semas _sarjana (id_pendaftaran,asal_sekolah,jenis_sma,alamat_sekolah,nisn,tgl_lulus,nilai_uan) values (217,'SMA Negeri 12 Makasar','IPA','Jl. Teuku Cik Ditiro No. 28, Makasar','9945675367',39239,35,54);</v>
      </c>
    </row>
    <row r="21" spans="1:9" x14ac:dyDescent="0.2">
      <c r="A21" s="28">
        <v>218</v>
      </c>
      <c r="B21" s="28" t="s">
        <v>3973</v>
      </c>
      <c r="C21" s="28" t="s">
        <v>95</v>
      </c>
      <c r="D21" s="4" t="s">
        <v>4170</v>
      </c>
      <c r="E21" s="28">
        <v>9945675368</v>
      </c>
      <c r="F21" s="28">
        <v>39250</v>
      </c>
      <c r="G21" s="28" t="s">
        <v>4462</v>
      </c>
      <c r="H21" s="28"/>
      <c r="I21" t="str">
        <f t="shared" si="0"/>
        <v>insert into pendaftaran_semas _sarjana (id_pendaftaran,asal_sekolah,jenis_sma,alamat_sekolah,nisn,tgl_lulus,nilai_uan) values (218,'SMA Negeri 15 Medan','IPA','Jl. Teuku Cik Ditiro No. 41, Medan','9945675368',39250,35,14);</v>
      </c>
    </row>
    <row r="22" spans="1:9" x14ac:dyDescent="0.2">
      <c r="A22" s="28">
        <v>219</v>
      </c>
      <c r="B22" s="28" t="s">
        <v>3910</v>
      </c>
      <c r="C22" s="28" t="s">
        <v>3895</v>
      </c>
      <c r="D22" s="4" t="s">
        <v>4171</v>
      </c>
      <c r="E22" s="28">
        <v>9945675369</v>
      </c>
      <c r="F22" s="28">
        <v>39237</v>
      </c>
      <c r="G22" s="28" t="s">
        <v>4463</v>
      </c>
      <c r="H22" s="28"/>
      <c r="I22" t="str">
        <f t="shared" si="0"/>
        <v>insert into pendaftaran_semas _sarjana (id_pendaftaran,asal_sekolah,jenis_sma,alamat_sekolah,nisn,tgl_lulus,nilai_uan) values (219,'SMA Negeri 03 Palembang','IPS','Jl. Teuku Cik Ditiro No. 46  M, Palembang','9945675369',39237,34,93);</v>
      </c>
    </row>
    <row r="23" spans="1:9" x14ac:dyDescent="0.2">
      <c r="A23" s="28">
        <v>220</v>
      </c>
      <c r="B23" s="28" t="s">
        <v>4034</v>
      </c>
      <c r="C23" s="28" t="s">
        <v>3892</v>
      </c>
      <c r="D23" s="4" t="s">
        <v>3872</v>
      </c>
      <c r="E23" s="28">
        <v>9945675370</v>
      </c>
      <c r="F23" s="28">
        <v>39264</v>
      </c>
      <c r="G23" s="28" t="s">
        <v>4464</v>
      </c>
      <c r="H23" s="28"/>
      <c r="I23" t="str">
        <f t="shared" si="0"/>
        <v>insert into pendaftaran_semas _sarjana (id_pendaftaran,asal_sekolah,jenis_sma,alamat_sekolah,nisn,tgl_lulus,nilai_uan) values (220,'SMK Negeri 19 Maluku','Analisa Kimia','Jl. Proklamasi  No. 43 , Maluku','9945675370',39264,34,69);</v>
      </c>
    </row>
    <row r="24" spans="1:9" x14ac:dyDescent="0.2">
      <c r="A24" s="28">
        <v>221</v>
      </c>
      <c r="B24" s="28" t="s">
        <v>4002</v>
      </c>
      <c r="C24" s="28" t="s">
        <v>115</v>
      </c>
      <c r="D24" s="4" t="s">
        <v>4172</v>
      </c>
      <c r="E24" s="28">
        <v>9945675371</v>
      </c>
      <c r="F24" s="28">
        <v>39239</v>
      </c>
      <c r="G24" s="28" t="s">
        <v>4465</v>
      </c>
      <c r="H24" s="28"/>
      <c r="I24" t="str">
        <f t="shared" si="0"/>
        <v>insert into pendaftaran_semas _sarjana (id_pendaftaran,asal_sekolah,jenis_sma,alamat_sekolah,nisn,tgl_lulus,nilai_uan) values (221,'SMK Negeri 06 Balikpapan','Teknik Komputer','Jl. Tambak No. 18, Balikpapan','9945675371',39239,34,66);</v>
      </c>
    </row>
    <row r="25" spans="1:9" x14ac:dyDescent="0.2">
      <c r="A25" s="28">
        <v>222</v>
      </c>
      <c r="B25" s="28" t="s">
        <v>3996</v>
      </c>
      <c r="C25" s="28" t="s">
        <v>3893</v>
      </c>
      <c r="D25" s="4" t="s">
        <v>3873</v>
      </c>
      <c r="E25" s="28">
        <v>9945675372</v>
      </c>
      <c r="F25" s="28">
        <v>39292</v>
      </c>
      <c r="G25" s="28" t="s">
        <v>4466</v>
      </c>
      <c r="H25" s="28"/>
      <c r="I25" t="str">
        <f t="shared" si="0"/>
        <v>insert into pendaftaran_semas _sarjana (id_pendaftaran,asal_sekolah,jenis_sma,alamat_sekolah,nisn,tgl_lulus,nilai_uan) values (222,'SMK Negeri 13 Papua','Teknik Otomasi','Jl. Salemba Raya, Papua','9945675372',39292,35,89);</v>
      </c>
    </row>
    <row r="26" spans="1:9" x14ac:dyDescent="0.2">
      <c r="A26" s="28">
        <v>223</v>
      </c>
      <c r="B26" s="28" t="s">
        <v>3897</v>
      </c>
      <c r="C26" s="28" t="s">
        <v>95</v>
      </c>
      <c r="D26" s="4" t="s">
        <v>4021</v>
      </c>
      <c r="E26" s="28">
        <v>9945675373</v>
      </c>
      <c r="F26" s="28">
        <v>39250</v>
      </c>
      <c r="G26" s="28" t="s">
        <v>4467</v>
      </c>
      <c r="H26" s="28"/>
      <c r="I26" t="str">
        <f t="shared" si="0"/>
        <v>insert into pendaftaran_semas _sarjana (id_pendaftaran,asal_sekolah,jenis_sma,alamat_sekolah,nisn,tgl_lulus,nilai_uan) values (223,'SMA Negeri 17 Bogor','IPA','Jl. Salemba I  No. 13, Bogor','9945675373',39250,34,78);</v>
      </c>
    </row>
    <row r="27" spans="1:9" x14ac:dyDescent="0.2">
      <c r="A27" s="28">
        <v>224</v>
      </c>
      <c r="B27" s="28" t="s">
        <v>4005</v>
      </c>
      <c r="C27" s="28" t="s">
        <v>115</v>
      </c>
      <c r="D27" s="4" t="s">
        <v>4173</v>
      </c>
      <c r="E27" s="28">
        <v>9945675374</v>
      </c>
      <c r="F27" s="28">
        <v>39279</v>
      </c>
      <c r="G27" s="28" t="s">
        <v>4468</v>
      </c>
      <c r="H27" s="28"/>
      <c r="I27" t="str">
        <f t="shared" si="0"/>
        <v>insert into pendaftaran_semas _sarjana (id_pendaftaran,asal_sekolah,jenis_sma,alamat_sekolah,nisn,tgl_lulus,nilai_uan) values (224,'SMK Negeri 11 Depok','Teknik Komputer','Jl. Jenderal Sudirman Kavling 86, Depok','9945675374',39279,36,29);</v>
      </c>
    </row>
    <row r="28" spans="1:9" x14ac:dyDescent="0.2">
      <c r="A28" s="28">
        <v>225</v>
      </c>
      <c r="B28" s="28" t="s">
        <v>4033</v>
      </c>
      <c r="C28" s="28" t="s">
        <v>3894</v>
      </c>
      <c r="D28" s="4" t="s">
        <v>3966</v>
      </c>
      <c r="E28" s="28">
        <v>9945675375</v>
      </c>
      <c r="F28" s="28">
        <v>39259</v>
      </c>
      <c r="G28" s="28" t="s">
        <v>4469</v>
      </c>
      <c r="H28" s="28"/>
      <c r="I28" t="str">
        <f t="shared" si="0"/>
        <v>insert into pendaftaran_semas _sarjana (id_pendaftaran,asal_sekolah,jenis_sma,alamat_sekolah,nisn,tgl_lulus,nilai_uan) values (225,'SMK Negeri 07 Banten','Multimedia','Jl. Tipar Cakung No. 5, Banten','9945675375',39259,34,97);</v>
      </c>
    </row>
    <row r="29" spans="1:9" x14ac:dyDescent="0.2">
      <c r="A29" s="28">
        <v>226</v>
      </c>
      <c r="B29" s="28" t="s">
        <v>4029</v>
      </c>
      <c r="C29" s="28" t="s">
        <v>3895</v>
      </c>
      <c r="D29" s="4" t="s">
        <v>3874</v>
      </c>
      <c r="E29" s="28">
        <v>9945675376</v>
      </c>
      <c r="F29" s="28">
        <v>39262</v>
      </c>
      <c r="G29" s="28" t="s">
        <v>4470</v>
      </c>
      <c r="H29" s="28"/>
      <c r="I29" t="str">
        <f t="shared" si="0"/>
        <v>insert into pendaftaran_semas _sarjana (id_pendaftaran,asal_sekolah,jenis_sma,alamat_sekolah,nisn,tgl_lulus,nilai_uan) values (226,'SMA Negeri 19 Maluku','IPS','Jl. Boulevard Timur Raya RT. 006 / 02, Maluku','9945675376',39262,36,42);</v>
      </c>
    </row>
    <row r="30" spans="1:9" x14ac:dyDescent="0.2">
      <c r="A30" s="28">
        <v>227</v>
      </c>
      <c r="B30" s="28" t="s">
        <v>4055</v>
      </c>
      <c r="C30" s="28" t="s">
        <v>122</v>
      </c>
      <c r="D30" s="4" t="s">
        <v>3889</v>
      </c>
      <c r="E30" s="28">
        <v>9945675377</v>
      </c>
      <c r="F30" s="28">
        <v>39260</v>
      </c>
      <c r="G30" s="28" t="s">
        <v>4471</v>
      </c>
      <c r="H30" s="28"/>
      <c r="I30" t="str">
        <f t="shared" si="0"/>
        <v>insert into pendaftaran_semas _sarjana (id_pendaftaran,asal_sekolah,jenis_sma,alamat_sekolah,nisn,tgl_lulus,nilai_uan) values (227,'SMK Negeri 08 Palembang','Teknik Mesin','Jl. Bukit Gading Raya Kav. II, Palembang','9945675377',39260,36,11);</v>
      </c>
    </row>
    <row r="31" spans="1:9" x14ac:dyDescent="0.2">
      <c r="A31" s="28">
        <v>228</v>
      </c>
      <c r="B31" s="28" t="s">
        <v>4093</v>
      </c>
      <c r="C31" s="28" t="s">
        <v>95</v>
      </c>
      <c r="D31" s="4" t="s">
        <v>3968</v>
      </c>
      <c r="E31" s="28">
        <v>9945675378</v>
      </c>
      <c r="F31" s="28">
        <v>39279</v>
      </c>
      <c r="G31" s="28" t="s">
        <v>4472</v>
      </c>
      <c r="H31" s="28"/>
      <c r="I31" t="str">
        <f t="shared" si="0"/>
        <v>insert into pendaftaran_semas _sarjana (id_pendaftaran,asal_sekolah,jenis_sma,alamat_sekolah,nisn,tgl_lulus,nilai_uan) values (228,'SMA Negeri 04 Aceh','IPA','Jl. Deli No. 4  Tanjung Priok, Aceh','9945675378',39279,35,80);</v>
      </c>
    </row>
    <row r="32" spans="1:9" x14ac:dyDescent="0.2">
      <c r="A32" s="28">
        <v>229</v>
      </c>
      <c r="B32" s="28" t="s">
        <v>3920</v>
      </c>
      <c r="C32" s="28" t="s">
        <v>3895</v>
      </c>
      <c r="D32" s="4" t="s">
        <v>4059</v>
      </c>
      <c r="E32" s="28">
        <v>9945675379</v>
      </c>
      <c r="F32" s="28">
        <v>39263</v>
      </c>
      <c r="G32" s="28" t="s">
        <v>4473</v>
      </c>
      <c r="H32" s="28"/>
      <c r="I32" t="str">
        <f t="shared" si="0"/>
        <v>insert into pendaftaran_semas _sarjana (id_pendaftaran,asal_sekolah,jenis_sma,alamat_sekolah,nisn,tgl_lulus,nilai_uan) values (229,'SMA Negeri 12 Banten','IPS','Jl. Kramat Jaya, Tanjung Priok, Banten','9945675379',39263,35,92);</v>
      </c>
    </row>
    <row r="33" spans="1:9" x14ac:dyDescent="0.2">
      <c r="A33" s="28">
        <v>230</v>
      </c>
      <c r="B33" s="28" t="s">
        <v>4094</v>
      </c>
      <c r="C33" s="28" t="s">
        <v>3893</v>
      </c>
      <c r="D33" s="4" t="s">
        <v>4174</v>
      </c>
      <c r="E33" s="28">
        <v>9945675380</v>
      </c>
      <c r="F33" s="28">
        <v>39293</v>
      </c>
      <c r="G33" s="28" t="s">
        <v>4474</v>
      </c>
      <c r="H33" s="28"/>
      <c r="I33" t="str">
        <f t="shared" si="0"/>
        <v>insert into pendaftaran_semas _sarjana (id_pendaftaran,asal_sekolah,jenis_sma,alamat_sekolah,nisn,tgl_lulus,nilai_uan) values (230,'SMK Negeri 13 Depok','Teknik Otomasi','Jl. Raya Plumpang Semper No. 19  RT.006 / RW.015, Depok','9945675380',39293,34,09);</v>
      </c>
    </row>
    <row r="34" spans="1:9" x14ac:dyDescent="0.2">
      <c r="A34" s="28">
        <v>231</v>
      </c>
      <c r="B34" s="28" t="s">
        <v>3848</v>
      </c>
      <c r="C34" s="28" t="s">
        <v>95</v>
      </c>
      <c r="D34" s="4" t="s">
        <v>3875</v>
      </c>
      <c r="E34" s="28">
        <v>9945675381</v>
      </c>
      <c r="F34" s="28">
        <v>39279</v>
      </c>
      <c r="G34" s="28" t="s">
        <v>4475</v>
      </c>
      <c r="H34" s="28"/>
      <c r="I34" t="str">
        <f t="shared" si="0"/>
        <v>insert into pendaftaran_semas _sarjana (id_pendaftaran,asal_sekolah,jenis_sma,alamat_sekolah,nisn,tgl_lulus,nilai_uan) values (231,'SMA Negeri 15 Lombok','IPA','Jl. Pantai Indah Utara 3 Sek. Utr. Tmr Blok T, Lombok','9945675381',39279,36,09);</v>
      </c>
    </row>
    <row r="35" spans="1:9" x14ac:dyDescent="0.2">
      <c r="A35" s="28">
        <v>232</v>
      </c>
      <c r="B35" s="28" t="s">
        <v>3985</v>
      </c>
      <c r="C35" s="28" t="s">
        <v>3892</v>
      </c>
      <c r="D35" s="4" t="s">
        <v>4175</v>
      </c>
      <c r="E35" s="28">
        <v>9945675382</v>
      </c>
      <c r="F35" s="28">
        <v>39292</v>
      </c>
      <c r="G35" s="28" t="s">
        <v>4476</v>
      </c>
      <c r="H35" s="28"/>
      <c r="I35" t="str">
        <f t="shared" si="0"/>
        <v>insert into pendaftaran_semas _sarjana (id_pendaftaran,asal_sekolah,jenis_sma,alamat_sekolah,nisn,tgl_lulus,nilai_uan) values (232,'SMK Negeri 04 Depok','Analisa Kimia','Jl. Pluit Raya No. 2, Depok','9945675382',39292,35,41);</v>
      </c>
    </row>
    <row r="36" spans="1:9" x14ac:dyDescent="0.2">
      <c r="A36" s="28">
        <v>233</v>
      </c>
      <c r="B36" s="28" t="s">
        <v>3976</v>
      </c>
      <c r="C36" s="28" t="s">
        <v>95</v>
      </c>
      <c r="D36" s="4" t="s">
        <v>3891</v>
      </c>
      <c r="E36" s="28">
        <v>9945675383</v>
      </c>
      <c r="F36" s="28">
        <v>39287</v>
      </c>
      <c r="G36" s="28" t="s">
        <v>4477</v>
      </c>
      <c r="H36" s="28"/>
      <c r="I36" t="str">
        <f t="shared" si="0"/>
        <v>insert into pendaftaran_semas _sarjana (id_pendaftaran,asal_sekolah,jenis_sma,alamat_sekolah,nisn,tgl_lulus,nilai_uan) values (233,'SMA Negeri 09 Depok','IPA','Jl. Raya Pluit Selatan No. 2, Depok','9945675383',39287,35,61);</v>
      </c>
    </row>
    <row r="37" spans="1:9" x14ac:dyDescent="0.2">
      <c r="A37" s="28">
        <v>234</v>
      </c>
      <c r="B37" s="28" t="s">
        <v>3986</v>
      </c>
      <c r="C37" s="28" t="s">
        <v>95</v>
      </c>
      <c r="D37" s="4" t="s">
        <v>4176</v>
      </c>
      <c r="E37" s="28">
        <v>9945675384</v>
      </c>
      <c r="F37" s="28">
        <v>39238</v>
      </c>
      <c r="G37" s="28" t="s">
        <v>4478</v>
      </c>
      <c r="H37" s="28"/>
      <c r="I37" t="str">
        <f t="shared" si="0"/>
        <v>insert into pendaftaran_semas _sarjana (id_pendaftaran,asal_sekolah,jenis_sma,alamat_sekolah,nisn,tgl_lulus,nilai_uan) values (234,'SMA Negeri 17 Jakarta Utara','IPA','Jl Sungai Bambu  No. 5, Jakarta Utara','9945675384',39238,34,50);</v>
      </c>
    </row>
    <row r="38" spans="1:9" x14ac:dyDescent="0.2">
      <c r="A38" s="28">
        <v>235</v>
      </c>
      <c r="B38" s="28" t="s">
        <v>4095</v>
      </c>
      <c r="C38" s="28" t="s">
        <v>122</v>
      </c>
      <c r="D38" s="4" t="s">
        <v>4011</v>
      </c>
      <c r="E38" s="28">
        <v>9945675385</v>
      </c>
      <c r="F38" s="28">
        <v>39259</v>
      </c>
      <c r="G38" s="28" t="s">
        <v>4479</v>
      </c>
      <c r="H38" s="28"/>
      <c r="I38" t="str">
        <f t="shared" si="0"/>
        <v>insert into pendaftaran_semas _sarjana (id_pendaftaran,asal_sekolah,jenis_sma,alamat_sekolah,nisn,tgl_lulus,nilai_uan) values (235,'SMK Negeri 03 Garut','Teknik Mesin','Jl. Agung Utara Raya Blok A No. 1, Garut','9945675385',39259,35,62);</v>
      </c>
    </row>
    <row r="39" spans="1:9" x14ac:dyDescent="0.2">
      <c r="A39" s="28">
        <v>236</v>
      </c>
      <c r="B39" s="28" t="s">
        <v>4096</v>
      </c>
      <c r="C39" s="28" t="s">
        <v>3895</v>
      </c>
      <c r="D39" s="4" t="s">
        <v>4177</v>
      </c>
      <c r="E39" s="28">
        <v>9945675386</v>
      </c>
      <c r="F39" s="28">
        <v>39276</v>
      </c>
      <c r="G39" s="28" t="s">
        <v>4480</v>
      </c>
      <c r="H39" s="28"/>
      <c r="I39" t="str">
        <f t="shared" si="0"/>
        <v>insert into pendaftaran_semas _sarjana (id_pendaftaran,asal_sekolah,jenis_sma,alamat_sekolah,nisn,tgl_lulus,nilai_uan) values (236,'SMA Negeri 01 Bali ','IPS','Jl. Danau Sunter Utara Raya No. 1, Bali ','9945675386',39276,35,38);</v>
      </c>
    </row>
    <row r="40" spans="1:9" x14ac:dyDescent="0.2">
      <c r="A40" s="28">
        <v>237</v>
      </c>
      <c r="B40" s="28" t="s">
        <v>3844</v>
      </c>
      <c r="C40" s="28" t="s">
        <v>122</v>
      </c>
      <c r="D40" s="4" t="s">
        <v>4178</v>
      </c>
      <c r="E40" s="28">
        <v>9945675387</v>
      </c>
      <c r="F40" s="28">
        <v>39249</v>
      </c>
      <c r="G40" s="28" t="s">
        <v>4481</v>
      </c>
      <c r="H40" s="28"/>
      <c r="I40" t="str">
        <f t="shared" si="0"/>
        <v>insert into pendaftaran_semas _sarjana (id_pendaftaran,asal_sekolah,jenis_sma,alamat_sekolah,nisn,tgl_lulus,nilai_uan) values (237,'SMK Negeri 16 Depok','Teknik Mesin','Jl. Enggano No. 10, Depok','9945675387',39249,34,62);</v>
      </c>
    </row>
    <row r="41" spans="1:9" x14ac:dyDescent="0.2">
      <c r="A41" s="28">
        <v>238</v>
      </c>
      <c r="B41" s="28" t="s">
        <v>4038</v>
      </c>
      <c r="C41" s="28" t="s">
        <v>122</v>
      </c>
      <c r="D41" s="4" t="s">
        <v>4179</v>
      </c>
      <c r="E41" s="28">
        <v>9945675388</v>
      </c>
      <c r="F41" s="28">
        <v>39282</v>
      </c>
      <c r="G41" s="28" t="s">
        <v>4474</v>
      </c>
      <c r="H41" s="28"/>
      <c r="I41" t="str">
        <f t="shared" si="0"/>
        <v>insert into pendaftaran_semas _sarjana (id_pendaftaran,asal_sekolah,jenis_sma,alamat_sekolah,nisn,tgl_lulus,nilai_uan) values (238,'SMK Negeri 19 Papua','Teknik Mesin','Jl. Tawes No. 18-20 , Papua','9945675388',39282,34,09);</v>
      </c>
    </row>
    <row r="42" spans="1:9" x14ac:dyDescent="0.2">
      <c r="A42" s="28">
        <v>239</v>
      </c>
      <c r="B42" s="28" t="s">
        <v>3808</v>
      </c>
      <c r="C42" s="28" t="s">
        <v>3895</v>
      </c>
      <c r="D42" s="4" t="s">
        <v>4180</v>
      </c>
      <c r="E42" s="28">
        <v>9945675389</v>
      </c>
      <c r="F42" s="28">
        <v>39261</v>
      </c>
      <c r="G42" s="28" t="s">
        <v>4482</v>
      </c>
      <c r="H42" s="28"/>
      <c r="I42" t="str">
        <f t="shared" si="0"/>
        <v>insert into pendaftaran_semas _sarjana (id_pendaftaran,asal_sekolah,jenis_sma,alamat_sekolah,nisn,tgl_lulus,nilai_uan) values (239,'SMA Negeri 18 Bogor','IPS','Pluit Mas I Blok A No. 2A - 5A, Bogor','9945675389',39261,36,25);</v>
      </c>
    </row>
    <row r="43" spans="1:9" x14ac:dyDescent="0.2">
      <c r="A43" s="28">
        <v>240</v>
      </c>
      <c r="B43" s="28" t="s">
        <v>4097</v>
      </c>
      <c r="C43" s="28" t="s">
        <v>3895</v>
      </c>
      <c r="D43" s="4" t="s">
        <v>4181</v>
      </c>
      <c r="E43" s="28">
        <v>9945675390</v>
      </c>
      <c r="F43" s="28">
        <v>39238</v>
      </c>
      <c r="G43" s="28" t="s">
        <v>4483</v>
      </c>
      <c r="H43" s="28"/>
      <c r="I43" t="str">
        <f t="shared" si="0"/>
        <v>insert into pendaftaran_semas _sarjana (id_pendaftaran,asal_sekolah,jenis_sma,alamat_sekolah,nisn,tgl_lulus,nilai_uan) values (240,'SMA Negeri 16 Maluku','IPS','Mutiara Mediterania C/8 A, Jl. Raya Pluit Samudra I-A RT.0011 RW.05, Maluku','9945675390',39238,34,55);</v>
      </c>
    </row>
    <row r="44" spans="1:9" x14ac:dyDescent="0.2">
      <c r="A44" s="28">
        <v>241</v>
      </c>
      <c r="B44" s="28" t="s">
        <v>3992</v>
      </c>
      <c r="C44" s="28" t="s">
        <v>3893</v>
      </c>
      <c r="D44" s="4" t="s">
        <v>4182</v>
      </c>
      <c r="E44" s="28">
        <v>9945675391</v>
      </c>
      <c r="F44" s="28">
        <v>39260</v>
      </c>
      <c r="G44" s="28" t="s">
        <v>4484</v>
      </c>
      <c r="H44" s="28"/>
      <c r="I44" t="str">
        <f t="shared" si="0"/>
        <v>insert into pendaftaran_semas _sarjana (id_pendaftaran,asal_sekolah,jenis_sma,alamat_sekolah,nisn,tgl_lulus,nilai_uan) values (241,'SMK Negeri 02 Balikpapan','Teknik Otomasi','Jl. Baru Sunter Permai Raya, Balikpapan','9945675391',39260,35,67);</v>
      </c>
    </row>
    <row r="45" spans="1:9" x14ac:dyDescent="0.2">
      <c r="A45" s="28">
        <v>242</v>
      </c>
      <c r="B45" s="28" t="s">
        <v>4098</v>
      </c>
      <c r="C45" s="28" t="s">
        <v>3895</v>
      </c>
      <c r="D45" s="4" t="s">
        <v>4183</v>
      </c>
      <c r="E45" s="28">
        <v>9945675392</v>
      </c>
      <c r="F45" s="28">
        <v>39294</v>
      </c>
      <c r="G45" s="28" t="s">
        <v>4485</v>
      </c>
      <c r="H45" s="28"/>
      <c r="I45" t="str">
        <f t="shared" si="0"/>
        <v>insert into pendaftaran_semas _sarjana (id_pendaftaran,asal_sekolah,jenis_sma,alamat_sekolah,nisn,tgl_lulus,nilai_uan) values (242,'SMA Negeri 06 Palembang','IPS','Jl. Ganggeng Raya No.9, Palembang','9945675392',39294,35,93);</v>
      </c>
    </row>
    <row r="46" spans="1:9" x14ac:dyDescent="0.2">
      <c r="A46" s="28">
        <v>243</v>
      </c>
      <c r="B46" s="28" t="s">
        <v>3858</v>
      </c>
      <c r="C46" s="28" t="s">
        <v>95</v>
      </c>
      <c r="D46" s="4" t="s">
        <v>4184</v>
      </c>
      <c r="E46" s="28">
        <v>9945675393</v>
      </c>
      <c r="F46" s="28">
        <v>39270</v>
      </c>
      <c r="G46" s="28" t="s">
        <v>4486</v>
      </c>
      <c r="H46" s="28"/>
      <c r="I46" t="str">
        <f t="shared" si="0"/>
        <v>insert into pendaftaran_semas _sarjana (id_pendaftaran,asal_sekolah,jenis_sma,alamat_sekolah,nisn,tgl_lulus,nilai_uan) values (243,'SMA Negeri 11 Palembang','IPA','Jl. Siak J-5 No. 14, Palembang','9945675393',39270,34,06);</v>
      </c>
    </row>
    <row r="47" spans="1:9" x14ac:dyDescent="0.2">
      <c r="A47" s="28">
        <v>244</v>
      </c>
      <c r="B47" s="28" t="s">
        <v>3817</v>
      </c>
      <c r="C47" s="28" t="s">
        <v>95</v>
      </c>
      <c r="D47" s="4" t="s">
        <v>4185</v>
      </c>
      <c r="E47" s="28">
        <v>9945675394</v>
      </c>
      <c r="F47" s="28">
        <v>39277</v>
      </c>
      <c r="G47" s="28" t="s">
        <v>4487</v>
      </c>
      <c r="H47" s="28"/>
      <c r="I47" t="str">
        <f t="shared" si="0"/>
        <v>insert into pendaftaran_semas _sarjana (id_pendaftaran,asal_sekolah,jenis_sma,alamat_sekolah,nisn,tgl_lulus,nilai_uan) values (244,'SMA Negeri 17 Papua','IPA','Jl. Danau Agung 2 Blok E 3 No. 28-30, Papua','9945675394',39277,34,03);</v>
      </c>
    </row>
    <row r="48" spans="1:9" x14ac:dyDescent="0.2">
      <c r="A48" s="28">
        <v>245</v>
      </c>
      <c r="B48" s="28" t="s">
        <v>4032</v>
      </c>
      <c r="C48" s="28" t="s">
        <v>3895</v>
      </c>
      <c r="D48" s="4" t="s">
        <v>4186</v>
      </c>
      <c r="E48" s="28">
        <v>9945675395</v>
      </c>
      <c r="F48" s="28">
        <v>39286</v>
      </c>
      <c r="G48" s="28" t="s">
        <v>4468</v>
      </c>
      <c r="H48" s="28"/>
      <c r="I48" t="str">
        <f t="shared" si="0"/>
        <v>insert into pendaftaran_semas _sarjana (id_pendaftaran,asal_sekolah,jenis_sma,alamat_sekolah,nisn,tgl_lulus,nilai_uan) values (245,'SMA Negeri 07 Balikpapan','IPS','Jl. Kamal Raya, Bumi Cengkareng Indah, Balikpapan','9945675395',39286,36,29);</v>
      </c>
    </row>
    <row r="49" spans="1:9" x14ac:dyDescent="0.2">
      <c r="A49" s="28">
        <v>246</v>
      </c>
      <c r="B49" s="28" t="s">
        <v>3830</v>
      </c>
      <c r="C49" s="28" t="s">
        <v>3893</v>
      </c>
      <c r="D49" s="4" t="s">
        <v>4187</v>
      </c>
      <c r="E49" s="28">
        <v>9945675396</v>
      </c>
      <c r="F49" s="28">
        <v>39260</v>
      </c>
      <c r="G49" s="28" t="s">
        <v>4488</v>
      </c>
      <c r="H49" s="28"/>
      <c r="I49" t="str">
        <f t="shared" si="0"/>
        <v>insert into pendaftaran_semas _sarjana (id_pendaftaran,asal_sekolah,jenis_sma,alamat_sekolah,nisn,tgl_lulus,nilai_uan) values (246,'SMK Negeri 02 Jakarta Selatan','Teknik Otomasi','Jl. Cendrawasih No.1 Komp. Dep. Han, Mabes TNI  Slipi, Jakarta Selatan','9945675396',39260,36,05);</v>
      </c>
    </row>
    <row r="50" spans="1:9" x14ac:dyDescent="0.2">
      <c r="A50" s="28">
        <v>247</v>
      </c>
      <c r="B50" s="28" t="s">
        <v>4001</v>
      </c>
      <c r="C50" s="28" t="s">
        <v>95</v>
      </c>
      <c r="D50" s="4" t="s">
        <v>4188</v>
      </c>
      <c r="E50" s="28">
        <v>9945675397</v>
      </c>
      <c r="F50" s="28">
        <v>39256</v>
      </c>
      <c r="G50" s="28" t="s">
        <v>4489</v>
      </c>
      <c r="H50" s="28"/>
      <c r="I50" t="str">
        <f t="shared" si="0"/>
        <v>insert into pendaftaran_semas _sarjana (id_pendaftaran,asal_sekolah,jenis_sma,alamat_sekolah,nisn,tgl_lulus,nilai_uan) values (247,'SMA Negeri 11 Garut','IPA','Jl. Daan Mogot No. 34, Garut','9945675397',39256,35,81);</v>
      </c>
    </row>
    <row r="51" spans="1:9" x14ac:dyDescent="0.2">
      <c r="A51" s="28">
        <v>248</v>
      </c>
      <c r="B51" s="28" t="s">
        <v>4099</v>
      </c>
      <c r="C51" s="28" t="s">
        <v>3893</v>
      </c>
      <c r="D51" s="4" t="s">
        <v>4189</v>
      </c>
      <c r="E51" s="28">
        <v>9945675398</v>
      </c>
      <c r="F51" s="28">
        <v>39273</v>
      </c>
      <c r="G51" s="28" t="s">
        <v>4470</v>
      </c>
      <c r="H51" s="28"/>
      <c r="I51" t="str">
        <f t="shared" si="0"/>
        <v>insert into pendaftaran_semas _sarjana (id_pendaftaran,asal_sekolah,jenis_sma,alamat_sekolah,nisn,tgl_lulus,nilai_uan) values (248,'SMK Negeri 02 Bontang','Teknik Otomasi','Jl. Kyai Tapa No. 1, Bontang','9945675398',39273,36,42);</v>
      </c>
    </row>
    <row r="52" spans="1:9" x14ac:dyDescent="0.2">
      <c r="A52" s="28">
        <v>249</v>
      </c>
      <c r="B52" s="28" t="s">
        <v>3834</v>
      </c>
      <c r="C52" s="28" t="s">
        <v>3895</v>
      </c>
      <c r="D52" s="4" t="s">
        <v>4190</v>
      </c>
      <c r="E52" s="28">
        <v>9945675399</v>
      </c>
      <c r="F52" s="28">
        <v>39285</v>
      </c>
      <c r="G52" s="28" t="s">
        <v>4490</v>
      </c>
      <c r="H52" s="28"/>
      <c r="I52" t="str">
        <f t="shared" si="0"/>
        <v>insert into pendaftaran_semas _sarjana (id_pendaftaran,asal_sekolah,jenis_sma,alamat_sekolah,nisn,tgl_lulus,nilai_uan) values (249,'SMA Negeri 19 Jakarta Selatan','IPS','Jl. Kintamani Raya No. 2, Kawasan Daan Mogot Baru, Jakarta Selatan','9945675399',39285,35,19);</v>
      </c>
    </row>
    <row r="53" spans="1:9" x14ac:dyDescent="0.2">
      <c r="A53" s="28">
        <v>250</v>
      </c>
      <c r="B53" s="28" t="s">
        <v>4100</v>
      </c>
      <c r="C53" s="28" t="s">
        <v>3895</v>
      </c>
      <c r="D53" s="4" t="s">
        <v>4191</v>
      </c>
      <c r="E53" s="28">
        <v>9945675400</v>
      </c>
      <c r="F53" s="28">
        <v>39239</v>
      </c>
      <c r="G53" s="28" t="s">
        <v>4491</v>
      </c>
      <c r="H53" s="28"/>
      <c r="I53" t="str">
        <f t="shared" si="0"/>
        <v>insert into pendaftaran_semas _sarjana (id_pendaftaran,asal_sekolah,jenis_sma,alamat_sekolah,nisn,tgl_lulus,nilai_uan) values (250,'SMA Negeri 17 Makasar','IPS','Jl. Raya Pejuangan Kav. 8, Makasar','9945675400',39239,35,11);</v>
      </c>
    </row>
    <row r="54" spans="1:9" x14ac:dyDescent="0.2">
      <c r="A54" s="28">
        <v>251</v>
      </c>
      <c r="B54" s="28" t="s">
        <v>4101</v>
      </c>
      <c r="C54" s="28" t="s">
        <v>3894</v>
      </c>
      <c r="D54" s="4" t="s">
        <v>4081</v>
      </c>
      <c r="E54" s="28">
        <v>9945675401</v>
      </c>
      <c r="F54" s="28">
        <v>39285</v>
      </c>
      <c r="G54" s="28" t="s">
        <v>4492</v>
      </c>
      <c r="H54" s="28"/>
      <c r="I54" t="str">
        <f t="shared" si="0"/>
        <v>insert into pendaftaran_semas _sarjana (id_pendaftaran,asal_sekolah,jenis_sma,alamat_sekolah,nisn,tgl_lulus,nilai_uan) values (251,'SMK Negeri 19 Medan','Multimedia','Jl. Kedoya Raya / Al-Kamal No. 2, Medan','9945675401',39285,34,16);</v>
      </c>
    </row>
    <row r="55" spans="1:9" x14ac:dyDescent="0.2">
      <c r="A55" s="28">
        <v>252</v>
      </c>
      <c r="B55" s="28" t="s">
        <v>4102</v>
      </c>
      <c r="C55" s="28" t="s">
        <v>95</v>
      </c>
      <c r="D55" s="4" t="s">
        <v>3877</v>
      </c>
      <c r="E55" s="28">
        <v>9945675402</v>
      </c>
      <c r="F55" s="28">
        <v>39245</v>
      </c>
      <c r="G55" s="28" t="s">
        <v>4493</v>
      </c>
      <c r="H55" s="28"/>
      <c r="I55" t="str">
        <f t="shared" si="0"/>
        <v>insert into pendaftaran_semas _sarjana (id_pendaftaran,asal_sekolah,jenis_sma,alamat_sekolah,nisn,tgl_lulus,nilai_uan) values (252,'SMA Negeri 05 Surabaya','IPA','Jl. Panjang Arteri 26, Surabaya','9945675402',39245,36,03);</v>
      </c>
    </row>
    <row r="56" spans="1:9" x14ac:dyDescent="0.2">
      <c r="A56" s="28">
        <v>253</v>
      </c>
      <c r="B56" s="28" t="s">
        <v>4103</v>
      </c>
      <c r="C56" s="28" t="s">
        <v>3894</v>
      </c>
      <c r="D56" s="4" t="s">
        <v>3950</v>
      </c>
      <c r="E56" s="28">
        <v>9945675403</v>
      </c>
      <c r="F56" s="28">
        <v>39294</v>
      </c>
      <c r="G56" s="28" t="s">
        <v>4494</v>
      </c>
      <c r="H56" s="28"/>
      <c r="I56" t="str">
        <f t="shared" si="0"/>
        <v>insert into pendaftaran_semas _sarjana (id_pendaftaran,asal_sekolah,jenis_sma,alamat_sekolah,nisn,tgl_lulus,nilai_uan) values (253,'SMK Negeri 18 Makasar','Multimedia','Jl. Raya Kebayoran Lama No. 64 , Makasar','9945675403',39294,35,50);</v>
      </c>
    </row>
    <row r="57" spans="1:9" x14ac:dyDescent="0.2">
      <c r="A57" s="28">
        <v>254</v>
      </c>
      <c r="B57" s="28" t="s">
        <v>4035</v>
      </c>
      <c r="C57" s="28" t="s">
        <v>3892</v>
      </c>
      <c r="D57" s="4" t="s">
        <v>4192</v>
      </c>
      <c r="E57" s="28">
        <v>9945675404</v>
      </c>
      <c r="F57" s="28">
        <v>39286</v>
      </c>
      <c r="G57" s="28" t="s">
        <v>4495</v>
      </c>
      <c r="H57" s="28"/>
      <c r="I57" t="str">
        <f t="shared" si="0"/>
        <v>insert into pendaftaran_semas _sarjana (id_pendaftaran,asal_sekolah,jenis_sma,alamat_sekolah,nisn,tgl_lulus,nilai_uan) values (254,'SMK Negeri 04 Balikpapan','Analisa Kimia','Jl. Puri Indah Raya  Blok S-2, Balikpapan','9945675404',39286,34,05);</v>
      </c>
    </row>
    <row r="58" spans="1:9" x14ac:dyDescent="0.2">
      <c r="A58" s="28">
        <v>255</v>
      </c>
      <c r="B58" s="28" t="s">
        <v>4041</v>
      </c>
      <c r="C58" s="28" t="s">
        <v>95</v>
      </c>
      <c r="D58" s="4" t="s">
        <v>4193</v>
      </c>
      <c r="E58" s="28">
        <v>9945675405</v>
      </c>
      <c r="F58" s="28">
        <v>39253</v>
      </c>
      <c r="G58" s="28" t="s">
        <v>4496</v>
      </c>
      <c r="H58" s="28"/>
      <c r="I58" t="str">
        <f t="shared" si="0"/>
        <v>insert into pendaftaran_semas _sarjana (id_pendaftaran,asal_sekolah,jenis_sma,alamat_sekolah,nisn,tgl_lulus,nilai_uan) values (255,'SMA Negeri 14 Bontang','IPA','Jl. Aip II K. S. Tubun No. 92-94, Bontang','9945675405',39253,34,64);</v>
      </c>
    </row>
    <row r="59" spans="1:9" x14ac:dyDescent="0.2">
      <c r="A59" s="28">
        <v>256</v>
      </c>
      <c r="B59" s="28" t="s">
        <v>3836</v>
      </c>
      <c r="C59" s="28" t="s">
        <v>3893</v>
      </c>
      <c r="D59" s="4" t="s">
        <v>4194</v>
      </c>
      <c r="E59" s="28">
        <v>9945675406</v>
      </c>
      <c r="F59" s="28">
        <v>39294</v>
      </c>
      <c r="G59" s="28" t="s">
        <v>4497</v>
      </c>
      <c r="H59" s="28"/>
      <c r="I59" t="str">
        <f t="shared" si="0"/>
        <v>insert into pendaftaran_semas _sarjana (id_pendaftaran,asal_sekolah,jenis_sma,alamat_sekolah,nisn,tgl_lulus,nilai_uan) values (256,'SMK Negeri 15 Makasar','Teknik Otomasi','Jl. Aipda K. S. Tubun No. 79, Makasar','9945675406',39294,35,49);</v>
      </c>
    </row>
    <row r="60" spans="1:9" x14ac:dyDescent="0.2">
      <c r="A60" s="28">
        <v>257</v>
      </c>
      <c r="B60" s="28" t="s">
        <v>3933</v>
      </c>
      <c r="C60" s="28" t="s">
        <v>3895</v>
      </c>
      <c r="D60" s="4" t="s">
        <v>4195</v>
      </c>
      <c r="E60" s="28">
        <v>9945675407</v>
      </c>
      <c r="F60" s="28">
        <v>39238</v>
      </c>
      <c r="G60" s="28" t="s">
        <v>4498</v>
      </c>
      <c r="H60" s="28"/>
      <c r="I60" t="str">
        <f t="shared" si="0"/>
        <v>insert into pendaftaran_semas _sarjana (id_pendaftaran,asal_sekolah,jenis_sma,alamat_sekolah,nisn,tgl_lulus,nilai_uan) values (257,'SMA Negeri 18 Bali ','IPS','Jl. Raya kamal Outer Ring Road, Bali ','9945675407',39238,34,53);</v>
      </c>
    </row>
    <row r="61" spans="1:9" x14ac:dyDescent="0.2">
      <c r="A61" s="28">
        <v>258</v>
      </c>
      <c r="B61" s="28" t="s">
        <v>3941</v>
      </c>
      <c r="C61" s="28" t="s">
        <v>95</v>
      </c>
      <c r="D61" s="4" t="s">
        <v>4196</v>
      </c>
      <c r="E61" s="28">
        <v>9945675408</v>
      </c>
      <c r="F61" s="28">
        <v>39272</v>
      </c>
      <c r="G61" s="28" t="s">
        <v>4499</v>
      </c>
      <c r="H61" s="28"/>
      <c r="I61" t="str">
        <f t="shared" si="0"/>
        <v>insert into pendaftaran_semas _sarjana (id_pendaftaran,asal_sekolah,jenis_sma,alamat_sekolah,nisn,tgl_lulus,nilai_uan) values (258,'SMA Negeri 15 Semarang','IPA','Jl. Prof. Dr. Latumeten No. 1, Semarang','9945675408',39272,34,19);</v>
      </c>
    </row>
    <row r="62" spans="1:9" x14ac:dyDescent="0.2">
      <c r="A62" s="28">
        <v>259</v>
      </c>
      <c r="B62" s="28" t="s">
        <v>3862</v>
      </c>
      <c r="C62" s="28" t="s">
        <v>3895</v>
      </c>
      <c r="D62" s="4" t="s">
        <v>3951</v>
      </c>
      <c r="E62" s="28">
        <v>9945675409</v>
      </c>
      <c r="F62" s="28">
        <v>39277</v>
      </c>
      <c r="G62" s="28" t="s">
        <v>4500</v>
      </c>
      <c r="H62" s="28"/>
      <c r="I62" t="str">
        <f t="shared" si="0"/>
        <v>insert into pendaftaran_semas _sarjana (id_pendaftaran,asal_sekolah,jenis_sma,alamat_sekolah,nisn,tgl_lulus,nilai_uan) values (259,'SMA Negeri 12 Jakarta Utara','IPS','Jl. Duri Raya No. 22, Jakarta Utara','9945675409',39277,34,54);</v>
      </c>
    </row>
    <row r="63" spans="1:9" x14ac:dyDescent="0.2">
      <c r="A63" s="28">
        <v>260</v>
      </c>
      <c r="B63" s="28" t="s">
        <v>4104</v>
      </c>
      <c r="C63" s="28" t="s">
        <v>3892</v>
      </c>
      <c r="D63" s="4" t="s">
        <v>4197</v>
      </c>
      <c r="E63" s="28">
        <v>9945675410</v>
      </c>
      <c r="F63" s="28">
        <v>39260</v>
      </c>
      <c r="G63" s="28" t="s">
        <v>4501</v>
      </c>
      <c r="H63" s="28"/>
      <c r="I63" t="str">
        <f t="shared" si="0"/>
        <v>insert into pendaftaran_semas _sarjana (id_pendaftaran,asal_sekolah,jenis_sma,alamat_sekolah,nisn,tgl_lulus,nilai_uan) values (260,'SMK Negeri 14 Balikpapan','Analisa Kimia','Jl. Letjen S. Parman Kav. 84-86, Balikpapan','9945675410',39260,35,78);</v>
      </c>
    </row>
    <row r="64" spans="1:9" x14ac:dyDescent="0.2">
      <c r="A64" s="28">
        <v>261</v>
      </c>
      <c r="B64" s="28" t="s">
        <v>3900</v>
      </c>
      <c r="C64" s="28" t="s">
        <v>122</v>
      </c>
      <c r="D64" s="4" t="s">
        <v>4060</v>
      </c>
      <c r="E64" s="28">
        <v>9945675411</v>
      </c>
      <c r="F64" s="28">
        <v>39239</v>
      </c>
      <c r="G64" s="28" t="s">
        <v>4502</v>
      </c>
      <c r="H64" s="28"/>
      <c r="I64" t="str">
        <f t="shared" si="0"/>
        <v>insert into pendaftaran_semas _sarjana (id_pendaftaran,asal_sekolah,jenis_sma,alamat_sekolah,nisn,tgl_lulus,nilai_uan) values (261,'SMK Negeri 02 Makasar','Teknik Mesin','Jl. LetJen S. Parman Kav. 87, Slipi, Makasar','9945675411',39239,34,39);</v>
      </c>
    </row>
    <row r="65" spans="1:9" x14ac:dyDescent="0.2">
      <c r="A65" s="28">
        <v>262</v>
      </c>
      <c r="B65" s="28" t="s">
        <v>4105</v>
      </c>
      <c r="C65" s="28" t="s">
        <v>3895</v>
      </c>
      <c r="D65" s="4" t="s">
        <v>4198</v>
      </c>
      <c r="E65" s="28">
        <v>9945675412</v>
      </c>
      <c r="F65" s="28">
        <v>39253</v>
      </c>
      <c r="G65" s="28" t="s">
        <v>4503</v>
      </c>
      <c r="H65" s="28"/>
      <c r="I65" t="str">
        <f t="shared" si="0"/>
        <v>insert into pendaftaran_semas _sarjana (id_pendaftaran,asal_sekolah,jenis_sma,alamat_sekolah,nisn,tgl_lulus,nilai_uan) values (262,'SMA Negeri 07 Jakarta Utara','IPS','Jl. LetJen S. Parman Kav. 87, Jakarta Utara','9945675412',39253,35,42);</v>
      </c>
    </row>
    <row r="66" spans="1:9" x14ac:dyDescent="0.2">
      <c r="A66" s="28">
        <v>263</v>
      </c>
      <c r="B66" s="28" t="s">
        <v>3821</v>
      </c>
      <c r="C66" s="28" t="s">
        <v>95</v>
      </c>
      <c r="D66" s="4" t="s">
        <v>4199</v>
      </c>
      <c r="E66" s="28">
        <v>9945675413</v>
      </c>
      <c r="F66" s="28">
        <v>39284</v>
      </c>
      <c r="G66" s="28" t="s">
        <v>4462</v>
      </c>
      <c r="H66" s="28"/>
      <c r="I66" t="str">
        <f t="shared" si="0"/>
        <v>insert into pendaftaran_semas _sarjana (id_pendaftaran,asal_sekolah,jenis_sma,alamat_sekolah,nisn,tgl_lulus,nilai_uan) values (263,'SMA Negeri 14 Jakarta Utara','IPA','Jl. Tanah Sereal VII / 9, Jakarta Utara','9945675413',39284,35,14);</v>
      </c>
    </row>
    <row r="67" spans="1:9" x14ac:dyDescent="0.2">
      <c r="A67" s="28">
        <v>264</v>
      </c>
      <c r="B67" s="28" t="s">
        <v>3919</v>
      </c>
      <c r="C67" s="28" t="s">
        <v>3895</v>
      </c>
      <c r="D67" s="4" t="s">
        <v>4200</v>
      </c>
      <c r="E67" s="28">
        <v>9945675414</v>
      </c>
      <c r="F67" s="28">
        <v>39292</v>
      </c>
      <c r="G67" s="28" t="s">
        <v>4504</v>
      </c>
      <c r="H67" s="28"/>
      <c r="I67" t="str">
        <f t="shared" si="0"/>
        <v>insert into pendaftaran_semas _sarjana (id_pendaftaran,asal_sekolah,jenis_sma,alamat_sekolah,nisn,tgl_lulus,nilai_uan) values (264,'SMA Negeri 01 Balikpapan','IPS','Jl. Kyai Tapa No. , Balikpapan','9945675414',39292,36,44);</v>
      </c>
    </row>
    <row r="68" spans="1:9" x14ac:dyDescent="0.2">
      <c r="A68" s="28">
        <v>265</v>
      </c>
      <c r="B68" s="28" t="s">
        <v>4001</v>
      </c>
      <c r="C68" s="28" t="s">
        <v>3895</v>
      </c>
      <c r="D68" s="4" t="s">
        <v>4201</v>
      </c>
      <c r="E68" s="28">
        <v>9945675415</v>
      </c>
      <c r="F68" s="28">
        <v>39293</v>
      </c>
      <c r="G68" s="28" t="s">
        <v>4505</v>
      </c>
      <c r="H68" s="28"/>
      <c r="I68" t="str">
        <f t="shared" si="0"/>
        <v>insert into pendaftaran_semas _sarjana (id_pendaftaran,asal_sekolah,jenis_sma,alamat_sekolah,nisn,tgl_lulus,nilai_uan) values (265,'SMA Negeri 11 Garut','IPS','Jl. Anggrek No. 2 B, Garut','9945675415',39293,36,12);</v>
      </c>
    </row>
    <row r="69" spans="1:9" x14ac:dyDescent="0.2">
      <c r="A69" s="28">
        <v>266</v>
      </c>
      <c r="B69" s="28" t="s">
        <v>4106</v>
      </c>
      <c r="C69" s="28" t="s">
        <v>3895</v>
      </c>
      <c r="D69" s="4" t="s">
        <v>4202</v>
      </c>
      <c r="E69" s="28">
        <v>9945675416</v>
      </c>
      <c r="F69" s="28">
        <v>39242</v>
      </c>
      <c r="G69" s="28" t="s">
        <v>4506</v>
      </c>
      <c r="H69" s="28"/>
      <c r="I69" t="str">
        <f t="shared" ref="I69:I132" si="1">CONCATENATE($I$3,A69,",","'",B69,"'",",","'",C69,"'",",","'",D69,"'",",","'",E69,"'",",",F69,",",G69,")",";")</f>
        <v>insert into pendaftaran_semas _sarjana (id_pendaftaran,asal_sekolah,jenis_sma,alamat_sekolah,nisn,tgl_lulus,nilai_uan) values (266,'SMA Negeri 14 Bandung','IPS','Jl. Pesanggrahan No. 1, Bandung','9945675416',39242,36,31);</v>
      </c>
    </row>
    <row r="70" spans="1:9" x14ac:dyDescent="0.2">
      <c r="A70" s="28">
        <v>267</v>
      </c>
      <c r="B70" s="28" t="s">
        <v>4107</v>
      </c>
      <c r="C70" s="28" t="s">
        <v>95</v>
      </c>
      <c r="D70" s="4" t="s">
        <v>4084</v>
      </c>
      <c r="E70" s="28">
        <v>9945675417</v>
      </c>
      <c r="F70" s="28">
        <v>39248</v>
      </c>
      <c r="G70" s="28" t="s">
        <v>4507</v>
      </c>
      <c r="H70" s="28"/>
      <c r="I70" t="str">
        <f t="shared" si="1"/>
        <v>insert into pendaftaran_semas _sarjana (id_pendaftaran,asal_sekolah,jenis_sma,alamat_sekolah,nisn,tgl_lulus,nilai_uan) values (267,'SMA Negeri 18 Papua','IPA','Jl. RS Fatmawati No. 80 - 82, Papua','9945675417',39248,35,76);</v>
      </c>
    </row>
    <row r="71" spans="1:9" x14ac:dyDescent="0.2">
      <c r="A71" s="28">
        <v>268</v>
      </c>
      <c r="B71" s="28" t="s">
        <v>3916</v>
      </c>
      <c r="C71" s="28" t="s">
        <v>95</v>
      </c>
      <c r="D71" s="4" t="s">
        <v>3881</v>
      </c>
      <c r="E71" s="28">
        <v>9945675418</v>
      </c>
      <c r="F71" s="28">
        <v>39260</v>
      </c>
      <c r="G71" s="28" t="s">
        <v>4555</v>
      </c>
      <c r="H71" s="28"/>
      <c r="I71" t="str">
        <f t="shared" si="1"/>
        <v>insert into pendaftaran_semas _sarjana (id_pendaftaran,asal_sekolah,jenis_sma,alamat_sekolah,nisn,tgl_lulus,nilai_uan) values (268,'SMA Negeri 07 Medan','IPA','Jl. RS. Fatmawati, Medan','9945675418',39260,35,12);</v>
      </c>
    </row>
    <row r="72" spans="1:9" x14ac:dyDescent="0.2">
      <c r="A72" s="28">
        <v>269</v>
      </c>
      <c r="B72" s="28" t="s">
        <v>3860</v>
      </c>
      <c r="C72" s="28" t="s">
        <v>95</v>
      </c>
      <c r="D72" s="4" t="s">
        <v>4203</v>
      </c>
      <c r="E72" s="28">
        <v>9945675419</v>
      </c>
      <c r="F72" s="28">
        <v>39284</v>
      </c>
      <c r="G72" s="28" t="s">
        <v>4556</v>
      </c>
      <c r="H72" s="28"/>
      <c r="I72" t="str">
        <f t="shared" si="1"/>
        <v>insert into pendaftaran_semas _sarjana (id_pendaftaran,asal_sekolah,jenis_sma,alamat_sekolah,nisn,tgl_lulus,nilai_uan) values (269,'SMA Negeri 19 Surabaya','IPA','Jl. Lebak Bulus 1, Surabaya','9945675419',39284,35,77);</v>
      </c>
    </row>
    <row r="73" spans="1:9" x14ac:dyDescent="0.2">
      <c r="A73" s="28">
        <v>270</v>
      </c>
      <c r="B73" s="28" t="s">
        <v>4037</v>
      </c>
      <c r="C73" s="28" t="s">
        <v>3892</v>
      </c>
      <c r="D73" s="4" t="s">
        <v>4204</v>
      </c>
      <c r="E73" s="28">
        <v>9945675420</v>
      </c>
      <c r="F73" s="28">
        <v>39239</v>
      </c>
      <c r="G73" s="28" t="s">
        <v>4557</v>
      </c>
      <c r="H73" s="28"/>
      <c r="I73" t="str">
        <f t="shared" si="1"/>
        <v>insert into pendaftaran_semas _sarjana (id_pendaftaran,asal_sekolah,jenis_sma,alamat_sekolah,nisn,tgl_lulus,nilai_uan) values (270,'SMK Negeri 14 Bali ','Analisa Kimia','Jl. RS Fatmawati No. 74 , Bali ','9945675420',39239,34,56);</v>
      </c>
    </row>
    <row r="74" spans="1:9" x14ac:dyDescent="0.2">
      <c r="A74" s="28">
        <v>271</v>
      </c>
      <c r="B74" s="28" t="s">
        <v>3908</v>
      </c>
      <c r="C74" s="28" t="s">
        <v>122</v>
      </c>
      <c r="D74" s="4" t="s">
        <v>4205</v>
      </c>
      <c r="E74" s="28">
        <v>9945675421</v>
      </c>
      <c r="F74" s="28">
        <v>39279</v>
      </c>
      <c r="G74" s="28" t="s">
        <v>4487</v>
      </c>
      <c r="H74" s="28"/>
      <c r="I74" t="str">
        <f t="shared" si="1"/>
        <v>insert into pendaftaran_semas _sarjana (id_pendaftaran,asal_sekolah,jenis_sma,alamat_sekolah,nisn,tgl_lulus,nilai_uan) values (271,'SMK Negeri 16 Aceh','Teknik Mesin','Jl. Warung Silah No. 1, Aceh','9945675421',39279,34,03);</v>
      </c>
    </row>
    <row r="75" spans="1:9" x14ac:dyDescent="0.2">
      <c r="A75" s="28">
        <v>272</v>
      </c>
      <c r="B75" s="28" t="s">
        <v>3971</v>
      </c>
      <c r="C75" s="28" t="s">
        <v>3893</v>
      </c>
      <c r="D75" s="4" t="s">
        <v>3882</v>
      </c>
      <c r="E75" s="28">
        <v>9945675422</v>
      </c>
      <c r="F75" s="28">
        <v>39251</v>
      </c>
      <c r="G75" s="28" t="s">
        <v>4495</v>
      </c>
      <c r="H75" s="28"/>
      <c r="I75" t="str">
        <f t="shared" si="1"/>
        <v>insert into pendaftaran_semas _sarjana (id_pendaftaran,asal_sekolah,jenis_sma,alamat_sekolah,nisn,tgl_lulus,nilai_uan) values (272,'SMK Negeri 02 Depok','Teknik Otomasi','Jl. Sirsak No. 21, Depok','9945675422',39251,34,05);</v>
      </c>
    </row>
    <row r="76" spans="1:9" x14ac:dyDescent="0.2">
      <c r="A76" s="28">
        <v>273</v>
      </c>
      <c r="B76" s="28" t="s">
        <v>3988</v>
      </c>
      <c r="C76" s="28" t="s">
        <v>3894</v>
      </c>
      <c r="D76" s="4" t="s">
        <v>4206</v>
      </c>
      <c r="E76" s="28">
        <v>9945675423</v>
      </c>
      <c r="F76" s="28">
        <v>39272</v>
      </c>
      <c r="G76" s="28" t="s">
        <v>4558</v>
      </c>
      <c r="H76" s="28"/>
      <c r="I76" t="str">
        <f t="shared" si="1"/>
        <v>insert into pendaftaran_semas _sarjana (id_pendaftaran,asal_sekolah,jenis_sma,alamat_sekolah,nisn,tgl_lulus,nilai_uan) values (273,'SMK Negeri 15 Aceh','Multimedia','Jl. Kyai Maja No. 43, Aceh','9945675423',39272,36,18);</v>
      </c>
    </row>
    <row r="77" spans="1:9" x14ac:dyDescent="0.2">
      <c r="A77" s="28">
        <v>274</v>
      </c>
      <c r="B77" s="28" t="s">
        <v>3980</v>
      </c>
      <c r="C77" s="28" t="s">
        <v>122</v>
      </c>
      <c r="D77" s="4" t="s">
        <v>3961</v>
      </c>
      <c r="E77" s="28">
        <v>9945675424</v>
      </c>
      <c r="F77" s="28">
        <v>39252</v>
      </c>
      <c r="G77" s="28" t="s">
        <v>4559</v>
      </c>
      <c r="H77" s="28"/>
      <c r="I77" t="str">
        <f t="shared" si="1"/>
        <v>insert into pendaftaran_semas _sarjana (id_pendaftaran,asal_sekolah,jenis_sma,alamat_sekolah,nisn,tgl_lulus,nilai_uan) values (274,'SMK Negeri 06 Garut','Teknik Mesin','Jl. Gandaria I / 20, Garut','9945675424',39252,35,97);</v>
      </c>
    </row>
    <row r="78" spans="1:9" x14ac:dyDescent="0.2">
      <c r="A78" s="28">
        <v>275</v>
      </c>
      <c r="B78" s="28" t="s">
        <v>3907</v>
      </c>
      <c r="C78" s="28" t="s">
        <v>115</v>
      </c>
      <c r="D78" s="4" t="s">
        <v>4207</v>
      </c>
      <c r="E78" s="28">
        <v>9945675425</v>
      </c>
      <c r="F78" s="28">
        <v>39271</v>
      </c>
      <c r="G78" s="28" t="s">
        <v>4560</v>
      </c>
      <c r="H78" s="28"/>
      <c r="I78" t="str">
        <f t="shared" si="1"/>
        <v>insert into pendaftaran_semas _sarjana (id_pendaftaran,asal_sekolah,jenis_sma,alamat_sekolah,nisn,tgl_lulus,nilai_uan) values (275,'SMK Negeri 05 Balikpapan','Teknik Komputer','Jl. Gandaria Tengah II No. 6 - 14, Balikpapan','9945675425',39271,34,76);</v>
      </c>
    </row>
    <row r="79" spans="1:9" x14ac:dyDescent="0.2">
      <c r="A79" s="28">
        <v>276</v>
      </c>
      <c r="B79" s="28" t="s">
        <v>4106</v>
      </c>
      <c r="C79" s="28" t="s">
        <v>95</v>
      </c>
      <c r="D79" s="4" t="s">
        <v>4208</v>
      </c>
      <c r="E79" s="28">
        <v>9945675426</v>
      </c>
      <c r="F79" s="28">
        <v>39281</v>
      </c>
      <c r="G79" s="28" t="s">
        <v>4561</v>
      </c>
      <c r="H79" s="28"/>
      <c r="I79" t="str">
        <f t="shared" si="1"/>
        <v>insert into pendaftaran_semas _sarjana (id_pendaftaran,asal_sekolah,jenis_sma,alamat_sekolah,nisn,tgl_lulus,nilai_uan) values (276,'SMA Negeri 14 Bandung','IPA','Jl. Metro Duta Kav. UE,  Pondok Indah, Bandung','9945675426',39281,35,31);</v>
      </c>
    </row>
    <row r="80" spans="1:9" x14ac:dyDescent="0.2">
      <c r="A80" s="28">
        <v>277</v>
      </c>
      <c r="B80" s="28" t="s">
        <v>4108</v>
      </c>
      <c r="C80" s="28" t="s">
        <v>3895</v>
      </c>
      <c r="D80" s="4" t="s">
        <v>4071</v>
      </c>
      <c r="E80" s="28">
        <v>9945675427</v>
      </c>
      <c r="F80" s="28">
        <v>39291</v>
      </c>
      <c r="G80" s="28" t="s">
        <v>4472</v>
      </c>
      <c r="H80" s="28"/>
      <c r="I80" t="str">
        <f t="shared" si="1"/>
        <v>insert into pendaftaran_semas _sarjana (id_pendaftaran,asal_sekolah,jenis_sma,alamat_sekolah,nisn,tgl_lulus,nilai_uan) values (277,'SMA Negeri 07 Maluku','IPS','Jl. Ciputat Raya No. 40, Maluku','9945675427',39291,35,80);</v>
      </c>
    </row>
    <row r="81" spans="1:9" x14ac:dyDescent="0.2">
      <c r="A81" s="28">
        <v>278</v>
      </c>
      <c r="B81" s="28" t="s">
        <v>3859</v>
      </c>
      <c r="C81" s="28" t="s">
        <v>3895</v>
      </c>
      <c r="D81" s="4" t="s">
        <v>4209</v>
      </c>
      <c r="E81" s="28">
        <v>9945675428</v>
      </c>
      <c r="F81" s="28">
        <v>39273</v>
      </c>
      <c r="G81" s="28" t="s">
        <v>4559</v>
      </c>
      <c r="H81" s="28"/>
      <c r="I81" t="str">
        <f t="shared" si="1"/>
        <v>insert into pendaftaran_semas _sarjana (id_pendaftaran,asal_sekolah,jenis_sma,alamat_sekolah,nisn,tgl_lulus,nilai_uan) values (278,'SMA Negeri 19 Depok','IPS','Jl. Warung Buncit Raya No. 15, Depok','9945675428',39273,35,97);</v>
      </c>
    </row>
    <row r="82" spans="1:9" x14ac:dyDescent="0.2">
      <c r="A82" s="28">
        <v>279</v>
      </c>
      <c r="B82" s="28" t="s">
        <v>3861</v>
      </c>
      <c r="C82" s="28" t="s">
        <v>3893</v>
      </c>
      <c r="D82" s="4" t="s">
        <v>4013</v>
      </c>
      <c r="E82" s="28">
        <v>9945675429</v>
      </c>
      <c r="F82" s="28">
        <v>39283</v>
      </c>
      <c r="G82" s="28" t="s">
        <v>4562</v>
      </c>
      <c r="H82" s="28"/>
      <c r="I82" t="str">
        <f t="shared" si="1"/>
        <v>insert into pendaftaran_semas _sarjana (id_pendaftaran,asal_sekolah,jenis_sma,alamat_sekolah,nisn,tgl_lulus,nilai_uan) values (279,'SMK Negeri 11 Garut','Teknik Otomasi','Jl. Raya Cilandak  KKO, Garut','9945675429',39283,35,71);</v>
      </c>
    </row>
    <row r="83" spans="1:9" x14ac:dyDescent="0.2">
      <c r="A83" s="28">
        <v>280</v>
      </c>
      <c r="B83" s="28" t="s">
        <v>4109</v>
      </c>
      <c r="C83" s="28" t="s">
        <v>115</v>
      </c>
      <c r="D83" s="4" t="s">
        <v>4210</v>
      </c>
      <c r="E83" s="28">
        <v>9945675430</v>
      </c>
      <c r="F83" s="28">
        <v>39268</v>
      </c>
      <c r="G83" s="28" t="s">
        <v>4563</v>
      </c>
      <c r="H83" s="28"/>
      <c r="I83" t="str">
        <f t="shared" si="1"/>
        <v>insert into pendaftaran_semas _sarjana (id_pendaftaran,asal_sekolah,jenis_sma,alamat_sekolah,nisn,tgl_lulus,nilai_uan) values (280,'SMK Negeri 02 Papua','Teknik Komputer','Jl. Siaga Raya Kav. 4 - 8, Papua','9945675430',39268,36,17);</v>
      </c>
    </row>
    <row r="84" spans="1:9" x14ac:dyDescent="0.2">
      <c r="A84" s="28">
        <v>281</v>
      </c>
      <c r="B84" s="28" t="s">
        <v>4049</v>
      </c>
      <c r="C84" s="28" t="s">
        <v>3894</v>
      </c>
      <c r="D84" s="4" t="s">
        <v>4211</v>
      </c>
      <c r="E84" s="28">
        <v>9945675431</v>
      </c>
      <c r="F84" s="28">
        <v>39286</v>
      </c>
      <c r="G84" s="28" t="s">
        <v>4564</v>
      </c>
      <c r="H84" s="28"/>
      <c r="I84" t="str">
        <f t="shared" si="1"/>
        <v>insert into pendaftaran_semas _sarjana (id_pendaftaran,asal_sekolah,jenis_sma,alamat_sekolah,nisn,tgl_lulus,nilai_uan) values (281,'SMK Negeri 05 Surabaya','Multimedia','Jl. R. C. Veteran No. 178, Surabaya','9945675431',39286,34,61);</v>
      </c>
    </row>
    <row r="85" spans="1:9" x14ac:dyDescent="0.2">
      <c r="A85" s="28">
        <v>282</v>
      </c>
      <c r="B85" s="28" t="s">
        <v>3981</v>
      </c>
      <c r="C85" s="28" t="s">
        <v>115</v>
      </c>
      <c r="D85" s="4" t="s">
        <v>4212</v>
      </c>
      <c r="E85" s="28">
        <v>9945675432</v>
      </c>
      <c r="F85" s="28">
        <v>39291</v>
      </c>
      <c r="G85" s="28" t="s">
        <v>4475</v>
      </c>
      <c r="H85" s="28"/>
      <c r="I85" t="str">
        <f t="shared" si="1"/>
        <v>insert into pendaftaran_semas _sarjana (id_pendaftaran,asal_sekolah,jenis_sma,alamat_sekolah,nisn,tgl_lulus,nilai_uan) values (282,'SMK Negeri 19 Bontang','Teknik Komputer','Jl. HR. Rasuna Said Kav. C-21 Kuningan, Bontang','9945675432',39291,36,09);</v>
      </c>
    </row>
    <row r="86" spans="1:9" x14ac:dyDescent="0.2">
      <c r="A86" s="28">
        <v>283</v>
      </c>
      <c r="B86" s="28" t="s">
        <v>4110</v>
      </c>
      <c r="C86" s="28" t="s">
        <v>95</v>
      </c>
      <c r="D86" s="4" t="s">
        <v>4072</v>
      </c>
      <c r="E86" s="28">
        <v>9945675433</v>
      </c>
      <c r="F86" s="28">
        <v>39265</v>
      </c>
      <c r="G86" s="28" t="s">
        <v>4490</v>
      </c>
      <c r="H86" s="28"/>
      <c r="I86" t="str">
        <f t="shared" si="1"/>
        <v>insert into pendaftaran_semas _sarjana (id_pendaftaran,asal_sekolah,jenis_sma,alamat_sekolah,nisn,tgl_lulus,nilai_uan) values (283,'SMA Negeri 09 Makasar','IPA','Jl. Jend. Sudirman Kav. 49 , Makasar','9945675433',39265,35,19);</v>
      </c>
    </row>
    <row r="87" spans="1:9" x14ac:dyDescent="0.2">
      <c r="A87" s="28">
        <v>284</v>
      </c>
      <c r="B87" s="28" t="s">
        <v>3826</v>
      </c>
      <c r="C87" s="28" t="s">
        <v>3895</v>
      </c>
      <c r="D87" s="4" t="s">
        <v>3953</v>
      </c>
      <c r="E87" s="28">
        <v>9945675434</v>
      </c>
      <c r="F87" s="28">
        <v>39290</v>
      </c>
      <c r="G87" s="28" t="s">
        <v>4565</v>
      </c>
      <c r="H87" s="28"/>
      <c r="I87" t="str">
        <f t="shared" si="1"/>
        <v>insert into pendaftaran_semas _sarjana (id_pendaftaran,asal_sekolah,jenis_sma,alamat_sekolah,nisn,tgl_lulus,nilai_uan) values (284,'SMA Negeri 04 Bogor','IPS','Jl. Jenderal Gatot Subroto Kav. 59, Bogor','9945675434',39290,34,86);</v>
      </c>
    </row>
    <row r="88" spans="1:9" x14ac:dyDescent="0.2">
      <c r="A88" s="28">
        <v>285</v>
      </c>
      <c r="B88" s="28" t="s">
        <v>4049</v>
      </c>
      <c r="C88" s="28" t="s">
        <v>3894</v>
      </c>
      <c r="D88" s="4" t="s">
        <v>4213</v>
      </c>
      <c r="E88" s="28">
        <v>9945675435</v>
      </c>
      <c r="F88" s="28">
        <v>39241</v>
      </c>
      <c r="G88" s="28" t="s">
        <v>4566</v>
      </c>
      <c r="H88" s="28"/>
      <c r="I88" t="str">
        <f t="shared" si="1"/>
        <v>insert into pendaftaran_semas _sarjana (id_pendaftaran,asal_sekolah,jenis_sma,alamat_sekolah,nisn,tgl_lulus,nilai_uan) values (285,'SMK Negeri 05 Surabaya','Multimedia','Jl. Sultan Agung No. 67, Surabaya','9945675435',39241,36,00);</v>
      </c>
    </row>
    <row r="89" spans="1:9" x14ac:dyDescent="0.2">
      <c r="A89" s="28">
        <v>286</v>
      </c>
      <c r="B89" s="28" t="s">
        <v>3862</v>
      </c>
      <c r="C89" s="28" t="s">
        <v>95</v>
      </c>
      <c r="D89" s="4" t="s">
        <v>4214</v>
      </c>
      <c r="E89" s="28">
        <v>9945675436</v>
      </c>
      <c r="F89" s="28">
        <v>39266</v>
      </c>
      <c r="G89" s="28" t="s">
        <v>4504</v>
      </c>
      <c r="H89" s="28"/>
      <c r="I89" t="str">
        <f t="shared" si="1"/>
        <v>insert into pendaftaran_semas _sarjana (id_pendaftaran,asal_sekolah,jenis_sma,alamat_sekolah,nisn,tgl_lulus,nilai_uan) values (286,'SMA Negeri 12 Jakarta Utara','IPA','Jl. MT. Haryono No. 8, Jakarta Utara','9945675436',39266,36,44);</v>
      </c>
    </row>
    <row r="90" spans="1:9" x14ac:dyDescent="0.2">
      <c r="A90" s="28">
        <v>287</v>
      </c>
      <c r="B90" s="28" t="s">
        <v>3927</v>
      </c>
      <c r="C90" s="28" t="s">
        <v>95</v>
      </c>
      <c r="D90" s="4" t="s">
        <v>4215</v>
      </c>
      <c r="E90" s="28">
        <v>9945675437</v>
      </c>
      <c r="F90" s="28">
        <v>39249</v>
      </c>
      <c r="G90" s="28" t="s">
        <v>4466</v>
      </c>
      <c r="H90" s="28"/>
      <c r="I90" t="str">
        <f t="shared" si="1"/>
        <v>insert into pendaftaran_semas _sarjana (id_pendaftaran,asal_sekolah,jenis_sma,alamat_sekolah,nisn,tgl_lulus,nilai_uan) values (287,'SMA Negeri 07 Makasar','IPA','Jl. Raya Pasar Minggu No. 3 A, Makasar','9945675437',39249,35,89);</v>
      </c>
    </row>
    <row r="91" spans="1:9" x14ac:dyDescent="0.2">
      <c r="A91" s="28">
        <v>288</v>
      </c>
      <c r="B91" s="28" t="s">
        <v>4111</v>
      </c>
      <c r="C91" s="28" t="s">
        <v>95</v>
      </c>
      <c r="D91" s="4" t="s">
        <v>3888</v>
      </c>
      <c r="E91" s="28">
        <v>9945675438</v>
      </c>
      <c r="F91" s="28">
        <v>39251</v>
      </c>
      <c r="G91" s="28" t="s">
        <v>4567</v>
      </c>
      <c r="H91" s="28"/>
      <c r="I91" t="str">
        <f t="shared" si="1"/>
        <v>insert into pendaftaran_semas _sarjana (id_pendaftaran,asal_sekolah,jenis_sma,alamat_sekolah,nisn,tgl_lulus,nilai_uan) values (288,'SMA Negeri 11 Jakarta Utara','IPA','Jl. Warung Sila No.8 RT.006 / RW.04 Gudang Baru, Jakarta Utara','9945675438',39251,34,24);</v>
      </c>
    </row>
    <row r="92" spans="1:9" x14ac:dyDescent="0.2">
      <c r="A92" s="28">
        <v>289</v>
      </c>
      <c r="B92" s="28" t="s">
        <v>4112</v>
      </c>
      <c r="C92" s="28" t="s">
        <v>3895</v>
      </c>
      <c r="D92" s="4" t="s">
        <v>4216</v>
      </c>
      <c r="E92" s="28">
        <v>9945675439</v>
      </c>
      <c r="F92" s="28">
        <v>39268</v>
      </c>
      <c r="G92" s="28" t="s">
        <v>4568</v>
      </c>
      <c r="H92" s="28"/>
      <c r="I92" t="str">
        <f t="shared" si="1"/>
        <v>insert into pendaftaran_semas _sarjana (id_pendaftaran,asal_sekolah,jenis_sma,alamat_sekolah,nisn,tgl_lulus,nilai_uan) values (289,'SMA Negeri 14 Jakarta Selatan','IPS','Jl. Mohamad Kahfi Raya 1, Jakarta Selatan','9945675439',39268,35,68);</v>
      </c>
    </row>
    <row r="93" spans="1:9" x14ac:dyDescent="0.2">
      <c r="A93" s="28">
        <v>290</v>
      </c>
      <c r="B93" s="28" t="s">
        <v>4033</v>
      </c>
      <c r="C93" s="28" t="s">
        <v>122</v>
      </c>
      <c r="D93" s="4" t="s">
        <v>4217</v>
      </c>
      <c r="E93" s="28">
        <v>9945675440</v>
      </c>
      <c r="F93" s="28">
        <v>39242</v>
      </c>
      <c r="G93" s="28" t="s">
        <v>4569</v>
      </c>
      <c r="H93" s="28"/>
      <c r="I93" t="str">
        <f t="shared" si="1"/>
        <v>insert into pendaftaran_semas _sarjana (id_pendaftaran,asal_sekolah,jenis_sma,alamat_sekolah,nisn,tgl_lulus,nilai_uan) values (290,'SMK Negeri 07 Banten','Teknik Mesin','Jl. Jeruk Raya No. 15 RT. 0011 / RW. 01, Banten','9945675440',39242,34,47);</v>
      </c>
    </row>
    <row r="94" spans="1:9" x14ac:dyDescent="0.2">
      <c r="A94" s="28">
        <v>291</v>
      </c>
      <c r="B94" s="28" t="s">
        <v>4032</v>
      </c>
      <c r="C94" s="28" t="s">
        <v>95</v>
      </c>
      <c r="D94" s="4" t="s">
        <v>4218</v>
      </c>
      <c r="E94" s="28">
        <v>9945675441</v>
      </c>
      <c r="F94" s="28">
        <v>39252</v>
      </c>
      <c r="G94" s="28" t="s">
        <v>4570</v>
      </c>
      <c r="H94" s="28"/>
      <c r="I94" t="str">
        <f t="shared" si="1"/>
        <v>insert into pendaftaran_semas _sarjana (id_pendaftaran,asal_sekolah,jenis_sma,alamat_sekolah,nisn,tgl_lulus,nilai_uan) values (291,'SMA Negeri 07 Balikpapan','IPA','Jl. Bina Warga RT. 009 / RW. 07, Kalibata, Balikpapan','9945675441',39252,34,21);</v>
      </c>
    </row>
    <row r="95" spans="1:9" x14ac:dyDescent="0.2">
      <c r="A95" s="28">
        <v>292</v>
      </c>
      <c r="B95" s="28" t="s">
        <v>4102</v>
      </c>
      <c r="C95" s="28" t="s">
        <v>3895</v>
      </c>
      <c r="D95" s="4" t="s">
        <v>4219</v>
      </c>
      <c r="E95" s="28">
        <v>9945675442</v>
      </c>
      <c r="F95" s="28">
        <v>39262</v>
      </c>
      <c r="G95" s="28" t="s">
        <v>4571</v>
      </c>
      <c r="H95" s="28"/>
      <c r="I95" t="str">
        <f t="shared" si="1"/>
        <v>insert into pendaftaran_semas _sarjana (id_pendaftaran,asal_sekolah,jenis_sma,alamat_sekolah,nisn,tgl_lulus,nilai_uan) values (292,'SMA Negeri 05 Surabaya','IPS','Jl. Taman Brawijaya No. 1, Surabaya','9945675442',39262,35,06);</v>
      </c>
    </row>
    <row r="96" spans="1:9" x14ac:dyDescent="0.2">
      <c r="A96" s="28">
        <v>293</v>
      </c>
      <c r="B96" s="28" t="s">
        <v>3865</v>
      </c>
      <c r="C96" s="28" t="s">
        <v>115</v>
      </c>
      <c r="D96" s="4" t="s">
        <v>4220</v>
      </c>
      <c r="E96" s="28">
        <v>9945675443</v>
      </c>
      <c r="F96" s="28">
        <v>39289</v>
      </c>
      <c r="G96" s="28" t="s">
        <v>4572</v>
      </c>
      <c r="H96" s="28"/>
      <c r="I96" t="str">
        <f t="shared" si="1"/>
        <v>insert into pendaftaran_semas _sarjana (id_pendaftaran,asal_sekolah,jenis_sma,alamat_sekolah,nisn,tgl_lulus,nilai_uan) values (293,'SMK Negeri 04 Banten','Teknik Komputer','Jl. Panglima Polim I  No. 34, Banten','9945675443',39289,34,84);</v>
      </c>
    </row>
    <row r="97" spans="1:9" x14ac:dyDescent="0.2">
      <c r="A97" s="28">
        <v>294</v>
      </c>
      <c r="B97" s="28" t="s">
        <v>4113</v>
      </c>
      <c r="C97" s="28" t="s">
        <v>3892</v>
      </c>
      <c r="D97" s="4" t="s">
        <v>4221</v>
      </c>
      <c r="E97" s="28">
        <v>9945675444</v>
      </c>
      <c r="F97" s="28">
        <v>39271</v>
      </c>
      <c r="G97" s="28" t="s">
        <v>4573</v>
      </c>
      <c r="H97" s="28"/>
      <c r="I97" t="str">
        <f t="shared" si="1"/>
        <v>insert into pendaftaran_semas _sarjana (id_pendaftaran,asal_sekolah,jenis_sma,alamat_sekolah,nisn,tgl_lulus,nilai_uan) values (294,'SMK Negeri 14 Surabaya','Analisa Kimia','Jl. Dharmawangsa Raya No. 13  Blok P II, Surabaya','9945675444',39271,34,32);</v>
      </c>
    </row>
    <row r="98" spans="1:9" x14ac:dyDescent="0.2">
      <c r="A98" s="28">
        <v>295</v>
      </c>
      <c r="B98" s="28" t="s">
        <v>4043</v>
      </c>
      <c r="C98" s="28" t="s">
        <v>95</v>
      </c>
      <c r="D98" s="4" t="s">
        <v>4065</v>
      </c>
      <c r="E98" s="28">
        <v>9945675445</v>
      </c>
      <c r="F98" s="28">
        <v>39260</v>
      </c>
      <c r="G98" s="28" t="s">
        <v>4574</v>
      </c>
      <c r="H98" s="28"/>
      <c r="I98" t="str">
        <f t="shared" si="1"/>
        <v>insert into pendaftaran_semas _sarjana (id_pendaftaran,asal_sekolah,jenis_sma,alamat_sekolah,nisn,tgl_lulus,nilai_uan) values (295,'SMA Negeri 16 Papua','IPA','Jl. Ciranjang  II No. 20-22, Papua','9945675445',39260,36,19);</v>
      </c>
    </row>
    <row r="99" spans="1:9" x14ac:dyDescent="0.2">
      <c r="A99" s="28">
        <v>296</v>
      </c>
      <c r="B99" s="28" t="s">
        <v>3997</v>
      </c>
      <c r="C99" s="28" t="s">
        <v>115</v>
      </c>
      <c r="D99" s="4" t="s">
        <v>4222</v>
      </c>
      <c r="E99" s="28">
        <v>9945675446</v>
      </c>
      <c r="F99" s="28">
        <v>39288</v>
      </c>
      <c r="G99" s="28" t="s">
        <v>4470</v>
      </c>
      <c r="H99" s="28"/>
      <c r="I99" t="str">
        <f t="shared" si="1"/>
        <v>insert into pendaftaran_semas _sarjana (id_pendaftaran,asal_sekolah,jenis_sma,alamat_sekolah,nisn,tgl_lulus,nilai_uan) values (296,'SMK Negeri 05 Papua','Teknik Komputer','Jl. Senayan No. 26, Papua','9945675446',39288,36,42);</v>
      </c>
    </row>
    <row r="100" spans="1:9" x14ac:dyDescent="0.2">
      <c r="A100" s="28">
        <v>297</v>
      </c>
      <c r="B100" s="28" t="s">
        <v>4114</v>
      </c>
      <c r="C100" s="28" t="s">
        <v>3894</v>
      </c>
      <c r="D100" s="4" t="s">
        <v>4223</v>
      </c>
      <c r="E100" s="28">
        <v>9945675447</v>
      </c>
      <c r="F100" s="28">
        <v>39288</v>
      </c>
      <c r="G100" s="28" t="s">
        <v>4575</v>
      </c>
      <c r="H100" s="28"/>
      <c r="I100" t="str">
        <f t="shared" si="1"/>
        <v>insert into pendaftaran_semas _sarjana (id_pendaftaran,asal_sekolah,jenis_sma,alamat_sekolah,nisn,tgl_lulus,nilai_uan) values (297,'SMK Negeri 15 Banten','Multimedia','Jl. Ciledug Raya No. 94 - 96, Banten','9945675447',39288,35,20);</v>
      </c>
    </row>
    <row r="101" spans="1:9" x14ac:dyDescent="0.2">
      <c r="A101" s="28">
        <v>298</v>
      </c>
      <c r="B101" s="28" t="s">
        <v>3814</v>
      </c>
      <c r="C101" s="28" t="s">
        <v>3894</v>
      </c>
      <c r="D101" s="4" t="s">
        <v>4224</v>
      </c>
      <c r="E101" s="28">
        <v>9945675448</v>
      </c>
      <c r="F101" s="28">
        <v>39242</v>
      </c>
      <c r="G101" s="28" t="s">
        <v>4576</v>
      </c>
      <c r="H101" s="28"/>
      <c r="I101" t="str">
        <f t="shared" si="1"/>
        <v>insert into pendaftaran_semas _sarjana (id_pendaftaran,asal_sekolah,jenis_sma,alamat_sekolah,nisn,tgl_lulus,nilai_uan) values (298,'SMK Negeri 07 Papua','Multimedia','Jl. Ciputat Raya No. 5, Papua','9945675448',39242,35,40);</v>
      </c>
    </row>
    <row r="102" spans="1:9" x14ac:dyDescent="0.2">
      <c r="A102" s="28">
        <v>299</v>
      </c>
      <c r="B102" s="28" t="s">
        <v>4004</v>
      </c>
      <c r="C102" s="28" t="s">
        <v>3895</v>
      </c>
      <c r="D102" s="4" t="s">
        <v>4225</v>
      </c>
      <c r="E102" s="28">
        <v>9945675449</v>
      </c>
      <c r="F102" s="28">
        <v>39263</v>
      </c>
      <c r="G102" s="28" t="s">
        <v>4577</v>
      </c>
      <c r="H102" s="28"/>
      <c r="I102" t="str">
        <f t="shared" si="1"/>
        <v>insert into pendaftaran_semas _sarjana (id_pendaftaran,asal_sekolah,jenis_sma,alamat_sekolah,nisn,tgl_lulus,nilai_uan) values (299,'SMA Negeri 14 Bogor','IPS','Jl. Duren Tiga Raya No. 20, Bogor','9945675449',39263,35,55);</v>
      </c>
    </row>
    <row r="103" spans="1:9" x14ac:dyDescent="0.2">
      <c r="A103" s="28">
        <v>300</v>
      </c>
      <c r="B103" s="28" t="s">
        <v>4115</v>
      </c>
      <c r="C103" s="28" t="s">
        <v>3894</v>
      </c>
      <c r="D103" s="4" t="s">
        <v>4226</v>
      </c>
      <c r="E103" s="28">
        <v>9945675450</v>
      </c>
      <c r="F103" s="28">
        <v>39275</v>
      </c>
      <c r="G103" s="28" t="s">
        <v>4567</v>
      </c>
      <c r="H103" s="28"/>
      <c r="I103" t="str">
        <f t="shared" si="1"/>
        <v>insert into pendaftaran_semas _sarjana (id_pendaftaran,asal_sekolah,jenis_sma,alamat_sekolah,nisn,tgl_lulus,nilai_uan) values (300,'SMK Negeri 04 Medan','Multimedia','Jl. Duren Tiga Raya No. 5, Medan','9945675450',39275,34,24);</v>
      </c>
    </row>
    <row r="104" spans="1:9" x14ac:dyDescent="0.2">
      <c r="A104" s="28">
        <v>301</v>
      </c>
      <c r="B104" s="28" t="s">
        <v>3809</v>
      </c>
      <c r="C104" s="28" t="s">
        <v>3894</v>
      </c>
      <c r="D104" s="4" t="s">
        <v>4227</v>
      </c>
      <c r="E104" s="28">
        <v>9945675451</v>
      </c>
      <c r="F104" s="28">
        <v>39279</v>
      </c>
      <c r="G104" s="28" t="s">
        <v>4556</v>
      </c>
      <c r="H104" s="28"/>
      <c r="I104" t="str">
        <f t="shared" si="1"/>
        <v>insert into pendaftaran_semas _sarjana (id_pendaftaran,asal_sekolah,jenis_sma,alamat_sekolah,nisn,tgl_lulus,nilai_uan) values (301,'SMK Negeri 11 Jakarta Utara','Multimedia','Jl. H. Rohimin No. 30, Jakarta Utara','9945675451',39279,35,77);</v>
      </c>
    </row>
    <row r="105" spans="1:9" x14ac:dyDescent="0.2">
      <c r="A105" s="28">
        <v>302</v>
      </c>
      <c r="B105" s="28" t="s">
        <v>4116</v>
      </c>
      <c r="C105" s="28" t="s">
        <v>95</v>
      </c>
      <c r="D105" s="4" t="s">
        <v>4228</v>
      </c>
      <c r="E105" s="28">
        <v>9945675452</v>
      </c>
      <c r="F105" s="28">
        <v>39253</v>
      </c>
      <c r="G105" s="28" t="s">
        <v>4467</v>
      </c>
      <c r="H105" s="28"/>
      <c r="I105" t="str">
        <f t="shared" si="1"/>
        <v>insert into pendaftaran_semas _sarjana (id_pendaftaran,asal_sekolah,jenis_sma,alamat_sekolah,nisn,tgl_lulus,nilai_uan) values (302,'SMA Negeri 06 Semarang','IPA','Jl. Ampera Raya No. 34, Semarang','9945675452',39253,34,78);</v>
      </c>
    </row>
    <row r="106" spans="1:9" x14ac:dyDescent="0.2">
      <c r="A106" s="28">
        <v>303</v>
      </c>
      <c r="B106" s="28" t="s">
        <v>3994</v>
      </c>
      <c r="C106" s="28" t="s">
        <v>3892</v>
      </c>
      <c r="D106" s="4" t="s">
        <v>3883</v>
      </c>
      <c r="E106" s="28">
        <v>9945675453</v>
      </c>
      <c r="F106" s="28">
        <v>39261</v>
      </c>
      <c r="G106" s="28" t="s">
        <v>4496</v>
      </c>
      <c r="H106" s="28"/>
      <c r="I106" t="str">
        <f t="shared" si="1"/>
        <v>insert into pendaftaran_semas _sarjana (id_pendaftaran,asal_sekolah,jenis_sma,alamat_sekolah,nisn,tgl_lulus,nilai_uan) values (303,'SMK Negeri 09 Semarang','Analisa Kimia','Jl. Garnisun No. 2 - 3, Semarang','9945675453',39261,34,64);</v>
      </c>
    </row>
    <row r="107" spans="1:9" x14ac:dyDescent="0.2">
      <c r="A107" s="28">
        <v>304</v>
      </c>
      <c r="B107" s="28" t="s">
        <v>4106</v>
      </c>
      <c r="C107" s="28" t="s">
        <v>3895</v>
      </c>
      <c r="D107" s="4" t="s">
        <v>4229</v>
      </c>
      <c r="E107" s="28">
        <v>9945675454</v>
      </c>
      <c r="F107" s="28">
        <v>39269</v>
      </c>
      <c r="G107" s="28" t="s">
        <v>4578</v>
      </c>
      <c r="H107" s="28"/>
      <c r="I107" t="str">
        <f t="shared" si="1"/>
        <v>insert into pendaftaran_semas _sarjana (id_pendaftaran,asal_sekolah,jenis_sma,alamat_sekolah,nisn,tgl_lulus,nilai_uan) values (304,'SMA Negeri 14 Bandung','IPS','Jl. HR. Rasuna Said, Kuningan, Bandung','9945675454',39269,35,01);</v>
      </c>
    </row>
    <row r="108" spans="1:9" x14ac:dyDescent="0.2">
      <c r="A108" s="28">
        <v>305</v>
      </c>
      <c r="B108" s="28" t="s">
        <v>4117</v>
      </c>
      <c r="C108" s="28" t="s">
        <v>3894</v>
      </c>
      <c r="D108" s="4" t="s">
        <v>4230</v>
      </c>
      <c r="E108" s="28">
        <v>9945675455</v>
      </c>
      <c r="F108" s="28">
        <v>39275</v>
      </c>
      <c r="G108" s="28" t="s">
        <v>4472</v>
      </c>
      <c r="H108" s="28"/>
      <c r="I108" t="str">
        <f t="shared" si="1"/>
        <v>insert into pendaftaran_semas _sarjana (id_pendaftaran,asal_sekolah,jenis_sma,alamat_sekolah,nisn,tgl_lulus,nilai_uan) values (305,'SMK Negeri 08 Jakarta Selatan','Multimedia','Jl. Dr. Saharjo No. 120, Jakarta Selatan','9945675455',39275,35,80);</v>
      </c>
    </row>
    <row r="109" spans="1:9" x14ac:dyDescent="0.2">
      <c r="A109" s="28">
        <v>306</v>
      </c>
      <c r="B109" s="28" t="s">
        <v>3972</v>
      </c>
      <c r="C109" s="28" t="s">
        <v>3894</v>
      </c>
      <c r="D109" s="4" t="s">
        <v>4231</v>
      </c>
      <c r="E109" s="28">
        <v>9945675456</v>
      </c>
      <c r="F109" s="28">
        <v>39247</v>
      </c>
      <c r="G109" s="28" t="s">
        <v>4504</v>
      </c>
      <c r="H109" s="28"/>
      <c r="I109" t="str">
        <f t="shared" si="1"/>
        <v>insert into pendaftaran_semas _sarjana (id_pendaftaran,asal_sekolah,jenis_sma,alamat_sekolah,nisn,tgl_lulus,nilai_uan) values (306,'SMK Negeri 14 Depok','Multimedia','Jl. Bintaro Permai Raya No. 3, Depok','9945675456',39247,36,44);</v>
      </c>
    </row>
    <row r="110" spans="1:9" x14ac:dyDescent="0.2">
      <c r="A110" s="28">
        <v>307</v>
      </c>
      <c r="B110" s="28" t="s">
        <v>4036</v>
      </c>
      <c r="C110" s="28" t="s">
        <v>3894</v>
      </c>
      <c r="D110" s="4" t="s">
        <v>4232</v>
      </c>
      <c r="E110" s="28">
        <v>9945675457</v>
      </c>
      <c r="F110" s="28">
        <v>39276</v>
      </c>
      <c r="G110" s="28" t="s">
        <v>4579</v>
      </c>
      <c r="H110" s="28"/>
      <c r="I110" t="str">
        <f t="shared" si="1"/>
        <v>insert into pendaftaran_semas _sarjana (id_pendaftaran,asal_sekolah,jenis_sma,alamat_sekolah,nisn,tgl_lulus,nilai_uan) values (307,'SMK Negeri 05 Aceh','Multimedia','Jl. Bekasi Timur Raya KM. 18 No. 6 P. Gdg. , Aceh','9945675457',39276,34,29);</v>
      </c>
    </row>
    <row r="111" spans="1:9" x14ac:dyDescent="0.2">
      <c r="A111" s="28">
        <v>308</v>
      </c>
      <c r="B111" s="28" t="s">
        <v>3991</v>
      </c>
      <c r="C111" s="28" t="s">
        <v>3892</v>
      </c>
      <c r="D111" s="4" t="s">
        <v>3884</v>
      </c>
      <c r="E111" s="28">
        <v>9945675458</v>
      </c>
      <c r="F111" s="28">
        <v>39270</v>
      </c>
      <c r="G111" s="28" t="s">
        <v>4493</v>
      </c>
      <c r="H111" s="28"/>
      <c r="I111" t="str">
        <f t="shared" si="1"/>
        <v>insert into pendaftaran_semas _sarjana (id_pendaftaran,asal_sekolah,jenis_sma,alamat_sekolah,nisn,tgl_lulus,nilai_uan) values (308,'SMK Negeri 19 Bali ','Analisa Kimia','Jl. Raya Bogor KM. 22 No. 44, Bali ','9945675458',39270,36,03);</v>
      </c>
    </row>
    <row r="112" spans="1:9" x14ac:dyDescent="0.2">
      <c r="A112" s="28">
        <v>309</v>
      </c>
      <c r="B112" s="28" t="s">
        <v>4103</v>
      </c>
      <c r="C112" s="28" t="s">
        <v>122</v>
      </c>
      <c r="D112" s="4" t="s">
        <v>3956</v>
      </c>
      <c r="E112" s="28">
        <v>9945675459</v>
      </c>
      <c r="F112" s="28">
        <v>39277</v>
      </c>
      <c r="G112" s="28" t="s">
        <v>4580</v>
      </c>
      <c r="H112" s="28"/>
      <c r="I112" t="str">
        <f t="shared" si="1"/>
        <v>insert into pendaftaran_semas _sarjana (id_pendaftaran,asal_sekolah,jenis_sma,alamat_sekolah,nisn,tgl_lulus,nilai_uan) values (309,'SMK Negeri 18 Makasar','Teknik Mesin','Jl. Pahlawan Revolusi No. 47, Makasar','9945675459',39277,35,47);</v>
      </c>
    </row>
    <row r="113" spans="1:9" x14ac:dyDescent="0.2">
      <c r="A113" s="28">
        <v>310</v>
      </c>
      <c r="B113" s="28" t="s">
        <v>4118</v>
      </c>
      <c r="C113" s="28" t="s">
        <v>3893</v>
      </c>
      <c r="D113" s="4" t="s">
        <v>4066</v>
      </c>
      <c r="E113" s="28">
        <v>9945675460</v>
      </c>
      <c r="F113" s="28">
        <v>39290</v>
      </c>
      <c r="G113" s="28" t="s">
        <v>4581</v>
      </c>
      <c r="H113" s="28"/>
      <c r="I113" t="str">
        <f t="shared" si="1"/>
        <v>insert into pendaftaran_semas _sarjana (id_pendaftaran,asal_sekolah,jenis_sma,alamat_sekolah,nisn,tgl_lulus,nilai_uan) values (310,'SMK Negeri 06 Papua','Teknik Otomasi','Jl. Raya Pondok Kopi, Papua','9945675460',39290,36,37);</v>
      </c>
    </row>
    <row r="114" spans="1:9" x14ac:dyDescent="0.2">
      <c r="A114" s="28">
        <v>311</v>
      </c>
      <c r="B114" s="28" t="s">
        <v>4036</v>
      </c>
      <c r="C114" s="28" t="s">
        <v>115</v>
      </c>
      <c r="D114" s="4" t="s">
        <v>4233</v>
      </c>
      <c r="E114" s="28">
        <v>9945675461</v>
      </c>
      <c r="F114" s="28">
        <v>39243</v>
      </c>
      <c r="G114" s="28" t="s">
        <v>4582</v>
      </c>
      <c r="H114" s="28"/>
      <c r="I114" t="str">
        <f t="shared" si="1"/>
        <v>insert into pendaftaran_semas _sarjana (id_pendaftaran,asal_sekolah,jenis_sma,alamat_sekolah,nisn,tgl_lulus,nilai_uan) values (311,'SMK Negeri 05 Aceh','Teknik Komputer','Jl. Mahoni, Pasar Rebo, Cijantung II , Aceh','9945675461',39243,35,45);</v>
      </c>
    </row>
    <row r="115" spans="1:9" x14ac:dyDescent="0.2">
      <c r="A115" s="28">
        <v>312</v>
      </c>
      <c r="B115" s="28" t="s">
        <v>4119</v>
      </c>
      <c r="C115" s="28" t="s">
        <v>3893</v>
      </c>
      <c r="D115" s="4" t="s">
        <v>4234</v>
      </c>
      <c r="E115" s="28">
        <v>9945675462</v>
      </c>
      <c r="F115" s="28">
        <v>39274</v>
      </c>
      <c r="G115" s="28" t="s">
        <v>4583</v>
      </c>
      <c r="H115" s="28"/>
      <c r="I115" t="str">
        <f t="shared" si="1"/>
        <v>insert into pendaftaran_semas _sarjana (id_pendaftaran,asal_sekolah,jenis_sma,alamat_sekolah,nisn,tgl_lulus,nilai_uan) values (312,'SMK Negeri 04 Jakarta Utara','Teknik Otomasi','Jl. Raya Bekasi Timur 170 C, Jakarta Utara','9945675462',39274,34,44);</v>
      </c>
    </row>
    <row r="116" spans="1:9" x14ac:dyDescent="0.2">
      <c r="A116" s="28">
        <v>313</v>
      </c>
      <c r="B116" s="28" t="s">
        <v>3846</v>
      </c>
      <c r="C116" s="28" t="s">
        <v>3895</v>
      </c>
      <c r="D116" s="4" t="s">
        <v>4235</v>
      </c>
      <c r="E116" s="28">
        <v>9945675463</v>
      </c>
      <c r="F116" s="28">
        <v>39269</v>
      </c>
      <c r="G116" s="28" t="s">
        <v>4572</v>
      </c>
      <c r="H116" s="28"/>
      <c r="I116" t="str">
        <f t="shared" si="1"/>
        <v>insert into pendaftaran_semas _sarjana (id_pendaftaran,asal_sekolah,jenis_sma,alamat_sekolah,nisn,tgl_lulus,nilai_uan) values (313,'SMA Negeri 13 Bandung','IPS','Jl. Raya Jatinegara Timur No. 85 - 87, Bandung','9945675463',39269,34,84);</v>
      </c>
    </row>
    <row r="117" spans="1:9" x14ac:dyDescent="0.2">
      <c r="A117" s="28">
        <v>314</v>
      </c>
      <c r="B117" s="28" t="s">
        <v>3850</v>
      </c>
      <c r="C117" s="28" t="s">
        <v>95</v>
      </c>
      <c r="D117" s="4" t="s">
        <v>4236</v>
      </c>
      <c r="E117" s="28">
        <v>9945675464</v>
      </c>
      <c r="F117" s="28">
        <v>39277</v>
      </c>
      <c r="G117" s="28" t="s">
        <v>4584</v>
      </c>
      <c r="H117" s="28"/>
      <c r="I117" t="str">
        <f t="shared" si="1"/>
        <v>insert into pendaftaran_semas _sarjana (id_pendaftaran,asal_sekolah,jenis_sma,alamat_sekolah,nisn,tgl_lulus,nilai_uan) values (314,'SMA Negeri 11 Bandung','IPA','Jl. Merpati No. 2, Bandung','9945675464',39277,36,22);</v>
      </c>
    </row>
    <row r="118" spans="1:9" x14ac:dyDescent="0.2">
      <c r="A118" s="28">
        <v>315</v>
      </c>
      <c r="B118" s="28" t="s">
        <v>4043</v>
      </c>
      <c r="C118" s="28" t="s">
        <v>95</v>
      </c>
      <c r="D118" s="4" t="s">
        <v>4237</v>
      </c>
      <c r="E118" s="28">
        <v>9945675465</v>
      </c>
      <c r="F118" s="28">
        <v>39241</v>
      </c>
      <c r="G118" s="28" t="s">
        <v>4585</v>
      </c>
      <c r="H118" s="28"/>
      <c r="I118" t="str">
        <f t="shared" si="1"/>
        <v>insert into pendaftaran_semas _sarjana (id_pendaftaran,asal_sekolah,jenis_sma,alamat_sekolah,nisn,tgl_lulus,nilai_uan) values (315,'SMA Negeri 16 Papua','IPA','Jl. Dewi Sartika III No. 200, Papua','9945675465',39241,34,58);</v>
      </c>
    </row>
    <row r="119" spans="1:9" x14ac:dyDescent="0.2">
      <c r="A119" s="28">
        <v>316</v>
      </c>
      <c r="B119" s="28" t="s">
        <v>3984</v>
      </c>
      <c r="C119" s="28" t="s">
        <v>3895</v>
      </c>
      <c r="D119" s="4" t="s">
        <v>4238</v>
      </c>
      <c r="E119" s="28">
        <v>9945675466</v>
      </c>
      <c r="F119" s="28">
        <v>39239</v>
      </c>
      <c r="G119" s="28" t="s">
        <v>4586</v>
      </c>
      <c r="H119" s="28"/>
      <c r="I119" t="str">
        <f t="shared" si="1"/>
        <v>insert into pendaftaran_semas _sarjana (id_pendaftaran,asal_sekolah,jenis_sma,alamat_sekolah,nisn,tgl_lulus,nilai_uan) values (316,'SMA Negeri 05 Maluku','IPS','Jl. Raya Bogor, Maluku','9945675466',39239,35,08);</v>
      </c>
    </row>
    <row r="120" spans="1:9" x14ac:dyDescent="0.2">
      <c r="A120" s="28">
        <v>317</v>
      </c>
      <c r="B120" s="28" t="s">
        <v>3936</v>
      </c>
      <c r="C120" s="28" t="s">
        <v>3894</v>
      </c>
      <c r="D120" s="4" t="s">
        <v>4239</v>
      </c>
      <c r="E120" s="28">
        <v>9945675467</v>
      </c>
      <c r="F120" s="28">
        <v>39284</v>
      </c>
      <c r="G120" s="28" t="s">
        <v>4587</v>
      </c>
      <c r="H120" s="28"/>
      <c r="I120" t="str">
        <f t="shared" si="1"/>
        <v>insert into pendaftaran_semas _sarjana (id_pendaftaran,asal_sekolah,jenis_sma,alamat_sekolah,nisn,tgl_lulus,nilai_uan) values (317,'SMK Negeri 15 Jakarta Utara','Multimedia','Jl. RS Polri, Jakarta Utara','9945675467',39284,34,92);</v>
      </c>
    </row>
    <row r="121" spans="1:9" x14ac:dyDescent="0.2">
      <c r="A121" s="28">
        <v>318</v>
      </c>
      <c r="B121" s="28" t="s">
        <v>4120</v>
      </c>
      <c r="C121" s="28" t="s">
        <v>3895</v>
      </c>
      <c r="D121" s="4" t="s">
        <v>4240</v>
      </c>
      <c r="E121" s="28">
        <v>9945675468</v>
      </c>
      <c r="F121" s="28">
        <v>39284</v>
      </c>
      <c r="G121" s="28" t="s">
        <v>4588</v>
      </c>
      <c r="H121" s="28"/>
      <c r="I121" t="str">
        <f t="shared" si="1"/>
        <v>insert into pendaftaran_semas _sarjana (id_pendaftaran,asal_sekolah,jenis_sma,alamat_sekolah,nisn,tgl_lulus,nilai_uan) values (318,'SMA Negeri 04 Depok','IPS','Jl. Mayjen Sutoyo No. 2, Depok','9945675468',39284,34,36);</v>
      </c>
    </row>
    <row r="122" spans="1:9" x14ac:dyDescent="0.2">
      <c r="A122" s="28">
        <v>319</v>
      </c>
      <c r="B122" s="28" t="s">
        <v>3921</v>
      </c>
      <c r="C122" s="28" t="s">
        <v>115</v>
      </c>
      <c r="D122" s="4" t="s">
        <v>4241</v>
      </c>
      <c r="E122" s="28">
        <v>9945675469</v>
      </c>
      <c r="F122" s="28">
        <v>39269</v>
      </c>
      <c r="G122" s="28" t="s">
        <v>4503</v>
      </c>
      <c r="H122" s="28"/>
      <c r="I122" t="str">
        <f t="shared" si="1"/>
        <v>insert into pendaftaran_semas _sarjana (id_pendaftaran,asal_sekolah,jenis_sma,alamat_sekolah,nisn,tgl_lulus,nilai_uan) values (319,'SMK Negeri 11 Makasar','Teknik Komputer','Jl. Tarum Barat - Kalimalang, Makasar','9945675469',39269,35,42);</v>
      </c>
    </row>
    <row r="123" spans="1:9" x14ac:dyDescent="0.2">
      <c r="A123" s="28">
        <v>320</v>
      </c>
      <c r="B123" s="28" t="s">
        <v>3998</v>
      </c>
      <c r="C123" s="28" t="s">
        <v>3895</v>
      </c>
      <c r="D123" s="4" t="s">
        <v>4067</v>
      </c>
      <c r="E123" s="28">
        <v>9945675470</v>
      </c>
      <c r="F123" s="28">
        <v>39254</v>
      </c>
      <c r="G123" s="28" t="s">
        <v>4589</v>
      </c>
      <c r="H123" s="28"/>
      <c r="I123" t="str">
        <f t="shared" si="1"/>
        <v>insert into pendaftaran_semas _sarjana (id_pendaftaran,asal_sekolah,jenis_sma,alamat_sekolah,nisn,tgl_lulus,nilai_uan) values (320,'SMA Negeri 12 Surabaya','IPS','Jl. Raya Pondok Gede No. 4, Surabaya','9945675470',39254,36,35);</v>
      </c>
    </row>
    <row r="124" spans="1:9" x14ac:dyDescent="0.2">
      <c r="A124" s="28">
        <v>321</v>
      </c>
      <c r="B124" s="28" t="s">
        <v>3851</v>
      </c>
      <c r="C124" s="28" t="s">
        <v>95</v>
      </c>
      <c r="D124" s="4" t="s">
        <v>4242</v>
      </c>
      <c r="E124" s="28">
        <v>9945675471</v>
      </c>
      <c r="F124" s="28">
        <v>39255</v>
      </c>
      <c r="G124" s="28" t="s">
        <v>4504</v>
      </c>
      <c r="H124" s="28"/>
      <c r="I124" t="str">
        <f t="shared" si="1"/>
        <v>insert into pendaftaran_semas _sarjana (id_pendaftaran,asal_sekolah,jenis_sma,alamat_sekolah,nisn,tgl_lulus,nilai_uan) values (321,'SMA Negeri 08 Garut','IPA','Jl. Letjen T. B. Simatupang No. 30, Garut','9945675471',39255,36,44);</v>
      </c>
    </row>
    <row r="125" spans="1:9" x14ac:dyDescent="0.2">
      <c r="A125" s="28">
        <v>322</v>
      </c>
      <c r="B125" s="28" t="s">
        <v>4121</v>
      </c>
      <c r="C125" s="28" t="s">
        <v>95</v>
      </c>
      <c r="D125" s="4" t="s">
        <v>4243</v>
      </c>
      <c r="E125" s="28">
        <v>9945675472</v>
      </c>
      <c r="F125" s="28">
        <v>39275</v>
      </c>
      <c r="G125" s="28" t="s">
        <v>4567</v>
      </c>
      <c r="H125" s="28"/>
      <c r="I125" t="str">
        <f t="shared" si="1"/>
        <v>insert into pendaftaran_semas _sarjana (id_pendaftaran,asal_sekolah,jenis_sma,alamat_sekolah,nisn,tgl_lulus,nilai_uan) values (322,'SMA Negeri 12 Palembang','IPA','Jl. Pemuda, Palembang','9945675472',39275,34,24);</v>
      </c>
    </row>
    <row r="126" spans="1:9" x14ac:dyDescent="0.2">
      <c r="A126" s="28">
        <v>323</v>
      </c>
      <c r="B126" s="28" t="s">
        <v>4030</v>
      </c>
      <c r="C126" s="28" t="s">
        <v>122</v>
      </c>
      <c r="D126" s="4" t="s">
        <v>4015</v>
      </c>
      <c r="E126" s="28">
        <v>9945675473</v>
      </c>
      <c r="F126" s="28">
        <v>39281</v>
      </c>
      <c r="G126" s="28" t="s">
        <v>4590</v>
      </c>
      <c r="H126" s="28"/>
      <c r="I126" t="str">
        <f t="shared" si="1"/>
        <v>insert into pendaftaran_semas _sarjana (id_pendaftaran,asal_sekolah,jenis_sma,alamat_sekolah,nisn,tgl_lulus,nilai_uan) values (323,'SMK Negeri 02 Semarang','Teknik Mesin','Jl. Kayu Putih Raya, Semarang','9945675473',39281,34,51);</v>
      </c>
    </row>
    <row r="127" spans="1:9" x14ac:dyDescent="0.2">
      <c r="A127" s="28">
        <v>324</v>
      </c>
      <c r="B127" s="28" t="s">
        <v>4097</v>
      </c>
      <c r="C127" s="28" t="s">
        <v>95</v>
      </c>
      <c r="D127" s="4" t="s">
        <v>4244</v>
      </c>
      <c r="E127" s="28">
        <v>9945675474</v>
      </c>
      <c r="F127" s="28">
        <v>39243</v>
      </c>
      <c r="G127" s="28" t="s">
        <v>4558</v>
      </c>
      <c r="H127" s="28"/>
      <c r="I127" t="str">
        <f t="shared" si="1"/>
        <v>insert into pendaftaran_semas _sarjana (id_pendaftaran,asal_sekolah,jenis_sma,alamat_sekolah,nisn,tgl_lulus,nilai_uan) values (324,'SMA Negeri 16 Maluku','IPA','Jl. Pulomas Barat VI No. 20, Maluku','9945675474',39243,36,18);</v>
      </c>
    </row>
    <row r="128" spans="1:9" x14ac:dyDescent="0.2">
      <c r="A128" s="28">
        <v>325</v>
      </c>
      <c r="B128" s="28" t="s">
        <v>3989</v>
      </c>
      <c r="C128" s="28" t="s">
        <v>122</v>
      </c>
      <c r="D128" s="4" t="s">
        <v>4245</v>
      </c>
      <c r="E128" s="28">
        <v>9945675475</v>
      </c>
      <c r="F128" s="28">
        <v>39235</v>
      </c>
      <c r="G128" s="28" t="s">
        <v>4591</v>
      </c>
      <c r="H128" s="28"/>
      <c r="I128" t="str">
        <f t="shared" si="1"/>
        <v>insert into pendaftaran_semas _sarjana (id_pendaftaran,asal_sekolah,jenis_sma,alamat_sekolah,nisn,tgl_lulus,nilai_uan) values (325,'SMK Negeri 12 Maluku','Teknik Mesin','Jl. Pulomas Timur K. No.2, Maluku','9945675475',39235,35,04);</v>
      </c>
    </row>
    <row r="129" spans="1:9" x14ac:dyDescent="0.2">
      <c r="A129" s="28">
        <v>326</v>
      </c>
      <c r="B129" s="28" t="s">
        <v>3977</v>
      </c>
      <c r="C129" s="28" t="s">
        <v>95</v>
      </c>
      <c r="D129" s="4" t="s">
        <v>4246</v>
      </c>
      <c r="E129" s="28">
        <v>9945675476</v>
      </c>
      <c r="F129" s="28">
        <v>39266</v>
      </c>
      <c r="G129" s="28" t="s">
        <v>4592</v>
      </c>
      <c r="H129" s="28"/>
      <c r="I129" t="str">
        <f t="shared" si="1"/>
        <v>insert into pendaftaran_semas _sarjana (id_pendaftaran,asal_sekolah,jenis_sma,alamat_sekolah,nisn,tgl_lulus,nilai_uan) values (326,'SMA Negeri 01 Maluku','IPA','Jl. Persahabatan Raya , Maluku','9945675476',39266,35,86);</v>
      </c>
    </row>
    <row r="130" spans="1:9" x14ac:dyDescent="0.2">
      <c r="A130" s="28">
        <v>327</v>
      </c>
      <c r="B130" s="28" t="s">
        <v>3926</v>
      </c>
      <c r="C130" s="28" t="s">
        <v>3895</v>
      </c>
      <c r="D130" s="4" t="s">
        <v>4247</v>
      </c>
      <c r="E130" s="28">
        <v>9945675477</v>
      </c>
      <c r="F130" s="28">
        <v>39286</v>
      </c>
      <c r="G130" s="28" t="s">
        <v>4498</v>
      </c>
      <c r="H130" s="28"/>
      <c r="I130" t="str">
        <f t="shared" si="1"/>
        <v>insert into pendaftaran_semas _sarjana (id_pendaftaran,asal_sekolah,jenis_sma,alamat_sekolah,nisn,tgl_lulus,nilai_uan) values (327,'SMA Negeri 09 Semarang','IPS','Jl. Perintis Kemerdekaan Kav. 149, Semarang','9945675477',39286,34,53);</v>
      </c>
    </row>
    <row r="131" spans="1:9" x14ac:dyDescent="0.2">
      <c r="A131" s="28">
        <v>328</v>
      </c>
      <c r="B131" s="28" t="s">
        <v>3863</v>
      </c>
      <c r="C131" s="28" t="s">
        <v>95</v>
      </c>
      <c r="D131" s="4" t="s">
        <v>4248</v>
      </c>
      <c r="E131" s="28">
        <v>9945675478</v>
      </c>
      <c r="F131" s="28">
        <v>39292</v>
      </c>
      <c r="G131" s="28" t="s">
        <v>4593</v>
      </c>
      <c r="H131" s="28"/>
      <c r="I131" t="str">
        <f t="shared" si="1"/>
        <v>insert into pendaftaran_semas _sarjana (id_pendaftaran,asal_sekolah,jenis_sma,alamat_sekolah,nisn,tgl_lulus,nilai_uan) values (328,'SMA Negeri 08 Medan','IPA','Jl. Balai Pustaka Baru No. 19, Medan','9945675478',39292,36,50);</v>
      </c>
    </row>
    <row r="132" spans="1:9" x14ac:dyDescent="0.2">
      <c r="A132" s="28">
        <v>329</v>
      </c>
      <c r="B132" s="28" t="s">
        <v>3812</v>
      </c>
      <c r="C132" s="28" t="s">
        <v>3895</v>
      </c>
      <c r="D132" s="4" t="s">
        <v>4249</v>
      </c>
      <c r="E132" s="28">
        <v>9945675479</v>
      </c>
      <c r="F132" s="28">
        <v>39284</v>
      </c>
      <c r="G132" s="28" t="s">
        <v>4594</v>
      </c>
      <c r="H132" s="28"/>
      <c r="I132" t="str">
        <f t="shared" si="1"/>
        <v>insert into pendaftaran_semas _sarjana (id_pendaftaran,asal_sekolah,jenis_sma,alamat_sekolah,nisn,tgl_lulus,nilai_uan) values (329,'SMA Negeri 06 Lombok','IPS','Jl. Pahlawan Komarudin Raya No. 5, Lombok','9945675479',39284,36,21);</v>
      </c>
    </row>
    <row r="133" spans="1:9" x14ac:dyDescent="0.2">
      <c r="A133" s="28">
        <v>330</v>
      </c>
      <c r="B133" s="28" t="s">
        <v>3840</v>
      </c>
      <c r="C133" s="28" t="s">
        <v>95</v>
      </c>
      <c r="D133" s="4" t="s">
        <v>4250</v>
      </c>
      <c r="E133" s="28">
        <v>9945675480</v>
      </c>
      <c r="F133" s="28">
        <v>39278</v>
      </c>
      <c r="G133" s="28" t="s">
        <v>4463</v>
      </c>
      <c r="H133" s="28"/>
      <c r="I133" t="str">
        <f t="shared" ref="I133:I196" si="2">CONCATENATE($I$3,A133,",","'",B133,"'",",","'",C133,"'",",","'",D133,"'",",","'",E133,"'",",",F133,",",G133,")",";")</f>
        <v>insert into pendaftaran_semas _sarjana (id_pendaftaran,asal_sekolah,jenis_sma,alamat_sekolah,nisn,tgl_lulus,nilai_uan) values (330,'SMA Negeri 01 Lombok','IPA','Jl. LapanganTembak No. 75, Lombok','9945675480',39278,34,93);</v>
      </c>
    </row>
    <row r="134" spans="1:9" x14ac:dyDescent="0.2">
      <c r="A134" s="28">
        <v>331</v>
      </c>
      <c r="B134" s="28" t="s">
        <v>3852</v>
      </c>
      <c r="C134" s="28" t="s">
        <v>3895</v>
      </c>
      <c r="D134" s="4" t="s">
        <v>4251</v>
      </c>
      <c r="E134" s="28">
        <v>9945675481</v>
      </c>
      <c r="F134" s="28">
        <v>39278</v>
      </c>
      <c r="G134" s="28" t="s">
        <v>4595</v>
      </c>
      <c r="H134" s="28"/>
      <c r="I134" t="str">
        <f t="shared" si="2"/>
        <v>insert into pendaftaran_semas _sarjana (id_pendaftaran,asal_sekolah,jenis_sma,alamat_sekolah,nisn,tgl_lulus,nilai_uan) values (331,'SMA Negeri 13 Jakarta Selatan','IPS','Jl. Duren Sawit Baru No. 2, Jakarta Selatan','9945675481',39278,36,23);</v>
      </c>
    </row>
    <row r="135" spans="1:9" x14ac:dyDescent="0.2">
      <c r="A135" s="28">
        <v>332</v>
      </c>
      <c r="B135" s="28" t="s">
        <v>4122</v>
      </c>
      <c r="C135" s="28" t="s">
        <v>3895</v>
      </c>
      <c r="D135" s="4" t="s">
        <v>4252</v>
      </c>
      <c r="E135" s="28">
        <v>9945675482</v>
      </c>
      <c r="F135" s="28">
        <v>39250</v>
      </c>
      <c r="G135" s="28" t="s">
        <v>4569</v>
      </c>
      <c r="H135" s="28"/>
      <c r="I135" t="str">
        <f t="shared" si="2"/>
        <v>insert into pendaftaran_semas _sarjana (id_pendaftaran,asal_sekolah,jenis_sma,alamat_sekolah,nisn,tgl_lulus,nilai_uan) values (332,'SMA Negeri 19 Palembang','IPS','Jl. Raden Inten, Palembang','9945675482',39250,34,47);</v>
      </c>
    </row>
    <row r="136" spans="1:9" x14ac:dyDescent="0.2">
      <c r="A136" s="28">
        <v>333</v>
      </c>
      <c r="B136" s="28" t="s">
        <v>3806</v>
      </c>
      <c r="C136" s="28" t="s">
        <v>115</v>
      </c>
      <c r="D136" s="4" t="s">
        <v>4253</v>
      </c>
      <c r="E136" s="28">
        <v>9945675483</v>
      </c>
      <c r="F136" s="28">
        <v>39269</v>
      </c>
      <c r="G136" s="28" t="s">
        <v>4569</v>
      </c>
      <c r="H136" s="28"/>
      <c r="I136" t="str">
        <f t="shared" si="2"/>
        <v>insert into pendaftaran_semas _sarjana (id_pendaftaran,asal_sekolah,jenis_sma,alamat_sekolah,nisn,tgl_lulus,nilai_uan) values (333,'SMK Negeri 01 Banten','Teknik Komputer','Jl. Bunga Rampai X - Perumnas Klender, Banten','9945675483',39269,34,47);</v>
      </c>
    </row>
    <row r="137" spans="1:9" x14ac:dyDescent="0.2">
      <c r="A137" s="28">
        <v>334</v>
      </c>
      <c r="B137" s="28" t="s">
        <v>4123</v>
      </c>
      <c r="C137" s="28" t="s">
        <v>122</v>
      </c>
      <c r="D137" s="4" t="s">
        <v>4254</v>
      </c>
      <c r="E137" s="28">
        <v>9945675484</v>
      </c>
      <c r="F137" s="28">
        <v>39290</v>
      </c>
      <c r="G137" s="28" t="s">
        <v>4596</v>
      </c>
      <c r="H137" s="28"/>
      <c r="I137" t="str">
        <f t="shared" si="2"/>
        <v>insert into pendaftaran_semas _sarjana (id_pendaftaran,asal_sekolah,jenis_sma,alamat_sekolah,nisn,tgl_lulus,nilai_uan) values (334,'SMK Negeri 19 Banten','Teknik Mesin','Jl. Pahlawan Revolusi No. 100, Banten','9945675484',39290,35,90);</v>
      </c>
    </row>
    <row r="138" spans="1:9" x14ac:dyDescent="0.2">
      <c r="A138" s="28">
        <v>335</v>
      </c>
      <c r="B138" s="28" t="s">
        <v>3866</v>
      </c>
      <c r="C138" s="28" t="s">
        <v>3894</v>
      </c>
      <c r="D138" s="4" t="s">
        <v>4255</v>
      </c>
      <c r="E138" s="28">
        <v>9945675485</v>
      </c>
      <c r="F138" s="28">
        <v>39267</v>
      </c>
      <c r="G138" s="28" t="s">
        <v>4597</v>
      </c>
      <c r="H138" s="28"/>
      <c r="I138" t="str">
        <f t="shared" si="2"/>
        <v>insert into pendaftaran_semas _sarjana (id_pendaftaran,asal_sekolah,jenis_sma,alamat_sekolah,nisn,tgl_lulus,nilai_uan) values (335,'SMK Negeri 05 Banten','Multimedia','Jl. Basuki Rachmat  No. 31, Banten','9945675485',39267,34,15);</v>
      </c>
    </row>
    <row r="139" spans="1:9" x14ac:dyDescent="0.2">
      <c r="A139" s="28">
        <v>336</v>
      </c>
      <c r="B139" s="28" t="s">
        <v>4124</v>
      </c>
      <c r="C139" s="28" t="s">
        <v>115</v>
      </c>
      <c r="D139" s="4" t="s">
        <v>4256</v>
      </c>
      <c r="E139" s="28">
        <v>9945675486</v>
      </c>
      <c r="F139" s="28">
        <v>39273</v>
      </c>
      <c r="G139" s="28" t="s">
        <v>4590</v>
      </c>
      <c r="H139" s="28"/>
      <c r="I139" t="str">
        <f t="shared" si="2"/>
        <v>insert into pendaftaran_semas _sarjana (id_pendaftaran,asal_sekolah,jenis_sma,alamat_sekolah,nisn,tgl_lulus,nilai_uan) values (336,'SMK Negeri 05 Jakarta Selatan','Teknik Komputer','Jl. Taman Malaka Selatan No. 6, Jakarta Selatan','9945675486',39273,34,51);</v>
      </c>
    </row>
    <row r="140" spans="1:9" x14ac:dyDescent="0.2">
      <c r="A140" s="28">
        <v>337</v>
      </c>
      <c r="B140" s="28" t="s">
        <v>3976</v>
      </c>
      <c r="C140" s="28" t="s">
        <v>3895</v>
      </c>
      <c r="D140" s="4" t="s">
        <v>4016</v>
      </c>
      <c r="E140" s="28">
        <v>9945675487</v>
      </c>
      <c r="F140" s="28">
        <v>39286</v>
      </c>
      <c r="G140" s="28" t="s">
        <v>4598</v>
      </c>
      <c r="H140" s="28"/>
      <c r="I140" t="str">
        <f t="shared" si="2"/>
        <v>insert into pendaftaran_semas _sarjana (id_pendaftaran,asal_sekolah,jenis_sma,alamat_sekolah,nisn,tgl_lulus,nilai_uan) values (337,'SMA Negeri 09 Depok','IPS','Jl. Jatinegara Barat No. 126 , Depok','9945675487',39286,34,12);</v>
      </c>
    </row>
    <row r="141" spans="1:9" x14ac:dyDescent="0.2">
      <c r="A141" s="28">
        <v>338</v>
      </c>
      <c r="B141" s="28" t="s">
        <v>4125</v>
      </c>
      <c r="C141" s="28" t="s">
        <v>3895</v>
      </c>
      <c r="D141" s="4" t="s">
        <v>4257</v>
      </c>
      <c r="E141" s="28">
        <v>9945675488</v>
      </c>
      <c r="F141" s="28">
        <v>39258</v>
      </c>
      <c r="G141" s="28" t="s">
        <v>4595</v>
      </c>
      <c r="H141" s="28"/>
      <c r="I141" t="str">
        <f t="shared" si="2"/>
        <v>insert into pendaftaran_semas _sarjana (id_pendaftaran,asal_sekolah,jenis_sma,alamat_sekolah,nisn,tgl_lulus,nilai_uan) values (338,'SMA Negeri 02 Jakarta Utara','IPS','JL. Duren Sawit Raya Blok K.3 No.1, Jakarta Utara','9945675488',39258,36,23);</v>
      </c>
    </row>
    <row r="142" spans="1:9" x14ac:dyDescent="0.2">
      <c r="A142" s="28">
        <v>339</v>
      </c>
      <c r="B142" s="28" t="s">
        <v>3929</v>
      </c>
      <c r="C142" s="28" t="s">
        <v>3895</v>
      </c>
      <c r="D142" s="4" t="s">
        <v>3957</v>
      </c>
      <c r="E142" s="28">
        <v>9945675489</v>
      </c>
      <c r="F142" s="28">
        <v>39272</v>
      </c>
      <c r="G142" s="28" t="s">
        <v>4599</v>
      </c>
      <c r="H142" s="28"/>
      <c r="I142" t="str">
        <f t="shared" si="2"/>
        <v>insert into pendaftaran_semas _sarjana (id_pendaftaran,asal_sekolah,jenis_sma,alamat_sekolah,nisn,tgl_lulus,nilai_uan) values (339,'SMA Negeri 05 Jakarta Utara','IPS','Jl. Raya Bogor  Km. 19  No. 3.a, Jakarta Utara','9945675489',39272,36,47);</v>
      </c>
    </row>
    <row r="143" spans="1:9" x14ac:dyDescent="0.2">
      <c r="A143" s="28">
        <v>340</v>
      </c>
      <c r="B143" s="28" t="s">
        <v>3810</v>
      </c>
      <c r="C143" s="28" t="s">
        <v>3895</v>
      </c>
      <c r="D143" s="4" t="s">
        <v>4258</v>
      </c>
      <c r="E143" s="28">
        <v>9945675490</v>
      </c>
      <c r="F143" s="28">
        <v>39260</v>
      </c>
      <c r="G143" s="28" t="s">
        <v>4600</v>
      </c>
      <c r="H143" s="28"/>
      <c r="I143" t="str">
        <f t="shared" si="2"/>
        <v>insert into pendaftaran_semas _sarjana (id_pendaftaran,asal_sekolah,jenis_sma,alamat_sekolah,nisn,tgl_lulus,nilai_uan) values (340,'SMA Negeri 01 Medan','IPS','Jl. TB Simatupang No. 71 Jak-Tim, Medan','9945675490',39260,34,94);</v>
      </c>
    </row>
    <row r="144" spans="1:9" x14ac:dyDescent="0.2">
      <c r="A144" s="28">
        <v>341</v>
      </c>
      <c r="B144" s="28" t="s">
        <v>4126</v>
      </c>
      <c r="C144" s="28" t="s">
        <v>95</v>
      </c>
      <c r="D144" s="4" t="s">
        <v>4259</v>
      </c>
      <c r="E144" s="28">
        <v>9945675491</v>
      </c>
      <c r="F144" s="28">
        <v>39251</v>
      </c>
      <c r="G144" s="28" t="s">
        <v>4501</v>
      </c>
      <c r="H144" s="28"/>
      <c r="I144" t="str">
        <f t="shared" si="2"/>
        <v>insert into pendaftaran_semas _sarjana (id_pendaftaran,asal_sekolah,jenis_sma,alamat_sekolah,nisn,tgl_lulus,nilai_uan) values (341,'SMA Negeri 15 Makasar','IPA','Jl. H. Ten, Makasar','9945675491',39251,35,78);</v>
      </c>
    </row>
    <row r="145" spans="1:9" x14ac:dyDescent="0.2">
      <c r="A145" s="28">
        <v>342</v>
      </c>
      <c r="B145" s="28" t="s">
        <v>3811</v>
      </c>
      <c r="C145" s="28" t="s">
        <v>3892</v>
      </c>
      <c r="D145" s="4" t="s">
        <v>3885</v>
      </c>
      <c r="E145" s="28">
        <v>9945675492</v>
      </c>
      <c r="F145" s="28">
        <v>39274</v>
      </c>
      <c r="G145" s="28" t="s">
        <v>4487</v>
      </c>
      <c r="H145" s="28"/>
      <c r="I145" t="str">
        <f t="shared" si="2"/>
        <v>insert into pendaftaran_semas _sarjana (id_pendaftaran,asal_sekolah,jenis_sma,alamat_sekolah,nisn,tgl_lulus,nilai_uan) values (342,'SMK Negeri 13 Bandung','Analisa Kimia','Jl. Balai Pustaka Raya No. 29-31, Bandung','9945675492',39274,34,03);</v>
      </c>
    </row>
    <row r="146" spans="1:9" x14ac:dyDescent="0.2">
      <c r="A146" s="28">
        <v>343</v>
      </c>
      <c r="B146" s="28" t="s">
        <v>3922</v>
      </c>
      <c r="C146" s="28" t="s">
        <v>3892</v>
      </c>
      <c r="D146" s="4" t="s">
        <v>4260</v>
      </c>
      <c r="E146" s="28">
        <v>9945675493</v>
      </c>
      <c r="F146" s="28">
        <v>39281</v>
      </c>
      <c r="G146" s="28" t="s">
        <v>4572</v>
      </c>
      <c r="H146" s="28"/>
      <c r="I146" t="str">
        <f t="shared" si="2"/>
        <v>insert into pendaftaran_semas _sarjana (id_pendaftaran,asal_sekolah,jenis_sma,alamat_sekolah,nisn,tgl_lulus,nilai_uan) values (343,'SMK Negeri 17 Bogor','Analisa Kimia','Jl. Pemuda No. 80  RT.001 RW.08, Bogor','9945675493',39281,34,84);</v>
      </c>
    </row>
    <row r="147" spans="1:9" x14ac:dyDescent="0.2">
      <c r="A147" s="28">
        <v>344</v>
      </c>
      <c r="B147" s="28" t="s">
        <v>3832</v>
      </c>
      <c r="C147" s="28" t="s">
        <v>3894</v>
      </c>
      <c r="D147" s="4" t="s">
        <v>4162</v>
      </c>
      <c r="E147" s="28">
        <v>9945675494</v>
      </c>
      <c r="F147" s="28">
        <v>39272</v>
      </c>
      <c r="G147" s="28" t="s">
        <v>4601</v>
      </c>
      <c r="H147" s="28"/>
      <c r="I147" t="str">
        <f t="shared" si="2"/>
        <v>insert into pendaftaran_semas _sarjana (id_pendaftaran,asal_sekolah,jenis_sma,alamat_sekolah,nisn,tgl_lulus,nilai_uan) values (344,'SMK Negeri 02 Bogor','Multimedia','Jl. Diponegoro No. 71, Bogor','9945675494',39272,35,98);</v>
      </c>
    </row>
    <row r="148" spans="1:9" x14ac:dyDescent="0.2">
      <c r="A148" s="28">
        <v>345</v>
      </c>
      <c r="B148" s="28" t="s">
        <v>3804</v>
      </c>
      <c r="C148" s="28" t="s">
        <v>3895</v>
      </c>
      <c r="D148" s="4" t="s">
        <v>4261</v>
      </c>
      <c r="E148" s="28">
        <v>9945675495</v>
      </c>
      <c r="F148" s="28">
        <v>39273</v>
      </c>
      <c r="G148" s="28" t="s">
        <v>4485</v>
      </c>
      <c r="H148" s="28"/>
      <c r="I148" t="str">
        <f t="shared" si="2"/>
        <v>insert into pendaftaran_semas _sarjana (id_pendaftaran,asal_sekolah,jenis_sma,alamat_sekolah,nisn,tgl_lulus,nilai_uan) values (345,'SMA Negeri 16 Surabaya','IPS','Jl. Kramat Raya No. 17 A, Surabaya','9945675495',39273,35,93);</v>
      </c>
    </row>
    <row r="149" spans="1:9" x14ac:dyDescent="0.2">
      <c r="A149" s="28">
        <v>346</v>
      </c>
      <c r="B149" s="28" t="s">
        <v>3905</v>
      </c>
      <c r="C149" s="28" t="s">
        <v>115</v>
      </c>
      <c r="D149" s="4" t="s">
        <v>3869</v>
      </c>
      <c r="E149" s="28">
        <v>9945675496</v>
      </c>
      <c r="F149" s="28">
        <v>39238</v>
      </c>
      <c r="G149" s="28" t="s">
        <v>4602</v>
      </c>
      <c r="H149" s="28"/>
      <c r="I149" t="str">
        <f t="shared" si="2"/>
        <v>insert into pendaftaran_semas _sarjana (id_pendaftaran,asal_sekolah,jenis_sma,alamat_sekolah,nisn,tgl_lulus,nilai_uan) values (346,'SMK Negeri 14 Jakarta Utara','Teknik Komputer','Jl. Kramat Raya No. 128, Jakarta Utara','9945675496',39238,34,30);</v>
      </c>
    </row>
    <row r="150" spans="1:9" x14ac:dyDescent="0.2">
      <c r="A150" s="28">
        <v>347</v>
      </c>
      <c r="B150" s="28" t="s">
        <v>4127</v>
      </c>
      <c r="C150" s="28" t="s">
        <v>3895</v>
      </c>
      <c r="D150" s="4" t="s">
        <v>4262</v>
      </c>
      <c r="E150" s="28">
        <v>9945675497</v>
      </c>
      <c r="F150" s="28">
        <v>39258</v>
      </c>
      <c r="G150" s="28" t="s">
        <v>4603</v>
      </c>
      <c r="H150" s="28"/>
      <c r="I150" t="str">
        <f t="shared" si="2"/>
        <v>insert into pendaftaran_semas _sarjana (id_pendaftaran,asal_sekolah,jenis_sma,alamat_sekolah,nisn,tgl_lulus,nilai_uan) values (347,'SMA Negeri 02 Banten','IPS','Jl. Salemba Raya No. 41, Banten','9945675497',39258,34,08);</v>
      </c>
    </row>
    <row r="151" spans="1:9" x14ac:dyDescent="0.2">
      <c r="A151" s="28">
        <v>348</v>
      </c>
      <c r="B151" s="28" t="s">
        <v>3979</v>
      </c>
      <c r="C151" s="28" t="s">
        <v>3892</v>
      </c>
      <c r="D151" s="4" t="s">
        <v>4263</v>
      </c>
      <c r="E151" s="28">
        <v>9945675498</v>
      </c>
      <c r="F151" s="28">
        <v>39270</v>
      </c>
      <c r="G151" s="28" t="s">
        <v>4593</v>
      </c>
      <c r="H151" s="28"/>
      <c r="I151" t="str">
        <f t="shared" si="2"/>
        <v>insert into pendaftaran_semas _sarjana (id_pendaftaran,asal_sekolah,jenis_sma,alamat_sekolah,nisn,tgl_lulus,nilai_uan) values (348,'SMK Negeri 08 Depok','Analisa Kimia','Jl. Salemba Tengah 26 - 28, Depok','9945675498',39270,36,50);</v>
      </c>
    </row>
    <row r="152" spans="1:9" x14ac:dyDescent="0.2">
      <c r="A152" s="28">
        <v>349</v>
      </c>
      <c r="B152" s="28" t="s">
        <v>4128</v>
      </c>
      <c r="C152" s="28" t="s">
        <v>95</v>
      </c>
      <c r="D152" s="4" t="s">
        <v>4264</v>
      </c>
      <c r="E152" s="28">
        <v>9945675499</v>
      </c>
      <c r="F152" s="28">
        <v>39281</v>
      </c>
      <c r="G152" s="28" t="s">
        <v>4604</v>
      </c>
      <c r="H152" s="28"/>
      <c r="I152" t="str">
        <f t="shared" si="2"/>
        <v>insert into pendaftaran_semas _sarjana (id_pendaftaran,asal_sekolah,jenis_sma,alamat_sekolah,nisn,tgl_lulus,nilai_uan) values (349,'SMA Negeri 09 Jakarta Utara','IPA','Jl. Dr. Abdul Rachman Saleh 24, Jakarta Utara','9945675499',39281,35,35);</v>
      </c>
    </row>
    <row r="153" spans="1:9" x14ac:dyDescent="0.2">
      <c r="A153" s="28">
        <v>350</v>
      </c>
      <c r="B153" s="28" t="s">
        <v>3808</v>
      </c>
      <c r="C153" s="28" t="s">
        <v>95</v>
      </c>
      <c r="D153" s="4" t="s">
        <v>4265</v>
      </c>
      <c r="E153" s="28">
        <v>9945675500</v>
      </c>
      <c r="F153" s="28">
        <v>39246</v>
      </c>
      <c r="G153" s="28" t="s">
        <v>4505</v>
      </c>
      <c r="H153" s="28"/>
      <c r="I153" t="str">
        <f t="shared" si="2"/>
        <v>insert into pendaftaran_semas _sarjana (id_pendaftaran,asal_sekolah,jenis_sma,alamat_sekolah,nisn,tgl_lulus,nilai_uan) values (350,'SMA Negeri 18 Bogor','IPA','Jl. Bendungan Hilir No. 17, Bogor','9945675500',39246,36,12);</v>
      </c>
    </row>
    <row r="154" spans="1:9" x14ac:dyDescent="0.2">
      <c r="A154" s="28">
        <v>351</v>
      </c>
      <c r="B154" s="28" t="s">
        <v>4129</v>
      </c>
      <c r="C154" s="28" t="s">
        <v>3895</v>
      </c>
      <c r="D154" s="4" t="s">
        <v>4009</v>
      </c>
      <c r="E154" s="28">
        <v>9945675501</v>
      </c>
      <c r="F154" s="28">
        <v>39282</v>
      </c>
      <c r="G154" s="28" t="s">
        <v>4605</v>
      </c>
      <c r="H154" s="28"/>
      <c r="I154" t="str">
        <f t="shared" si="2"/>
        <v>insert into pendaftaran_semas _sarjana (id_pendaftaran,asal_sekolah,jenis_sma,alamat_sekolah,nisn,tgl_lulus,nilai_uan) values (351,'SMA Negeri 18 Surabaya','IPS','Jl. Rawamangun No. 47, Surabaya','9945675501',39282,35,15);</v>
      </c>
    </row>
    <row r="155" spans="1:9" x14ac:dyDescent="0.2">
      <c r="A155" s="28">
        <v>352</v>
      </c>
      <c r="B155" s="28" t="s">
        <v>3837</v>
      </c>
      <c r="C155" s="28" t="s">
        <v>3895</v>
      </c>
      <c r="D155" s="4" t="s">
        <v>4165</v>
      </c>
      <c r="E155" s="28">
        <v>9945675502</v>
      </c>
      <c r="F155" s="28">
        <v>39276</v>
      </c>
      <c r="G155" s="28" t="s">
        <v>4606</v>
      </c>
      <c r="H155" s="28"/>
      <c r="I155" t="str">
        <f t="shared" si="2"/>
        <v>insert into pendaftaran_semas _sarjana (id_pendaftaran,asal_sekolah,jenis_sma,alamat_sekolah,nisn,tgl_lulus,nilai_uan) values (352,'SMA Negeri 17 Balikpapan','IPS','Jl. Budi Kemuliaan No. 25 , Balikpapan','9945675502',39276,36,14);</v>
      </c>
    </row>
    <row r="156" spans="1:9" x14ac:dyDescent="0.2">
      <c r="A156" s="28">
        <v>353</v>
      </c>
      <c r="B156" s="28" t="s">
        <v>3824</v>
      </c>
      <c r="C156" s="28" t="s">
        <v>3895</v>
      </c>
      <c r="D156" s="4" t="s">
        <v>4266</v>
      </c>
      <c r="E156" s="28">
        <v>9945675503</v>
      </c>
      <c r="F156" s="28">
        <v>39241</v>
      </c>
      <c r="G156" s="28" t="s">
        <v>4607</v>
      </c>
      <c r="H156" s="28"/>
      <c r="I156" t="str">
        <f t="shared" si="2"/>
        <v>insert into pendaftaran_semas _sarjana (id_pendaftaran,asal_sekolah,jenis_sma,alamat_sekolah,nisn,tgl_lulus,nilai_uan) values (353,'SMA Negeri 04 Banten','IPS','Jl. Kesehatan No. 9, Banten','9945675503',39241,36,43);</v>
      </c>
    </row>
    <row r="157" spans="1:9" x14ac:dyDescent="0.2">
      <c r="A157" s="28">
        <v>354</v>
      </c>
      <c r="B157" s="28" t="s">
        <v>4130</v>
      </c>
      <c r="C157" s="28" t="s">
        <v>3895</v>
      </c>
      <c r="D157" s="4" t="s">
        <v>3958</v>
      </c>
      <c r="E157" s="28">
        <v>9945675504</v>
      </c>
      <c r="F157" s="28">
        <v>39263</v>
      </c>
      <c r="G157" s="28" t="s">
        <v>4608</v>
      </c>
      <c r="H157" s="28"/>
      <c r="I157" t="str">
        <f t="shared" si="2"/>
        <v>insert into pendaftaran_semas _sarjana (id_pendaftaran,asal_sekolah,jenis_sma,alamat_sekolah,nisn,tgl_lulus,nilai_uan) values (354,'SMA Negeri 14 Papua','IPS','Jl. Kaji No. 40, Papua','9945675504',39263,35,84);</v>
      </c>
    </row>
    <row r="158" spans="1:9" x14ac:dyDescent="0.2">
      <c r="A158" s="28">
        <v>355</v>
      </c>
      <c r="B158" s="28" t="s">
        <v>4131</v>
      </c>
      <c r="C158" s="28" t="s">
        <v>3895</v>
      </c>
      <c r="D158" s="4" t="s">
        <v>3870</v>
      </c>
      <c r="E158" s="28">
        <v>9945675505</v>
      </c>
      <c r="F158" s="28">
        <v>39251</v>
      </c>
      <c r="G158" s="28" t="s">
        <v>4609</v>
      </c>
      <c r="H158" s="28"/>
      <c r="I158" t="str">
        <f t="shared" si="2"/>
        <v>insert into pendaftaran_semas _sarjana (id_pendaftaran,asal_sekolah,jenis_sma,alamat_sekolah,nisn,tgl_lulus,nilai_uan) values (355,'SMA Negeri 06 Aceh','IPS','Jl. Sawo No. 58 - 60, Aceh','9945675505',39251,34,00);</v>
      </c>
    </row>
    <row r="159" spans="1:9" x14ac:dyDescent="0.2">
      <c r="A159" s="28">
        <v>356</v>
      </c>
      <c r="B159" s="28" t="s">
        <v>3845</v>
      </c>
      <c r="C159" s="28" t="s">
        <v>3892</v>
      </c>
      <c r="D159" s="4" t="s">
        <v>3887</v>
      </c>
      <c r="E159" s="28">
        <v>9945675506</v>
      </c>
      <c r="F159" s="28">
        <v>39255</v>
      </c>
      <c r="G159" s="28" t="s">
        <v>4610</v>
      </c>
      <c r="H159" s="28"/>
      <c r="I159" t="str">
        <f t="shared" si="2"/>
        <v>insert into pendaftaran_semas _sarjana (id_pendaftaran,asal_sekolah,jenis_sma,alamat_sekolah,nisn,tgl_lulus,nilai_uan) values (356,'SMK Negeri 14 Bontang','Analisa Kimia','Jl. Sumur Batu Raya Blok A3 No. 13, Bontang','9945675506',39255,36,01);</v>
      </c>
    </row>
    <row r="160" spans="1:9" x14ac:dyDescent="0.2">
      <c r="A160" s="28">
        <v>357</v>
      </c>
      <c r="B160" s="28" t="s">
        <v>3833</v>
      </c>
      <c r="C160" s="28" t="s">
        <v>115</v>
      </c>
      <c r="D160" s="4" t="s">
        <v>4267</v>
      </c>
      <c r="E160" s="28">
        <v>9945675507</v>
      </c>
      <c r="F160" s="28">
        <v>39252</v>
      </c>
      <c r="G160" s="28" t="s">
        <v>4478</v>
      </c>
      <c r="H160" s="28"/>
      <c r="I160" t="str">
        <f t="shared" si="2"/>
        <v>insert into pendaftaran_semas _sarjana (id_pendaftaran,asal_sekolah,jenis_sma,alamat_sekolah,nisn,tgl_lulus,nilai_uan) values (357,'SMK Negeri 09 Bali ','Teknik Komputer','Jl. Gereja Theresia No. 22, Bali ','9945675507',39252,34,50);</v>
      </c>
    </row>
    <row r="161" spans="1:9" x14ac:dyDescent="0.2">
      <c r="A161" s="28">
        <v>358</v>
      </c>
      <c r="B161" s="28" t="s">
        <v>4132</v>
      </c>
      <c r="C161" s="28" t="s">
        <v>122</v>
      </c>
      <c r="D161" s="4" t="s">
        <v>3960</v>
      </c>
      <c r="E161" s="28">
        <v>9945675508</v>
      </c>
      <c r="F161" s="28">
        <v>39280</v>
      </c>
      <c r="G161" s="28" t="s">
        <v>4611</v>
      </c>
      <c r="H161" s="28"/>
      <c r="I161" t="str">
        <f t="shared" si="2"/>
        <v>insert into pendaftaran_semas _sarjana (id_pendaftaran,asal_sekolah,jenis_sma,alamat_sekolah,nisn,tgl_lulus,nilai_uan) values (358,'SMK Negeri 17 Jakarta Selatan','Teknik Mesin','Jl. Teuku Cik Ditiro No. 28, Jakarta Selatan','9945675508',39280,36,38);</v>
      </c>
    </row>
    <row r="162" spans="1:9" x14ac:dyDescent="0.2">
      <c r="A162" s="28">
        <v>359</v>
      </c>
      <c r="B162" s="28" t="s">
        <v>3855</v>
      </c>
      <c r="C162" s="28" t="s">
        <v>95</v>
      </c>
      <c r="D162" s="4" t="s">
        <v>4268</v>
      </c>
      <c r="E162" s="28">
        <v>9945675509</v>
      </c>
      <c r="F162" s="28">
        <v>39235</v>
      </c>
      <c r="G162" s="28" t="s">
        <v>4612</v>
      </c>
      <c r="H162" s="28"/>
      <c r="I162" t="str">
        <f t="shared" si="2"/>
        <v>insert into pendaftaran_semas _sarjana (id_pendaftaran,asal_sekolah,jenis_sma,alamat_sekolah,nisn,tgl_lulus,nilai_uan) values (359,'SMA Negeri 03 Maluku','IPA','Jl. Teuku Cik Ditiro No. 41, Maluku','9945675509',39235,35,65);</v>
      </c>
    </row>
    <row r="163" spans="1:9" x14ac:dyDescent="0.2">
      <c r="A163" s="28">
        <v>360</v>
      </c>
      <c r="B163" s="28" t="s">
        <v>3938</v>
      </c>
      <c r="C163" s="28" t="s">
        <v>3895</v>
      </c>
      <c r="D163" s="4" t="s">
        <v>4070</v>
      </c>
      <c r="E163" s="28">
        <v>9945675510</v>
      </c>
      <c r="F163" s="28">
        <v>39271</v>
      </c>
      <c r="G163" s="28" t="s">
        <v>4503</v>
      </c>
      <c r="H163" s="28"/>
      <c r="I163" t="str">
        <f t="shared" si="2"/>
        <v>insert into pendaftaran_semas _sarjana (id_pendaftaran,asal_sekolah,jenis_sma,alamat_sekolah,nisn,tgl_lulus,nilai_uan) values (360,'SMA Negeri 09 Balikpapan','IPS','Jl. Kyai Maja No. 43, Balikpapan','9945675510',39271,35,42);</v>
      </c>
    </row>
    <row r="164" spans="1:9" x14ac:dyDescent="0.2">
      <c r="A164" s="28">
        <v>361</v>
      </c>
      <c r="B164" s="28" t="s">
        <v>3925</v>
      </c>
      <c r="C164" s="28" t="s">
        <v>3894</v>
      </c>
      <c r="D164" s="4" t="s">
        <v>4063</v>
      </c>
      <c r="E164" s="28">
        <v>9945675511</v>
      </c>
      <c r="F164" s="28">
        <v>39283</v>
      </c>
      <c r="G164" s="28" t="s">
        <v>4613</v>
      </c>
      <c r="H164" s="28"/>
      <c r="I164" t="str">
        <f t="shared" si="2"/>
        <v>insert into pendaftaran_semas _sarjana (id_pendaftaran,asal_sekolah,jenis_sma,alamat_sekolah,nisn,tgl_lulus,nilai_uan) values (361,'SMK Negeri 17 Bontang','Multimedia','Jl. Gandaria I / 20, Bontang','9945675511',39283,34,98);</v>
      </c>
    </row>
    <row r="165" spans="1:9" x14ac:dyDescent="0.2">
      <c r="A165" s="28">
        <v>362</v>
      </c>
      <c r="B165" s="28" t="s">
        <v>4036</v>
      </c>
      <c r="C165" s="28" t="s">
        <v>3894</v>
      </c>
      <c r="D165" s="4" t="s">
        <v>3952</v>
      </c>
      <c r="E165" s="28">
        <v>9945675512</v>
      </c>
      <c r="F165" s="28">
        <v>39262</v>
      </c>
      <c r="G165" s="28" t="s">
        <v>4614</v>
      </c>
      <c r="H165" s="28"/>
      <c r="I165" t="str">
        <f t="shared" si="2"/>
        <v>insert into pendaftaran_semas _sarjana (id_pendaftaran,asal_sekolah,jenis_sma,alamat_sekolah,nisn,tgl_lulus,nilai_uan) values (362,'SMK Negeri 05 Aceh','Multimedia','Jl. Gandaria Tengah II No. 6 - 14, Aceh','9945675512',39262,36,02);</v>
      </c>
    </row>
    <row r="166" spans="1:9" x14ac:dyDescent="0.2">
      <c r="A166" s="28">
        <v>363</v>
      </c>
      <c r="B166" s="28" t="s">
        <v>4047</v>
      </c>
      <c r="C166" s="28" t="s">
        <v>122</v>
      </c>
      <c r="D166" s="4" t="s">
        <v>4064</v>
      </c>
      <c r="E166" s="28">
        <v>9945675513</v>
      </c>
      <c r="F166" s="28">
        <v>39238</v>
      </c>
      <c r="G166" s="28" t="s">
        <v>4615</v>
      </c>
      <c r="H166" s="28"/>
      <c r="I166" t="str">
        <f t="shared" si="2"/>
        <v>insert into pendaftaran_semas _sarjana (id_pendaftaran,asal_sekolah,jenis_sma,alamat_sekolah,nisn,tgl_lulus,nilai_uan) values (363,'SMK Negeri 09 Balikpapan','Teknik Mesin','Jl. Metro Duta Kav. UE,  Pondok Indah, Balikpapan','9945675513',39238,34,40);</v>
      </c>
    </row>
    <row r="167" spans="1:9" x14ac:dyDescent="0.2">
      <c r="A167" s="28">
        <v>364</v>
      </c>
      <c r="B167" s="28" t="s">
        <v>3819</v>
      </c>
      <c r="C167" s="28" t="s">
        <v>115</v>
      </c>
      <c r="D167" s="4" t="s">
        <v>3962</v>
      </c>
      <c r="E167" s="28">
        <v>9945675514</v>
      </c>
      <c r="F167" s="28">
        <v>39278</v>
      </c>
      <c r="G167" s="28" t="s">
        <v>4616</v>
      </c>
      <c r="H167" s="28"/>
      <c r="I167" t="str">
        <f t="shared" si="2"/>
        <v>insert into pendaftaran_semas _sarjana (id_pendaftaran,asal_sekolah,jenis_sma,alamat_sekolah,nisn,tgl_lulus,nilai_uan) values (364,'SMK Negeri 15 Jakarta Selatan','Teknik Komputer','Jl. Ciputat Raya No. 40, Jakarta Selatan','9945675514',39278,35,87);</v>
      </c>
    </row>
    <row r="168" spans="1:9" x14ac:dyDescent="0.2">
      <c r="A168" s="28">
        <v>365</v>
      </c>
      <c r="B168" s="28" t="s">
        <v>3847</v>
      </c>
      <c r="C168" s="28" t="s">
        <v>122</v>
      </c>
      <c r="D168" s="4" t="s">
        <v>4269</v>
      </c>
      <c r="E168" s="28">
        <v>9945675515</v>
      </c>
      <c r="F168" s="28">
        <v>39243</v>
      </c>
      <c r="G168" s="28" t="s">
        <v>4494</v>
      </c>
      <c r="H168" s="28"/>
      <c r="I168" t="str">
        <f t="shared" si="2"/>
        <v>insert into pendaftaran_semas _sarjana (id_pendaftaran,asal_sekolah,jenis_sma,alamat_sekolah,nisn,tgl_lulus,nilai_uan) values (365,'SMK Negeri 04 Maluku','Teknik Mesin','Jl. Warung Buncit Raya No. 15, Maluku','9945675515',39243,35,50);</v>
      </c>
    </row>
    <row r="169" spans="1:9" x14ac:dyDescent="0.2">
      <c r="A169" s="28">
        <v>366</v>
      </c>
      <c r="B169" s="28" t="s">
        <v>4133</v>
      </c>
      <c r="C169" s="28" t="s">
        <v>3893</v>
      </c>
      <c r="D169" s="4" t="s">
        <v>4270</v>
      </c>
      <c r="E169" s="28">
        <v>9945675516</v>
      </c>
      <c r="F169" s="28">
        <v>39277</v>
      </c>
      <c r="G169" s="28" t="s">
        <v>4482</v>
      </c>
      <c r="H169" s="28"/>
      <c r="I169" t="str">
        <f t="shared" si="2"/>
        <v>insert into pendaftaran_semas _sarjana (id_pendaftaran,asal_sekolah,jenis_sma,alamat_sekolah,nisn,tgl_lulus,nilai_uan) values (366,'SMK Negeri 12 Semarang','Teknik Otomasi','Jl. Raya Cilandak  KKO, Semarang','9945675516',39277,36,25);</v>
      </c>
    </row>
    <row r="170" spans="1:9" x14ac:dyDescent="0.2">
      <c r="A170" s="28">
        <v>367</v>
      </c>
      <c r="B170" s="28" t="s">
        <v>4027</v>
      </c>
      <c r="C170" s="28" t="s">
        <v>3892</v>
      </c>
      <c r="D170" s="4" t="s">
        <v>4271</v>
      </c>
      <c r="E170" s="28">
        <v>9945675517</v>
      </c>
      <c r="F170" s="28">
        <v>39277</v>
      </c>
      <c r="G170" s="28" t="s">
        <v>4617</v>
      </c>
      <c r="H170" s="28"/>
      <c r="I170" t="str">
        <f t="shared" si="2"/>
        <v>insert into pendaftaran_semas _sarjana (id_pendaftaran,asal_sekolah,jenis_sma,alamat_sekolah,nisn,tgl_lulus,nilai_uan) values (367,'SMK Negeri 17 Palembang','Analisa Kimia','Jl. Siaga Raya Kav. 4 - 8, Palembang','9945675517',39277,35,79);</v>
      </c>
    </row>
    <row r="171" spans="1:9" x14ac:dyDescent="0.2">
      <c r="A171" s="28">
        <v>368</v>
      </c>
      <c r="B171" s="28" t="s">
        <v>3827</v>
      </c>
      <c r="C171" s="28" t="s">
        <v>3894</v>
      </c>
      <c r="D171" s="4" t="s">
        <v>4272</v>
      </c>
      <c r="E171" s="28">
        <v>9945675518</v>
      </c>
      <c r="F171" s="28">
        <v>39259</v>
      </c>
      <c r="G171" s="28" t="s">
        <v>4618</v>
      </c>
      <c r="H171" s="28"/>
      <c r="I171" t="str">
        <f t="shared" si="2"/>
        <v>insert into pendaftaran_semas _sarjana (id_pendaftaran,asal_sekolah,jenis_sma,alamat_sekolah,nisn,tgl_lulus,nilai_uan) values (368,'SMK Negeri 17 Banten','Multimedia','Jl. R. C. Veteran No. 178, Banten','9945675518',39259,34,49);</v>
      </c>
    </row>
    <row r="172" spans="1:9" x14ac:dyDescent="0.2">
      <c r="A172" s="28">
        <v>369</v>
      </c>
      <c r="B172" s="28" t="s">
        <v>3979</v>
      </c>
      <c r="C172" s="28" t="s">
        <v>3892</v>
      </c>
      <c r="D172" s="4" t="s">
        <v>4273</v>
      </c>
      <c r="E172" s="28">
        <v>9945675519</v>
      </c>
      <c r="F172" s="28">
        <v>39286</v>
      </c>
      <c r="G172" s="28" t="s">
        <v>4605</v>
      </c>
      <c r="H172" s="28"/>
      <c r="I172" t="str">
        <f t="shared" si="2"/>
        <v>insert into pendaftaran_semas _sarjana (id_pendaftaran,asal_sekolah,jenis_sma,alamat_sekolah,nisn,tgl_lulus,nilai_uan) values (369,'SMK Negeri 08 Depok','Analisa Kimia','Jl. HR. Rasuna Said Kav. C-21 Kuningan, Depok','9945675519',39286,35,15);</v>
      </c>
    </row>
    <row r="173" spans="1:9" x14ac:dyDescent="0.2">
      <c r="A173" s="28">
        <v>370</v>
      </c>
      <c r="B173" s="28" t="s">
        <v>3854</v>
      </c>
      <c r="C173" s="28" t="s">
        <v>95</v>
      </c>
      <c r="D173" s="4" t="s">
        <v>4274</v>
      </c>
      <c r="E173" s="28">
        <v>9945675520</v>
      </c>
      <c r="F173" s="28">
        <v>39265</v>
      </c>
      <c r="G173" s="28" t="s">
        <v>4619</v>
      </c>
      <c r="H173" s="28"/>
      <c r="I173" t="str">
        <f t="shared" si="2"/>
        <v>insert into pendaftaran_semas _sarjana (id_pendaftaran,asal_sekolah,jenis_sma,alamat_sekolah,nisn,tgl_lulus,nilai_uan) values (370,'SMA Negeri 13 Bogor','IPA','Jl. Jend. Sudirman Kav. 49 , Bogor','9945675520',39265,35,57);</v>
      </c>
    </row>
    <row r="174" spans="1:9" x14ac:dyDescent="0.2">
      <c r="A174" s="28">
        <v>371</v>
      </c>
      <c r="B174" s="28" t="s">
        <v>3983</v>
      </c>
      <c r="C174" s="28" t="s">
        <v>122</v>
      </c>
      <c r="D174" s="4" t="s">
        <v>4275</v>
      </c>
      <c r="E174" s="28">
        <v>9945675521</v>
      </c>
      <c r="F174" s="28">
        <v>39247</v>
      </c>
      <c r="G174" s="28" t="s">
        <v>4500</v>
      </c>
      <c r="H174" s="28"/>
      <c r="I174" t="str">
        <f t="shared" si="2"/>
        <v>insert into pendaftaran_semas _sarjana (id_pendaftaran,asal_sekolah,jenis_sma,alamat_sekolah,nisn,tgl_lulus,nilai_uan) values (371,'SMK Negeri 08 Surabaya','Teknik Mesin','Jl. Jenderal Gatot Subroto Kav. 59, Surabaya','9945675521',39247,34,54);</v>
      </c>
    </row>
    <row r="175" spans="1:9" x14ac:dyDescent="0.2">
      <c r="A175" s="28">
        <v>372</v>
      </c>
      <c r="B175" s="28" t="s">
        <v>4026</v>
      </c>
      <c r="C175" s="28" t="s">
        <v>95</v>
      </c>
      <c r="D175" s="4" t="s">
        <v>4276</v>
      </c>
      <c r="E175" s="28">
        <v>9945675522</v>
      </c>
      <c r="F175" s="28">
        <v>39276</v>
      </c>
      <c r="G175" s="28" t="s">
        <v>4620</v>
      </c>
      <c r="H175" s="28"/>
      <c r="I175" t="str">
        <f t="shared" si="2"/>
        <v>insert into pendaftaran_semas _sarjana (id_pendaftaran,asal_sekolah,jenis_sma,alamat_sekolah,nisn,tgl_lulus,nilai_uan) values (372,'SMA Negeri 16 Bali ','IPA','Jl. Sultan Agung No. 67, Bali ','9945675522',39276,36,36);</v>
      </c>
    </row>
    <row r="176" spans="1:9" x14ac:dyDescent="0.2">
      <c r="A176" s="28">
        <v>373</v>
      </c>
      <c r="B176" s="28" t="s">
        <v>3839</v>
      </c>
      <c r="C176" s="28" t="s">
        <v>95</v>
      </c>
      <c r="D176" s="4" t="s">
        <v>4277</v>
      </c>
      <c r="E176" s="28">
        <v>9945675523</v>
      </c>
      <c r="F176" s="28">
        <v>39285</v>
      </c>
      <c r="G176" s="28" t="s">
        <v>4609</v>
      </c>
      <c r="H176" s="28"/>
      <c r="I176" t="str">
        <f t="shared" si="2"/>
        <v>insert into pendaftaran_semas _sarjana (id_pendaftaran,asal_sekolah,jenis_sma,alamat_sekolah,nisn,tgl_lulus,nilai_uan) values (373,'SMA Negeri 15 Palembang','IPA','Jl. MT. Haryono No. 8, Palembang','9945675523',39285,34,00);</v>
      </c>
    </row>
    <row r="177" spans="1:9" x14ac:dyDescent="0.2">
      <c r="A177" s="28">
        <v>374</v>
      </c>
      <c r="B177" s="28" t="s">
        <v>3974</v>
      </c>
      <c r="C177" s="28" t="s">
        <v>3892</v>
      </c>
      <c r="D177" s="4" t="s">
        <v>4278</v>
      </c>
      <c r="E177" s="28">
        <v>9945675524</v>
      </c>
      <c r="F177" s="28">
        <v>39283</v>
      </c>
      <c r="G177" s="28" t="s">
        <v>4505</v>
      </c>
      <c r="H177" s="28"/>
      <c r="I177" t="str">
        <f t="shared" si="2"/>
        <v>insert into pendaftaran_semas _sarjana (id_pendaftaran,asal_sekolah,jenis_sma,alamat_sekolah,nisn,tgl_lulus,nilai_uan) values (374,'SMK Negeri 01 Lombok','Analisa Kimia','Jl. Raya Pasar Minggu No. 3 A, Lombok','9945675524',39283,36,12);</v>
      </c>
    </row>
    <row r="178" spans="1:9" x14ac:dyDescent="0.2">
      <c r="A178" s="28">
        <v>375</v>
      </c>
      <c r="B178" s="28" t="s">
        <v>3904</v>
      </c>
      <c r="C178" s="28" t="s">
        <v>122</v>
      </c>
      <c r="D178" s="4" t="s">
        <v>4279</v>
      </c>
      <c r="E178" s="28">
        <v>9945675525</v>
      </c>
      <c r="F178" s="28">
        <v>39294</v>
      </c>
      <c r="G178" s="28" t="s">
        <v>4576</v>
      </c>
      <c r="H178" s="28"/>
      <c r="I178" t="str">
        <f t="shared" si="2"/>
        <v>insert into pendaftaran_semas _sarjana (id_pendaftaran,asal_sekolah,jenis_sma,alamat_sekolah,nisn,tgl_lulus,nilai_uan) values (375,'SMK Negeri 01 Bogor','Teknik Mesin','Jl. Warung Sila No.8 RT.006 / RW.04 Gudang Baru, Bogor','9945675525',39294,35,40);</v>
      </c>
    </row>
    <row r="179" spans="1:9" x14ac:dyDescent="0.2">
      <c r="A179" s="28">
        <v>376</v>
      </c>
      <c r="B179" s="28" t="s">
        <v>4134</v>
      </c>
      <c r="C179" s="28" t="s">
        <v>122</v>
      </c>
      <c r="D179" s="4" t="s">
        <v>4280</v>
      </c>
      <c r="E179" s="28">
        <v>9945675526</v>
      </c>
      <c r="F179" s="28">
        <v>39290</v>
      </c>
      <c r="G179" s="28" t="s">
        <v>4621</v>
      </c>
      <c r="H179" s="28"/>
      <c r="I179" t="str">
        <f t="shared" si="2"/>
        <v>insert into pendaftaran_semas _sarjana (id_pendaftaran,asal_sekolah,jenis_sma,alamat_sekolah,nisn,tgl_lulus,nilai_uan) values (376,'SMK Negeri 08 Semarang','Teknik Mesin','Jl. Mohamad Kahfi Raya 1, Semarang','9945675526',39290,36,48);</v>
      </c>
    </row>
    <row r="180" spans="1:9" x14ac:dyDescent="0.2">
      <c r="A180" s="28">
        <v>377</v>
      </c>
      <c r="B180" s="28" t="s">
        <v>4135</v>
      </c>
      <c r="C180" s="28" t="s">
        <v>3895</v>
      </c>
      <c r="D180" s="4" t="s">
        <v>4281</v>
      </c>
      <c r="E180" s="28">
        <v>9945675527</v>
      </c>
      <c r="F180" s="28">
        <v>39255</v>
      </c>
      <c r="G180" s="28" t="s">
        <v>4622</v>
      </c>
      <c r="H180" s="28"/>
      <c r="I180" t="str">
        <f t="shared" si="2"/>
        <v>insert into pendaftaran_semas _sarjana (id_pendaftaran,asal_sekolah,jenis_sma,alamat_sekolah,nisn,tgl_lulus,nilai_uan) values (377,'SMA Negeri 03 Aceh','IPS','Jl. Jeruk Raya No. 15 RT. 0011 / RW. 01, Aceh','9945675527',39255,35,36);</v>
      </c>
    </row>
    <row r="181" spans="1:9" x14ac:dyDescent="0.2">
      <c r="A181" s="28">
        <v>378</v>
      </c>
      <c r="B181" s="28" t="s">
        <v>4028</v>
      </c>
      <c r="C181" s="28" t="s">
        <v>95</v>
      </c>
      <c r="D181" s="4" t="s">
        <v>4069</v>
      </c>
      <c r="E181" s="28">
        <v>9945675528</v>
      </c>
      <c r="F181" s="28">
        <v>39289</v>
      </c>
      <c r="G181" s="28" t="s">
        <v>4623</v>
      </c>
      <c r="H181" s="28"/>
      <c r="I181" t="str">
        <f t="shared" si="2"/>
        <v>insert into pendaftaran_semas _sarjana (id_pendaftaran,asal_sekolah,jenis_sma,alamat_sekolah,nisn,tgl_lulus,nilai_uan) values (378,'SMA Negeri 13 Bontang','IPA','Jl. Teuku Cik Ditiro No. 28, Bontang','9945675528',39289,35,48);</v>
      </c>
    </row>
    <row r="182" spans="1:9" x14ac:dyDescent="0.2">
      <c r="A182" s="28">
        <v>379</v>
      </c>
      <c r="B182" s="28" t="s">
        <v>4003</v>
      </c>
      <c r="C182" s="28" t="s">
        <v>95</v>
      </c>
      <c r="D182" s="4" t="s">
        <v>4170</v>
      </c>
      <c r="E182" s="28">
        <v>9945675529</v>
      </c>
      <c r="F182" s="28">
        <v>39265</v>
      </c>
      <c r="G182" s="28" t="s">
        <v>4590</v>
      </c>
      <c r="H182" s="28"/>
      <c r="I182" t="str">
        <f t="shared" si="2"/>
        <v>insert into pendaftaran_semas _sarjana (id_pendaftaran,asal_sekolah,jenis_sma,alamat_sekolah,nisn,tgl_lulus,nilai_uan) values (379,'SMA Negeri 14 Medan','IPA','Jl. Teuku Cik Ditiro No. 41, Medan','9945675529',39265,34,51);</v>
      </c>
    </row>
    <row r="183" spans="1:9" x14ac:dyDescent="0.2">
      <c r="A183" s="28">
        <v>380</v>
      </c>
      <c r="B183" s="28" t="s">
        <v>3832</v>
      </c>
      <c r="C183" s="28" t="s">
        <v>115</v>
      </c>
      <c r="D183" s="4" t="s">
        <v>3965</v>
      </c>
      <c r="E183" s="28">
        <v>9945675530</v>
      </c>
      <c r="F183" s="28">
        <v>39269</v>
      </c>
      <c r="G183" s="28" t="s">
        <v>4564</v>
      </c>
      <c r="H183" s="28"/>
      <c r="I183" t="str">
        <f t="shared" si="2"/>
        <v>insert into pendaftaran_semas _sarjana (id_pendaftaran,asal_sekolah,jenis_sma,alamat_sekolah,nisn,tgl_lulus,nilai_uan) values (380,'SMK Negeri 02 Bogor','Teknik Komputer','Jl. Teuku Cik Ditiro No. 46  M, Bogor','9945675530',39269,34,61);</v>
      </c>
    </row>
    <row r="184" spans="1:9" x14ac:dyDescent="0.2">
      <c r="A184" s="28">
        <v>381</v>
      </c>
      <c r="B184" s="28" t="s">
        <v>3930</v>
      </c>
      <c r="C184" s="28" t="s">
        <v>3895</v>
      </c>
      <c r="D184" s="4" t="s">
        <v>4282</v>
      </c>
      <c r="E184" s="28">
        <v>9945675531</v>
      </c>
      <c r="F184" s="28">
        <v>39272</v>
      </c>
      <c r="G184" s="28" t="s">
        <v>4608</v>
      </c>
      <c r="H184" s="28"/>
      <c r="I184" t="str">
        <f t="shared" si="2"/>
        <v>insert into pendaftaran_semas _sarjana (id_pendaftaran,asal_sekolah,jenis_sma,alamat_sekolah,nisn,tgl_lulus,nilai_uan) values (381,'SMA Negeri 11 Semarang','IPS','Jl. Proklamasi  No. 43 , Semarang','9945675531',39272,35,84);</v>
      </c>
    </row>
    <row r="185" spans="1:9" x14ac:dyDescent="0.2">
      <c r="A185" s="28">
        <v>382</v>
      </c>
      <c r="B185" s="28" t="s">
        <v>4031</v>
      </c>
      <c r="C185" s="28" t="s">
        <v>3895</v>
      </c>
      <c r="D185" s="4" t="s">
        <v>4079</v>
      </c>
      <c r="E185" s="28">
        <v>9945675532</v>
      </c>
      <c r="F185" s="28">
        <v>39288</v>
      </c>
      <c r="G185" s="28" t="s">
        <v>4561</v>
      </c>
      <c r="H185" s="28"/>
      <c r="I185" t="str">
        <f t="shared" si="2"/>
        <v>insert into pendaftaran_semas _sarjana (id_pendaftaran,asal_sekolah,jenis_sma,alamat_sekolah,nisn,tgl_lulus,nilai_uan) values (382,'SMA Negeri 02 Maluku','IPS','Jl. Tambak No. 18, Maluku','9945675532',39288,35,31);</v>
      </c>
    </row>
    <row r="186" spans="1:9" x14ac:dyDescent="0.2">
      <c r="A186" s="28">
        <v>383</v>
      </c>
      <c r="B186" s="28" t="s">
        <v>4136</v>
      </c>
      <c r="C186" s="28" t="s">
        <v>3893</v>
      </c>
      <c r="D186" s="4" t="s">
        <v>4075</v>
      </c>
      <c r="E186" s="28">
        <v>9945675533</v>
      </c>
      <c r="F186" s="28">
        <v>39287</v>
      </c>
      <c r="G186" s="28" t="s">
        <v>4624</v>
      </c>
      <c r="H186" s="28"/>
      <c r="I186" t="str">
        <f t="shared" si="2"/>
        <v>insert into pendaftaran_semas _sarjana (id_pendaftaran,asal_sekolah,jenis_sma,alamat_sekolah,nisn,tgl_lulus,nilai_uan) values (383,'SMK Negeri 14 Medan','Teknik Otomasi','Jl. Salemba Raya, Medan','9945675533',39287,35,75);</v>
      </c>
    </row>
    <row r="187" spans="1:9" x14ac:dyDescent="0.2">
      <c r="A187" s="28">
        <v>384</v>
      </c>
      <c r="B187" s="28" t="s">
        <v>3991</v>
      </c>
      <c r="C187" s="28" t="s">
        <v>3893</v>
      </c>
      <c r="D187" s="4" t="s">
        <v>4283</v>
      </c>
      <c r="E187" s="28">
        <v>9945675534</v>
      </c>
      <c r="F187" s="28">
        <v>39269</v>
      </c>
      <c r="G187" s="28" t="s">
        <v>4556</v>
      </c>
      <c r="H187" s="28"/>
      <c r="I187" t="str">
        <f t="shared" si="2"/>
        <v>insert into pendaftaran_semas _sarjana (id_pendaftaran,asal_sekolah,jenis_sma,alamat_sekolah,nisn,tgl_lulus,nilai_uan) values (384,'SMK Negeri 19 Bali ','Teknik Otomasi','Jl. Salemba I  No. 13, Bali ','9945675534',39269,35,77);</v>
      </c>
    </row>
    <row r="188" spans="1:9" x14ac:dyDescent="0.2">
      <c r="A188" s="28">
        <v>385</v>
      </c>
      <c r="B188" s="28" t="s">
        <v>3836</v>
      </c>
      <c r="C188" s="28" t="s">
        <v>3894</v>
      </c>
      <c r="D188" s="4" t="s">
        <v>4284</v>
      </c>
      <c r="E188" s="28">
        <v>9945675535</v>
      </c>
      <c r="F188" s="28">
        <v>39250</v>
      </c>
      <c r="G188" s="28" t="s">
        <v>4625</v>
      </c>
      <c r="H188" s="28"/>
      <c r="I188" t="str">
        <f t="shared" si="2"/>
        <v>insert into pendaftaran_semas _sarjana (id_pendaftaran,asal_sekolah,jenis_sma,alamat_sekolah,nisn,tgl_lulus,nilai_uan) values (385,'SMK Negeri 15 Makasar','Multimedia','Jl. Jenderal Sudirman Kavling 86, Makasar','9945675535',39250,34,17);</v>
      </c>
    </row>
    <row r="189" spans="1:9" x14ac:dyDescent="0.2">
      <c r="A189" s="28">
        <v>386</v>
      </c>
      <c r="B189" s="28" t="s">
        <v>4137</v>
      </c>
      <c r="C189" s="28" t="s">
        <v>3894</v>
      </c>
      <c r="D189" s="4" t="s">
        <v>4285</v>
      </c>
      <c r="E189" s="28">
        <v>9945675536</v>
      </c>
      <c r="F189" s="28">
        <v>39261</v>
      </c>
      <c r="G189" s="28" t="s">
        <v>4464</v>
      </c>
      <c r="H189" s="28"/>
      <c r="I189" t="str">
        <f t="shared" si="2"/>
        <v>insert into pendaftaran_semas _sarjana (id_pendaftaran,asal_sekolah,jenis_sma,alamat_sekolah,nisn,tgl_lulus,nilai_uan) values (386,'SMK Negeri 13 Garut','Multimedia','Jl. Tipar Cakung No. 5, Garut','9945675536',39261,34,69);</v>
      </c>
    </row>
    <row r="190" spans="1:9" x14ac:dyDescent="0.2">
      <c r="A190" s="28">
        <v>387</v>
      </c>
      <c r="B190" s="28" t="s">
        <v>3858</v>
      </c>
      <c r="C190" s="28" t="s">
        <v>95</v>
      </c>
      <c r="D190" s="4" t="s">
        <v>4076</v>
      </c>
      <c r="E190" s="28">
        <v>9945675537</v>
      </c>
      <c r="F190" s="28">
        <v>39269</v>
      </c>
      <c r="G190" s="28" t="s">
        <v>4626</v>
      </c>
      <c r="H190" s="28"/>
      <c r="I190" t="str">
        <f t="shared" si="2"/>
        <v>insert into pendaftaran_semas _sarjana (id_pendaftaran,asal_sekolah,jenis_sma,alamat_sekolah,nisn,tgl_lulus,nilai_uan) values (387,'SMA Negeri 11 Palembang','IPA','Jl. Boulevard Timur Raya RT. 006 / 02, Palembang','9945675537',39269,35,10);</v>
      </c>
    </row>
    <row r="191" spans="1:9" x14ac:dyDescent="0.2">
      <c r="A191" s="28">
        <v>388</v>
      </c>
      <c r="B191" s="28" t="s">
        <v>3937</v>
      </c>
      <c r="C191" s="28" t="s">
        <v>3893</v>
      </c>
      <c r="D191" s="4" t="s">
        <v>3967</v>
      </c>
      <c r="E191" s="28">
        <v>9945675538</v>
      </c>
      <c r="F191" s="28">
        <v>39241</v>
      </c>
      <c r="G191" s="28" t="s">
        <v>4627</v>
      </c>
      <c r="H191" s="28"/>
      <c r="I191" t="str">
        <f t="shared" si="2"/>
        <v>insert into pendaftaran_semas _sarjana (id_pendaftaran,asal_sekolah,jenis_sma,alamat_sekolah,nisn,tgl_lulus,nilai_uan) values (388,'SMK Negeri 01 Bandung','Teknik Otomasi','Jl. Bukit Gading Raya Kav. II, Bandung','9945675538',39241,34,74);</v>
      </c>
    </row>
    <row r="192" spans="1:9" x14ac:dyDescent="0.2">
      <c r="A192" s="28">
        <v>389</v>
      </c>
      <c r="B192" s="28" t="s">
        <v>4138</v>
      </c>
      <c r="C192" s="28" t="s">
        <v>3893</v>
      </c>
      <c r="D192" s="4" t="s">
        <v>4022</v>
      </c>
      <c r="E192" s="28">
        <v>9945675539</v>
      </c>
      <c r="F192" s="28">
        <v>39264</v>
      </c>
      <c r="G192" s="28" t="s">
        <v>4628</v>
      </c>
      <c r="H192" s="28"/>
      <c r="I192" t="str">
        <f t="shared" si="2"/>
        <v>insert into pendaftaran_semas _sarjana (id_pendaftaran,asal_sekolah,jenis_sma,alamat_sekolah,nisn,tgl_lulus,nilai_uan) values (389,'SMK Negeri 06 Palembang','Teknik Otomasi','Jl. Deli No. 4  Tanjung Priok, Palembang','9945675539',39264,35,39);</v>
      </c>
    </row>
    <row r="193" spans="1:9" x14ac:dyDescent="0.2">
      <c r="A193" s="28">
        <v>390</v>
      </c>
      <c r="B193" s="28" t="s">
        <v>4139</v>
      </c>
      <c r="C193" s="28" t="s">
        <v>95</v>
      </c>
      <c r="D193" s="4" t="s">
        <v>4286</v>
      </c>
      <c r="E193" s="28">
        <v>9945675540</v>
      </c>
      <c r="F193" s="28">
        <v>39289</v>
      </c>
      <c r="G193" s="28" t="s">
        <v>4577</v>
      </c>
      <c r="H193" s="28"/>
      <c r="I193" t="str">
        <f t="shared" si="2"/>
        <v>insert into pendaftaran_semas _sarjana (id_pendaftaran,asal_sekolah,jenis_sma,alamat_sekolah,nisn,tgl_lulus,nilai_uan) values (390,'SMA Negeri 13 Jakarta Utara','IPA','Jl. Kramat Jaya, Tanjung Priok, Jakarta Utara','9945675540',39289,35,55);</v>
      </c>
    </row>
    <row r="194" spans="1:9" x14ac:dyDescent="0.2">
      <c r="A194" s="28">
        <v>391</v>
      </c>
      <c r="B194" s="28" t="s">
        <v>4051</v>
      </c>
      <c r="C194" s="28" t="s">
        <v>115</v>
      </c>
      <c r="D194" s="4" t="s">
        <v>4287</v>
      </c>
      <c r="E194" s="28">
        <v>9945675541</v>
      </c>
      <c r="F194" s="28">
        <v>39269</v>
      </c>
      <c r="G194" s="28" t="s">
        <v>4579</v>
      </c>
      <c r="H194" s="28"/>
      <c r="I194" t="str">
        <f t="shared" si="2"/>
        <v>insert into pendaftaran_semas _sarjana (id_pendaftaran,asal_sekolah,jenis_sma,alamat_sekolah,nisn,tgl_lulus,nilai_uan) values (391,'SMK Negeri 03 Lombok','Teknik Komputer','Jl. Raya Plumpang Semper No. 19  RT.006 / RW.015, Lombok','9945675541',39269,34,29);</v>
      </c>
    </row>
    <row r="195" spans="1:9" x14ac:dyDescent="0.2">
      <c r="A195" s="28">
        <v>392</v>
      </c>
      <c r="B195" s="28" t="s">
        <v>3995</v>
      </c>
      <c r="C195" s="28" t="s">
        <v>3895</v>
      </c>
      <c r="D195" s="4" t="s">
        <v>4288</v>
      </c>
      <c r="E195" s="28">
        <v>9945675542</v>
      </c>
      <c r="F195" s="28">
        <v>39293</v>
      </c>
      <c r="G195" s="28" t="s">
        <v>4610</v>
      </c>
      <c r="H195" s="28"/>
      <c r="I195" t="str">
        <f t="shared" si="2"/>
        <v>insert into pendaftaran_semas _sarjana (id_pendaftaran,asal_sekolah,jenis_sma,alamat_sekolah,nisn,tgl_lulus,nilai_uan) values (392,'SMA Negeri 12 Bogor','IPS','Jl. Pantai Indah Utara 3 Sek. Utr. Tmr Blok T, Bogor','9945675542',39293,36,01);</v>
      </c>
    </row>
    <row r="196" spans="1:9" x14ac:dyDescent="0.2">
      <c r="A196" s="28">
        <v>393</v>
      </c>
      <c r="B196" s="28" t="s">
        <v>4140</v>
      </c>
      <c r="C196" s="28" t="s">
        <v>3893</v>
      </c>
      <c r="D196" s="4" t="s">
        <v>3970</v>
      </c>
      <c r="E196" s="28">
        <v>9945675543</v>
      </c>
      <c r="F196" s="28">
        <v>39261</v>
      </c>
      <c r="G196" s="28" t="s">
        <v>4629</v>
      </c>
      <c r="H196" s="28"/>
      <c r="I196" t="str">
        <f t="shared" si="2"/>
        <v>insert into pendaftaran_semas _sarjana (id_pendaftaran,asal_sekolah,jenis_sma,alamat_sekolah,nisn,tgl_lulus,nilai_uan) values (393,'SMK Negeri 11 Palembang','Teknik Otomasi','Jl. Pluit Raya No. 2, Palembang','9945675543',39261,35,96);</v>
      </c>
    </row>
    <row r="197" spans="1:9" x14ac:dyDescent="0.2">
      <c r="A197" s="28">
        <v>394</v>
      </c>
      <c r="B197" s="28" t="s">
        <v>3860</v>
      </c>
      <c r="C197" s="28" t="s">
        <v>95</v>
      </c>
      <c r="D197" s="4" t="s">
        <v>3876</v>
      </c>
      <c r="E197" s="28">
        <v>9945675544</v>
      </c>
      <c r="F197" s="28">
        <v>39246</v>
      </c>
      <c r="G197" s="28" t="s">
        <v>4607</v>
      </c>
      <c r="H197" s="28"/>
      <c r="I197" t="str">
        <f t="shared" ref="I197:I260" si="3">CONCATENATE($I$3,A197,",","'",B197,"'",",","'",C197,"'",",","'",D197,"'",",","'",E197,"'",",",F197,",",G197,")",";")</f>
        <v>insert into pendaftaran_semas _sarjana (id_pendaftaran,asal_sekolah,jenis_sma,alamat_sekolah,nisn,tgl_lulus,nilai_uan) values (394,'SMA Negeri 19 Surabaya','IPA','Jl. Raya Pluit Selatan No. 2, Surabaya','9945675544',39246,36,43);</v>
      </c>
    </row>
    <row r="198" spans="1:9" x14ac:dyDescent="0.2">
      <c r="A198" s="28">
        <v>395</v>
      </c>
      <c r="B198" s="28" t="s">
        <v>3815</v>
      </c>
      <c r="C198" s="28" t="s">
        <v>95</v>
      </c>
      <c r="D198" s="4" t="s">
        <v>4289</v>
      </c>
      <c r="E198" s="28">
        <v>9945675545</v>
      </c>
      <c r="F198" s="28">
        <v>39291</v>
      </c>
      <c r="G198" s="28" t="s">
        <v>4630</v>
      </c>
      <c r="H198" s="28"/>
      <c r="I198" t="str">
        <f t="shared" si="3"/>
        <v>insert into pendaftaran_semas _sarjana (id_pendaftaran,asal_sekolah,jenis_sma,alamat_sekolah,nisn,tgl_lulus,nilai_uan) values (395,'SMA Negeri 03 Bontang','IPA','Jl. Cempaka Putih Tengah I / 1, Bontang','9945675545',39291,34,11);</v>
      </c>
    </row>
    <row r="199" spans="1:9" x14ac:dyDescent="0.2">
      <c r="A199" s="28">
        <v>396</v>
      </c>
      <c r="B199" s="28" t="s">
        <v>4040</v>
      </c>
      <c r="C199" s="28" t="s">
        <v>3893</v>
      </c>
      <c r="D199" s="4" t="s">
        <v>4290</v>
      </c>
      <c r="E199" s="28">
        <v>9945675546</v>
      </c>
      <c r="F199" s="28">
        <v>39276</v>
      </c>
      <c r="G199" s="28" t="s">
        <v>4474</v>
      </c>
      <c r="H199" s="28"/>
      <c r="I199" t="str">
        <f t="shared" si="3"/>
        <v>insert into pendaftaran_semas _sarjana (id_pendaftaran,asal_sekolah,jenis_sma,alamat_sekolah,nisn,tgl_lulus,nilai_uan) values (396,'SMK Negeri 07 Aceh','Teknik Otomasi','Jl. Achmad Yani No. 2, By Pass, Aceh','9945675546',39276,34,09);</v>
      </c>
    </row>
    <row r="200" spans="1:9" x14ac:dyDescent="0.2">
      <c r="A200" s="28">
        <v>397</v>
      </c>
      <c r="B200" s="28" t="s">
        <v>3852</v>
      </c>
      <c r="C200" s="28" t="s">
        <v>3895</v>
      </c>
      <c r="D200" s="4" t="s">
        <v>4077</v>
      </c>
      <c r="E200" s="28">
        <v>9945675547</v>
      </c>
      <c r="F200" s="28">
        <v>39264</v>
      </c>
      <c r="G200" s="28" t="s">
        <v>4631</v>
      </c>
      <c r="H200" s="28"/>
      <c r="I200" t="str">
        <f t="shared" si="3"/>
        <v>insert into pendaftaran_semas _sarjana (id_pendaftaran,asal_sekolah,jenis_sma,alamat_sekolah,nisn,tgl_lulus,nilai_uan) values (397,'SMA Negeri 13 Jakarta Selatan','IPS','Jl. Kyai Caringin No. 7, Jakarta Selatan','9945675547',39264,34,22);</v>
      </c>
    </row>
    <row r="201" spans="1:9" x14ac:dyDescent="0.2">
      <c r="A201" s="28">
        <v>398</v>
      </c>
      <c r="B201" s="28" t="s">
        <v>3899</v>
      </c>
      <c r="C201" s="28" t="s">
        <v>122</v>
      </c>
      <c r="D201" s="4" t="s">
        <v>4291</v>
      </c>
      <c r="E201" s="28">
        <v>9945675548</v>
      </c>
      <c r="F201" s="28">
        <v>39260</v>
      </c>
      <c r="G201" s="28" t="s">
        <v>4609</v>
      </c>
      <c r="H201" s="28"/>
      <c r="I201" t="str">
        <f t="shared" si="3"/>
        <v>insert into pendaftaran_semas _sarjana (id_pendaftaran,asal_sekolah,jenis_sma,alamat_sekolah,nisn,tgl_lulus,nilai_uan) values (398,'SMK Negeri 06 Semarang','Teknik Mesin','Jl. Landas Pacu Timur, Semarang','9945675548',39260,34,00);</v>
      </c>
    </row>
    <row r="202" spans="1:9" x14ac:dyDescent="0.2">
      <c r="A202" s="28">
        <v>399</v>
      </c>
      <c r="B202" s="28" t="s">
        <v>3902</v>
      </c>
      <c r="C202" s="28" t="s">
        <v>95</v>
      </c>
      <c r="D202" s="4" t="s">
        <v>4292</v>
      </c>
      <c r="E202" s="28">
        <v>9945675549</v>
      </c>
      <c r="F202" s="28">
        <v>39251</v>
      </c>
      <c r="G202" s="28" t="s">
        <v>4466</v>
      </c>
      <c r="H202" s="28"/>
      <c r="I202" t="str">
        <f t="shared" si="3"/>
        <v>insert into pendaftaran_semas _sarjana (id_pendaftaran,asal_sekolah,jenis_sma,alamat_sekolah,nisn,tgl_lulus,nilai_uan) values (399,'SMA Negeri 15 Bali ','IPA','Jl. Raden Saleh No. 40 , Bali ','9945675549',39251,35,89);</v>
      </c>
    </row>
    <row r="203" spans="1:9" x14ac:dyDescent="0.2">
      <c r="A203" s="28">
        <v>400</v>
      </c>
      <c r="B203" s="28" t="s">
        <v>3856</v>
      </c>
      <c r="C203" s="28" t="s">
        <v>95</v>
      </c>
      <c r="D203" s="4" t="s">
        <v>4293</v>
      </c>
      <c r="E203" s="28">
        <v>9945675550</v>
      </c>
      <c r="F203" s="28">
        <v>39246</v>
      </c>
      <c r="G203" s="28" t="s">
        <v>4612</v>
      </c>
      <c r="H203" s="28"/>
      <c r="I203" t="str">
        <f t="shared" si="3"/>
        <v>insert into pendaftaran_semas _sarjana (id_pendaftaran,asal_sekolah,jenis_sma,alamat_sekolah,nisn,tgl_lulus,nilai_uan) values (400,'SMA Negeri 07 Depok','IPA','Jl. HOS Cokroaminoto No. 31 - 33, Depok','9945675550',39246,35,65);</v>
      </c>
    </row>
    <row r="204" spans="1:9" x14ac:dyDescent="0.2">
      <c r="A204" s="28">
        <v>401</v>
      </c>
      <c r="B204" s="28" t="s">
        <v>3932</v>
      </c>
      <c r="C204" s="28" t="s">
        <v>115</v>
      </c>
      <c r="D204" s="4" t="s">
        <v>4294</v>
      </c>
      <c r="E204" s="28">
        <v>9945675551</v>
      </c>
      <c r="F204" s="28">
        <v>39272</v>
      </c>
      <c r="G204" s="28" t="s">
        <v>4632</v>
      </c>
      <c r="H204" s="28"/>
      <c r="I204" t="str">
        <f t="shared" si="3"/>
        <v>insert into pendaftaran_semas _sarjana (id_pendaftaran,asal_sekolah,jenis_sma,alamat_sekolah,nisn,tgl_lulus,nilai_uan) values (401,'SMK Negeri 19 Semarang','Teknik Komputer','Jl. Kali Pasir  No. 9, Semarang','9945675551',39272,34,99);</v>
      </c>
    </row>
    <row r="205" spans="1:9" x14ac:dyDescent="0.2">
      <c r="A205" s="28">
        <v>402</v>
      </c>
      <c r="B205" s="28" t="s">
        <v>4035</v>
      </c>
      <c r="C205" s="28" t="s">
        <v>3892</v>
      </c>
      <c r="D205" s="4" t="s">
        <v>4295</v>
      </c>
      <c r="E205" s="28">
        <v>9945675552</v>
      </c>
      <c r="F205" s="28">
        <v>39253</v>
      </c>
      <c r="G205" s="28" t="s">
        <v>4615</v>
      </c>
      <c r="H205" s="28"/>
      <c r="I205" t="str">
        <f t="shared" si="3"/>
        <v>insert into pendaftaran_semas _sarjana (id_pendaftaran,asal_sekolah,jenis_sma,alamat_sekolah,nisn,tgl_lulus,nilai_uan) values (402,'SMK Negeri 04 Balikpapan','Analisa Kimia','Jl. Raya Mangga Besar Raya 137 / 139, Balikpapan','9945675552',39253,34,40);</v>
      </c>
    </row>
    <row r="206" spans="1:9" x14ac:dyDescent="0.2">
      <c r="A206" s="28">
        <v>403</v>
      </c>
      <c r="B206" s="28" t="s">
        <v>4141</v>
      </c>
      <c r="C206" s="28" t="s">
        <v>122</v>
      </c>
      <c r="D206" s="4" t="s">
        <v>4296</v>
      </c>
      <c r="E206" s="28">
        <v>9945675553</v>
      </c>
      <c r="F206" s="28">
        <v>39269</v>
      </c>
      <c r="G206" s="28" t="s">
        <v>4632</v>
      </c>
      <c r="H206" s="28"/>
      <c r="I206" t="str">
        <f t="shared" si="3"/>
        <v>insert into pendaftaran_semas _sarjana (id_pendaftaran,asal_sekolah,jenis_sma,alamat_sekolah,nisn,tgl_lulus,nilai_uan) values (403,'SMK Negeri 05 Depok','Teknik Mesin','Jl. Diponegoro No. 71, Depok','9945675553',39269,34,99);</v>
      </c>
    </row>
    <row r="207" spans="1:9" x14ac:dyDescent="0.2">
      <c r="A207" s="28">
        <v>404</v>
      </c>
      <c r="B207" s="28" t="s">
        <v>4104</v>
      </c>
      <c r="C207" s="28" t="s">
        <v>3893</v>
      </c>
      <c r="D207" s="4" t="s">
        <v>4297</v>
      </c>
      <c r="E207" s="28">
        <v>9945675554</v>
      </c>
      <c r="F207" s="28">
        <v>39294</v>
      </c>
      <c r="G207" s="28" t="s">
        <v>4629</v>
      </c>
      <c r="H207" s="28"/>
      <c r="I207" t="str">
        <f t="shared" si="3"/>
        <v>insert into pendaftaran_semas _sarjana (id_pendaftaran,asal_sekolah,jenis_sma,alamat_sekolah,nisn,tgl_lulus,nilai_uan) values (404,'SMK Negeri 14 Balikpapan','Teknik Otomasi','Jl. Kramat Raya No. 17 A, Balikpapan','9945675554',39294,35,96);</v>
      </c>
    </row>
    <row r="208" spans="1:9" x14ac:dyDescent="0.2">
      <c r="A208" s="28">
        <v>405</v>
      </c>
      <c r="B208" s="28" t="s">
        <v>3820</v>
      </c>
      <c r="C208" s="28" t="s">
        <v>3893</v>
      </c>
      <c r="D208" s="4" t="s">
        <v>4298</v>
      </c>
      <c r="E208" s="28">
        <v>9945675555</v>
      </c>
      <c r="F208" s="28">
        <v>39236</v>
      </c>
      <c r="G208" s="28" t="s">
        <v>4633</v>
      </c>
      <c r="H208" s="28"/>
      <c r="I208" t="str">
        <f t="shared" si="3"/>
        <v>insert into pendaftaran_semas _sarjana (id_pendaftaran,asal_sekolah,jenis_sma,alamat_sekolah,nisn,tgl_lulus,nilai_uan) values (405,'SMK Negeri 09 Papua','Teknik Otomasi','Jl. Kramat Raya No. 128, Papua','9945675555',39236,38,88);</v>
      </c>
    </row>
    <row r="209" spans="1:9" x14ac:dyDescent="0.2">
      <c r="A209" s="28">
        <v>406</v>
      </c>
      <c r="B209" s="28" t="s">
        <v>4054</v>
      </c>
      <c r="C209" s="28" t="s">
        <v>3894</v>
      </c>
      <c r="D209" s="4" t="s">
        <v>4299</v>
      </c>
      <c r="E209" s="28">
        <v>9945675556</v>
      </c>
      <c r="F209" s="28">
        <v>39284</v>
      </c>
      <c r="G209" s="28" t="s">
        <v>4634</v>
      </c>
      <c r="H209" s="28"/>
      <c r="I209" t="str">
        <f t="shared" si="3"/>
        <v>insert into pendaftaran_semas _sarjana (id_pendaftaran,asal_sekolah,jenis_sma,alamat_sekolah,nisn,tgl_lulus,nilai_uan) values (406,'SMK Negeri 16 Medan','Multimedia','Jl. Salemba Raya No. 41, Medan','9945675556',39284,37,37);</v>
      </c>
    </row>
    <row r="210" spans="1:9" x14ac:dyDescent="0.2">
      <c r="A210" s="28">
        <v>407</v>
      </c>
      <c r="B210" s="28" t="s">
        <v>3807</v>
      </c>
      <c r="C210" s="28" t="s">
        <v>3895</v>
      </c>
      <c r="D210" s="4" t="s">
        <v>4300</v>
      </c>
      <c r="E210" s="28">
        <v>9945675557</v>
      </c>
      <c r="F210" s="28">
        <v>39283</v>
      </c>
      <c r="G210" s="28" t="s">
        <v>4635</v>
      </c>
      <c r="H210" s="28"/>
      <c r="I210" t="str">
        <f t="shared" si="3"/>
        <v>insert into pendaftaran_semas _sarjana (id_pendaftaran,asal_sekolah,jenis_sma,alamat_sekolah,nisn,tgl_lulus,nilai_uan) values (407,'SMA Negeri 12 Lombok','IPS','Jl. Salemba Tengah 26 - 28, Lombok','9945675557',39283,38,30);</v>
      </c>
    </row>
    <row r="211" spans="1:9" x14ac:dyDescent="0.2">
      <c r="A211" s="28">
        <v>408</v>
      </c>
      <c r="B211" s="28" t="s">
        <v>3803</v>
      </c>
      <c r="C211" s="28" t="s">
        <v>3893</v>
      </c>
      <c r="D211" s="4" t="s">
        <v>4301</v>
      </c>
      <c r="E211" s="28">
        <v>9945675558</v>
      </c>
      <c r="F211" s="28">
        <v>39247</v>
      </c>
      <c r="G211" s="28" t="s">
        <v>4636</v>
      </c>
      <c r="H211" s="28"/>
      <c r="I211" t="str">
        <f t="shared" si="3"/>
        <v>insert into pendaftaran_semas _sarjana (id_pendaftaran,asal_sekolah,jenis_sma,alamat_sekolah,nisn,tgl_lulus,nilai_uan) values (408,'SMK Negeri 06 Bandung','Teknik Otomasi','Jl. Dr. Abdul Rachman Saleh 24, Bandung','9945675558',39247,37,55);</v>
      </c>
    </row>
    <row r="212" spans="1:9" x14ac:dyDescent="0.2">
      <c r="A212" s="28">
        <v>409</v>
      </c>
      <c r="B212" s="28" t="s">
        <v>3904</v>
      </c>
      <c r="C212" s="28" t="s">
        <v>122</v>
      </c>
      <c r="D212" s="4" t="s">
        <v>4265</v>
      </c>
      <c r="E212" s="28">
        <v>9945675559</v>
      </c>
      <c r="F212" s="28">
        <v>39244</v>
      </c>
      <c r="G212" s="28" t="s">
        <v>4449</v>
      </c>
      <c r="H212" s="28"/>
      <c r="I212" t="str">
        <f t="shared" si="3"/>
        <v>insert into pendaftaran_semas _sarjana (id_pendaftaran,asal_sekolah,jenis_sma,alamat_sekolah,nisn,tgl_lulus,nilai_uan) values (409,'SMK Negeri 01 Bogor','Teknik Mesin','Jl. Bendungan Hilir No. 17, Bogor','9945675559',39244,37,39);</v>
      </c>
    </row>
    <row r="213" spans="1:9" x14ac:dyDescent="0.2">
      <c r="A213" s="28">
        <v>410</v>
      </c>
      <c r="B213" s="28" t="s">
        <v>4104</v>
      </c>
      <c r="C213" s="28" t="s">
        <v>3892</v>
      </c>
      <c r="D213" s="4" t="s">
        <v>4302</v>
      </c>
      <c r="E213" s="28">
        <v>9945675560</v>
      </c>
      <c r="F213" s="28">
        <v>39290</v>
      </c>
      <c r="G213" s="28" t="s">
        <v>4442</v>
      </c>
      <c r="H213" s="28"/>
      <c r="I213" t="str">
        <f t="shared" si="3"/>
        <v>insert into pendaftaran_semas _sarjana (id_pendaftaran,asal_sekolah,jenis_sma,alamat_sekolah,nisn,tgl_lulus,nilai_uan) values (410,'SMK Negeri 14 Balikpapan','Analisa Kimia','Jl. Rawamangun No. 47, Balikpapan','9945675560',39290,37,48);</v>
      </c>
    </row>
    <row r="214" spans="1:9" x14ac:dyDescent="0.2">
      <c r="A214" s="28">
        <v>411</v>
      </c>
      <c r="B214" s="28" t="s">
        <v>3843</v>
      </c>
      <c r="C214" s="28" t="s">
        <v>3895</v>
      </c>
      <c r="D214" s="4" t="s">
        <v>4303</v>
      </c>
      <c r="E214" s="28">
        <v>9945675561</v>
      </c>
      <c r="F214" s="28">
        <v>39248</v>
      </c>
      <c r="G214" s="28" t="s">
        <v>4637</v>
      </c>
      <c r="H214" s="28"/>
      <c r="I214" t="str">
        <f t="shared" si="3"/>
        <v>insert into pendaftaran_semas _sarjana (id_pendaftaran,asal_sekolah,jenis_sma,alamat_sekolah,nisn,tgl_lulus,nilai_uan) values (411,'SMA Negeri 12 Bontang','IPS','Jl. Budi Kemuliaan No. 25 , Bontang','9945675561',39248,37,44);</v>
      </c>
    </row>
    <row r="215" spans="1:9" x14ac:dyDescent="0.2">
      <c r="A215" s="28">
        <v>412</v>
      </c>
      <c r="B215" s="28" t="s">
        <v>3849</v>
      </c>
      <c r="C215" s="28" t="s">
        <v>3894</v>
      </c>
      <c r="D215" s="4" t="s">
        <v>4304</v>
      </c>
      <c r="E215" s="28">
        <v>9945675562</v>
      </c>
      <c r="F215" s="28">
        <v>39259</v>
      </c>
      <c r="G215" s="28" t="s">
        <v>4638</v>
      </c>
      <c r="H215" s="28"/>
      <c r="I215" t="str">
        <f t="shared" si="3"/>
        <v>insert into pendaftaran_semas _sarjana (id_pendaftaran,asal_sekolah,jenis_sma,alamat_sekolah,nisn,tgl_lulus,nilai_uan) values (412,'SMK Negeri 11 Jakarta Selatan','Multimedia','Jl. Kesehatan No. 9, Jakarta Selatan','9945675562',39259,38,24);</v>
      </c>
    </row>
    <row r="216" spans="1:9" x14ac:dyDescent="0.2">
      <c r="A216" s="28">
        <v>413</v>
      </c>
      <c r="B216" s="28" t="s">
        <v>3842</v>
      </c>
      <c r="C216" s="28" t="s">
        <v>3895</v>
      </c>
      <c r="D216" s="4" t="s">
        <v>4305</v>
      </c>
      <c r="E216" s="28">
        <v>9945675563</v>
      </c>
      <c r="F216" s="28">
        <v>39239</v>
      </c>
      <c r="G216" s="28" t="s">
        <v>4639</v>
      </c>
      <c r="H216" s="28"/>
      <c r="I216" t="str">
        <f t="shared" si="3"/>
        <v>insert into pendaftaran_semas _sarjana (id_pendaftaran,asal_sekolah,jenis_sma,alamat_sekolah,nisn,tgl_lulus,nilai_uan) values (413,'SMA Negeri 02 Medan','IPS','Jl. Kaji No. 40, Medan','9945675563',39239,37,80);</v>
      </c>
    </row>
    <row r="217" spans="1:9" x14ac:dyDescent="0.2">
      <c r="A217" s="28">
        <v>414</v>
      </c>
      <c r="B217" s="28" t="s">
        <v>4095</v>
      </c>
      <c r="C217" s="28" t="s">
        <v>3892</v>
      </c>
      <c r="D217" s="4" t="s">
        <v>3959</v>
      </c>
      <c r="E217" s="28">
        <v>9945675564</v>
      </c>
      <c r="F217" s="28">
        <v>39266</v>
      </c>
      <c r="G217" s="28" t="s">
        <v>4640</v>
      </c>
      <c r="H217" s="28"/>
      <c r="I217" t="str">
        <f t="shared" si="3"/>
        <v>insert into pendaftaran_semas _sarjana (id_pendaftaran,asal_sekolah,jenis_sma,alamat_sekolah,nisn,tgl_lulus,nilai_uan) values (414,'SMK Negeri 03 Garut','Analisa Kimia','Jl. Sawo No. 58 - 60, Garut','9945675564',39266,37,33);</v>
      </c>
    </row>
    <row r="218" spans="1:9" x14ac:dyDescent="0.2">
      <c r="A218" s="28">
        <v>415</v>
      </c>
      <c r="B218" s="28" t="s">
        <v>4057</v>
      </c>
      <c r="C218" s="28" t="s">
        <v>115</v>
      </c>
      <c r="D218" s="4" t="s">
        <v>3945</v>
      </c>
      <c r="E218" s="28">
        <v>9945675565</v>
      </c>
      <c r="F218" s="28">
        <v>39254</v>
      </c>
      <c r="G218" s="28" t="s">
        <v>4641</v>
      </c>
      <c r="H218" s="28"/>
      <c r="I218" t="str">
        <f t="shared" si="3"/>
        <v>insert into pendaftaran_semas _sarjana (id_pendaftaran,asal_sekolah,jenis_sma,alamat_sekolah,nisn,tgl_lulus,nilai_uan) values (415,'SMK Negeri 11 Lombok','Teknik Komputer','Jl. Sumur Batu Raya Blok A3 No. 13, Lombok','9945675565',39254,37,86);</v>
      </c>
    </row>
    <row r="219" spans="1:9" x14ac:dyDescent="0.2">
      <c r="A219" s="28">
        <v>416</v>
      </c>
      <c r="B219" s="28" t="s">
        <v>3901</v>
      </c>
      <c r="C219" s="28" t="s">
        <v>95</v>
      </c>
      <c r="D219" s="4" t="s">
        <v>4306</v>
      </c>
      <c r="E219" s="28">
        <v>9945675566</v>
      </c>
      <c r="F219" s="28">
        <v>39290</v>
      </c>
      <c r="G219" s="28" t="s">
        <v>4446</v>
      </c>
      <c r="H219" s="28"/>
      <c r="I219" t="str">
        <f t="shared" si="3"/>
        <v>insert into pendaftaran_semas _sarjana (id_pendaftaran,asal_sekolah,jenis_sma,alamat_sekolah,nisn,tgl_lulus,nilai_uan) values (416,'SMA Negeri 18 Depok','IPA','Jl. Gereja Theresia No. 22, Depok','9945675566',39290,38,66);</v>
      </c>
    </row>
    <row r="220" spans="1:9" x14ac:dyDescent="0.2">
      <c r="A220" s="28">
        <v>417</v>
      </c>
      <c r="B220" s="28" t="s">
        <v>3828</v>
      </c>
      <c r="C220" s="28" t="s">
        <v>122</v>
      </c>
      <c r="D220" s="4" t="s">
        <v>3946</v>
      </c>
      <c r="E220" s="28">
        <v>9945675567</v>
      </c>
      <c r="F220" s="28">
        <v>39255</v>
      </c>
      <c r="G220" s="28" t="s">
        <v>4642</v>
      </c>
      <c r="H220" s="28"/>
      <c r="I220" t="str">
        <f t="shared" si="3"/>
        <v>insert into pendaftaran_semas _sarjana (id_pendaftaran,asal_sekolah,jenis_sma,alamat_sekolah,nisn,tgl_lulus,nilai_uan) values (417,'SMK Negeri 06 Jakarta Utara','Teknik Mesin','Jl. Teuku Cik Ditiro No. 28, Jakarta Utara','9945675567',39255,38,99);</v>
      </c>
    </row>
    <row r="221" spans="1:9" x14ac:dyDescent="0.2">
      <c r="A221" s="28">
        <v>418</v>
      </c>
      <c r="B221" s="28" t="s">
        <v>4051</v>
      </c>
      <c r="C221" s="28" t="s">
        <v>122</v>
      </c>
      <c r="D221" s="4" t="s">
        <v>3871</v>
      </c>
      <c r="E221" s="28">
        <v>9945675568</v>
      </c>
      <c r="F221" s="28">
        <v>39262</v>
      </c>
      <c r="G221" s="28" t="s">
        <v>4643</v>
      </c>
      <c r="H221" s="28"/>
      <c r="I221" t="str">
        <f t="shared" si="3"/>
        <v>insert into pendaftaran_semas _sarjana (id_pendaftaran,asal_sekolah,jenis_sma,alamat_sekolah,nisn,tgl_lulus,nilai_uan) values (418,'SMK Negeri 03 Lombok','Teknik Mesin','Jl. Teuku Cik Ditiro No. 41, Lombok','9945675568',39262,37,73);</v>
      </c>
    </row>
    <row r="222" spans="1:9" x14ac:dyDescent="0.2">
      <c r="A222" s="28">
        <v>419</v>
      </c>
      <c r="B222" s="28" t="s">
        <v>4037</v>
      </c>
      <c r="C222" s="28" t="s">
        <v>3894</v>
      </c>
      <c r="D222" s="4" t="s">
        <v>4074</v>
      </c>
      <c r="E222" s="28">
        <v>9945675569</v>
      </c>
      <c r="F222" s="28">
        <v>39256</v>
      </c>
      <c r="G222" s="28" t="s">
        <v>4644</v>
      </c>
      <c r="H222" s="28"/>
      <c r="I222" t="str">
        <f t="shared" si="3"/>
        <v>insert into pendaftaran_semas _sarjana (id_pendaftaran,asal_sekolah,jenis_sma,alamat_sekolah,nisn,tgl_lulus,nilai_uan) values (419,'SMK Negeri 14 Bali ','Multimedia','Jl. Teuku Cik Ditiro No. 46  M, Bali ','9945675569',39256,37,94);</v>
      </c>
    </row>
    <row r="223" spans="1:9" x14ac:dyDescent="0.2">
      <c r="A223" s="28">
        <v>420</v>
      </c>
      <c r="B223" s="28" t="s">
        <v>3993</v>
      </c>
      <c r="C223" s="28" t="s">
        <v>3892</v>
      </c>
      <c r="D223" s="4" t="s">
        <v>4307</v>
      </c>
      <c r="E223" s="28">
        <v>9945675570</v>
      </c>
      <c r="F223" s="28">
        <v>39268</v>
      </c>
      <c r="G223" s="28" t="s">
        <v>4455</v>
      </c>
      <c r="H223" s="28"/>
      <c r="I223" t="str">
        <f t="shared" si="3"/>
        <v>insert into pendaftaran_semas _sarjana (id_pendaftaran,asal_sekolah,jenis_sma,alamat_sekolah,nisn,tgl_lulus,nilai_uan) values (420,'SMK Negeri 09 Makasar','Analisa Kimia','Jl. Proklamasi  No. 43 , Makasar','9945675570',39268,38,51);</v>
      </c>
    </row>
    <row r="224" spans="1:9" x14ac:dyDescent="0.2">
      <c r="A224" s="28">
        <v>421</v>
      </c>
      <c r="B224" s="28" t="s">
        <v>3914</v>
      </c>
      <c r="C224" s="28" t="s">
        <v>3895</v>
      </c>
      <c r="D224" s="4" t="s">
        <v>4020</v>
      </c>
      <c r="E224" s="28">
        <v>9945675571</v>
      </c>
      <c r="F224" s="28">
        <v>39272</v>
      </c>
      <c r="G224" s="28" t="s">
        <v>4645</v>
      </c>
      <c r="H224" s="28"/>
      <c r="I224" t="str">
        <f t="shared" si="3"/>
        <v>insert into pendaftaran_semas _sarjana (id_pendaftaran,asal_sekolah,jenis_sma,alamat_sekolah,nisn,tgl_lulus,nilai_uan) values (421,'SMA Negeri 15 Jakarta Selatan','IPS','Jl. Tambak No. 18, Jakarta Selatan','9945675571',39272,38,03);</v>
      </c>
    </row>
    <row r="225" spans="1:9" x14ac:dyDescent="0.2">
      <c r="A225" s="28">
        <v>422</v>
      </c>
      <c r="B225" s="28" t="s">
        <v>3934</v>
      </c>
      <c r="C225" s="28" t="s">
        <v>3894</v>
      </c>
      <c r="D225" s="4" t="s">
        <v>3947</v>
      </c>
      <c r="E225" s="28">
        <v>9945675572</v>
      </c>
      <c r="F225" s="28">
        <v>39235</v>
      </c>
      <c r="G225" s="28" t="s">
        <v>4634</v>
      </c>
      <c r="H225" s="28"/>
      <c r="I225" t="str">
        <f t="shared" si="3"/>
        <v>insert into pendaftaran_semas _sarjana (id_pendaftaran,asal_sekolah,jenis_sma,alamat_sekolah,nisn,tgl_lulus,nilai_uan) values (422,'SMK Negeri 15 Bogor','Multimedia','Jl. Salemba Raya, Bogor','9945675572',39235,37,37);</v>
      </c>
    </row>
    <row r="226" spans="1:9" x14ac:dyDescent="0.2">
      <c r="A226" s="28">
        <v>423</v>
      </c>
      <c r="B226" s="28" t="s">
        <v>3985</v>
      </c>
      <c r="C226" s="28" t="s">
        <v>3892</v>
      </c>
      <c r="D226" s="4" t="s">
        <v>4308</v>
      </c>
      <c r="E226" s="28">
        <v>9945675573</v>
      </c>
      <c r="F226" s="28">
        <v>39279</v>
      </c>
      <c r="G226" s="28" t="s">
        <v>4646</v>
      </c>
      <c r="H226" s="28"/>
      <c r="I226" t="str">
        <f t="shared" si="3"/>
        <v>insert into pendaftaran_semas _sarjana (id_pendaftaran,asal_sekolah,jenis_sma,alamat_sekolah,nisn,tgl_lulus,nilai_uan) values (423,'SMK Negeri 04 Depok','Analisa Kimia','Jl. Salemba I  No. 13, Depok','9945675573',39279,38,69);</v>
      </c>
    </row>
    <row r="227" spans="1:9" x14ac:dyDescent="0.2">
      <c r="A227" s="28">
        <v>424</v>
      </c>
      <c r="B227" s="28" t="s">
        <v>4056</v>
      </c>
      <c r="C227" s="28" t="s">
        <v>3893</v>
      </c>
      <c r="D227" s="4" t="s">
        <v>4309</v>
      </c>
      <c r="E227" s="28">
        <v>9945675574</v>
      </c>
      <c r="F227" s="28">
        <v>39256</v>
      </c>
      <c r="G227" s="28" t="s">
        <v>4647</v>
      </c>
      <c r="H227" s="28"/>
      <c r="I227" t="str">
        <f t="shared" si="3"/>
        <v>insert into pendaftaran_semas _sarjana (id_pendaftaran,asal_sekolah,jenis_sma,alamat_sekolah,nisn,tgl_lulus,nilai_uan) values (424,'SMK Negeri 14 Garut','Teknik Otomasi','Jl. Jenderal Sudirman Kavling 86, Garut','9945675574',39256,38,02);</v>
      </c>
    </row>
    <row r="228" spans="1:9" x14ac:dyDescent="0.2">
      <c r="A228" s="28">
        <v>425</v>
      </c>
      <c r="B228" s="28" t="s">
        <v>4142</v>
      </c>
      <c r="C228" s="28" t="s">
        <v>3895</v>
      </c>
      <c r="D228" s="4" t="s">
        <v>4310</v>
      </c>
      <c r="E228" s="28">
        <v>9945675575</v>
      </c>
      <c r="F228" s="28">
        <v>39273</v>
      </c>
      <c r="G228" s="28" t="s">
        <v>4454</v>
      </c>
      <c r="H228" s="28"/>
      <c r="I228" t="str">
        <f t="shared" si="3"/>
        <v>insert into pendaftaran_semas _sarjana (id_pendaftaran,asal_sekolah,jenis_sma,alamat_sekolah,nisn,tgl_lulus,nilai_uan) values (425,'SMA Negeri 19 Balikpapan','IPS','Jl. Tipar Cakung No. 5, Balikpapan','9945675575',39273,37,95);</v>
      </c>
    </row>
    <row r="229" spans="1:9" x14ac:dyDescent="0.2">
      <c r="A229" s="28">
        <v>426</v>
      </c>
      <c r="B229" s="28" t="s">
        <v>4045</v>
      </c>
      <c r="C229" s="28" t="s">
        <v>3895</v>
      </c>
      <c r="D229" s="4" t="s">
        <v>4311</v>
      </c>
      <c r="E229" s="28">
        <v>9945675576</v>
      </c>
      <c r="F229" s="28">
        <v>39294</v>
      </c>
      <c r="G229" s="28" t="s">
        <v>4648</v>
      </c>
      <c r="H229" s="28"/>
      <c r="I229" t="str">
        <f t="shared" si="3"/>
        <v>insert into pendaftaran_semas _sarjana (id_pendaftaran,asal_sekolah,jenis_sma,alamat_sekolah,nisn,tgl_lulus,nilai_uan) values (426,'SMA Negeri 02 Papua','IPS','Jl. Boulevard Timur Raya RT. 006 / 02, Papua','9945675576',39294,37,23);</v>
      </c>
    </row>
    <row r="230" spans="1:9" x14ac:dyDescent="0.2">
      <c r="A230" s="28">
        <v>427</v>
      </c>
      <c r="B230" s="28" t="s">
        <v>3917</v>
      </c>
      <c r="C230" s="28" t="s">
        <v>3894</v>
      </c>
      <c r="D230" s="4" t="s">
        <v>4312</v>
      </c>
      <c r="E230" s="28">
        <v>9945675577</v>
      </c>
      <c r="F230" s="28">
        <v>39247</v>
      </c>
      <c r="G230" s="28" t="s">
        <v>4649</v>
      </c>
      <c r="H230" s="28"/>
      <c r="I230" t="str">
        <f t="shared" si="3"/>
        <v>insert into pendaftaran_semas _sarjana (id_pendaftaran,asal_sekolah,jenis_sma,alamat_sekolah,nisn,tgl_lulus,nilai_uan) values (427,'SMK Negeri 13 Surabaya','Multimedia','Jl. Bukit Gading Raya Kav. II, Surabaya','9945675577',39247,37,56);</v>
      </c>
    </row>
    <row r="231" spans="1:9" x14ac:dyDescent="0.2">
      <c r="A231" s="28">
        <v>428</v>
      </c>
      <c r="B231" s="28" t="s">
        <v>4103</v>
      </c>
      <c r="C231" s="28" t="s">
        <v>115</v>
      </c>
      <c r="D231" s="4" t="s">
        <v>3948</v>
      </c>
      <c r="E231" s="28">
        <v>9945675578</v>
      </c>
      <c r="F231" s="28">
        <v>39242</v>
      </c>
      <c r="G231" s="28" t="s">
        <v>4650</v>
      </c>
      <c r="H231" s="28"/>
      <c r="I231" t="str">
        <f t="shared" si="3"/>
        <v>insert into pendaftaran_semas _sarjana (id_pendaftaran,asal_sekolah,jenis_sma,alamat_sekolah,nisn,tgl_lulus,nilai_uan) values (428,'SMK Negeri 18 Makasar','Teknik Komputer','Jl. Deli No. 4  Tanjung Priok, Makasar','9945675578',39242,37,02);</v>
      </c>
    </row>
    <row r="232" spans="1:9" x14ac:dyDescent="0.2">
      <c r="A232" s="28">
        <v>429</v>
      </c>
      <c r="B232" s="28" t="s">
        <v>4143</v>
      </c>
      <c r="C232" s="28" t="s">
        <v>3893</v>
      </c>
      <c r="D232" s="4" t="s">
        <v>3969</v>
      </c>
      <c r="E232" s="28">
        <v>9945675579</v>
      </c>
      <c r="F232" s="28">
        <v>39261</v>
      </c>
      <c r="G232" s="28" t="s">
        <v>4651</v>
      </c>
      <c r="H232" s="28"/>
      <c r="I232" t="str">
        <f t="shared" si="3"/>
        <v>insert into pendaftaran_semas _sarjana (id_pendaftaran,asal_sekolah,jenis_sma,alamat_sekolah,nisn,tgl_lulus,nilai_uan) values (429,'SMK Negeri 05 Makasar','Teknik Otomasi','Jl. Kramat Jaya, Tanjung Priok, Makasar','9945675579',39261,38,27);</v>
      </c>
    </row>
    <row r="233" spans="1:9" x14ac:dyDescent="0.2">
      <c r="A233" s="28">
        <v>430</v>
      </c>
      <c r="B233" s="28" t="s">
        <v>3838</v>
      </c>
      <c r="C233" s="28" t="s">
        <v>3892</v>
      </c>
      <c r="D233" s="4" t="s">
        <v>4313</v>
      </c>
      <c r="E233" s="28">
        <v>9945675580</v>
      </c>
      <c r="F233" s="28">
        <v>39278</v>
      </c>
      <c r="G233" s="28" t="s">
        <v>4652</v>
      </c>
      <c r="H233" s="28"/>
      <c r="I233" t="str">
        <f t="shared" si="3"/>
        <v>insert into pendaftaran_semas _sarjana (id_pendaftaran,asal_sekolah,jenis_sma,alamat_sekolah,nisn,tgl_lulus,nilai_uan) values (430,'SMK Negeri 17 Papua','Analisa Kimia','Jl. Raya Plumpang Semper No. 19  RT.006 / RW.015, Papua','9945675580',39278,37,81);</v>
      </c>
    </row>
    <row r="234" spans="1:9" x14ac:dyDescent="0.2">
      <c r="A234" s="28">
        <v>431</v>
      </c>
      <c r="B234" s="28" t="s">
        <v>4144</v>
      </c>
      <c r="C234" s="28" t="s">
        <v>95</v>
      </c>
      <c r="D234" s="4" t="s">
        <v>4314</v>
      </c>
      <c r="E234" s="28">
        <v>9945675581</v>
      </c>
      <c r="F234" s="28">
        <v>39292</v>
      </c>
      <c r="G234" s="28" t="s">
        <v>4455</v>
      </c>
      <c r="H234" s="28"/>
      <c r="I234" t="str">
        <f t="shared" si="3"/>
        <v>insert into pendaftaran_semas _sarjana (id_pendaftaran,asal_sekolah,jenis_sma,alamat_sekolah,nisn,tgl_lulus,nilai_uan) values (431,'SMA Negeri 11 Bali ','IPA','Jl. Pantai Indah Utara 3 Sek. Utr. Tmr Blok T, Bali ','9945675581',39292,38,51);</v>
      </c>
    </row>
    <row r="235" spans="1:9" x14ac:dyDescent="0.2">
      <c r="A235" s="28">
        <v>432</v>
      </c>
      <c r="B235" s="28" t="s">
        <v>3866</v>
      </c>
      <c r="C235" s="28" t="s">
        <v>3894</v>
      </c>
      <c r="D235" s="4" t="s">
        <v>3890</v>
      </c>
      <c r="E235" s="28">
        <v>9945675582</v>
      </c>
      <c r="F235" s="28">
        <v>39249</v>
      </c>
      <c r="G235" s="28" t="s">
        <v>4645</v>
      </c>
      <c r="H235" s="28"/>
      <c r="I235" t="str">
        <f t="shared" si="3"/>
        <v>insert into pendaftaran_semas _sarjana (id_pendaftaran,asal_sekolah,jenis_sma,alamat_sekolah,nisn,tgl_lulus,nilai_uan) values (432,'SMK Negeri 05 Banten','Multimedia','Jl. Pluit Raya No. 2, Banten','9945675582',39249,38,03);</v>
      </c>
    </row>
    <row r="236" spans="1:9" x14ac:dyDescent="0.2">
      <c r="A236" s="28">
        <v>433</v>
      </c>
      <c r="B236" s="28" t="s">
        <v>3916</v>
      </c>
      <c r="C236" s="28" t="s">
        <v>3895</v>
      </c>
      <c r="D236" s="4" t="s">
        <v>4315</v>
      </c>
      <c r="E236" s="28">
        <v>9945675583</v>
      </c>
      <c r="F236" s="28">
        <v>39256</v>
      </c>
      <c r="G236" s="28" t="s">
        <v>4653</v>
      </c>
      <c r="H236" s="28"/>
      <c r="I236" t="str">
        <f t="shared" si="3"/>
        <v>insert into pendaftaran_semas _sarjana (id_pendaftaran,asal_sekolah,jenis_sma,alamat_sekolah,nisn,tgl_lulus,nilai_uan) values (433,'SMA Negeri 07 Medan','IPS','Jl. Raya Pluit Selatan No. 2, Medan','9945675583',39256,38,53);</v>
      </c>
    </row>
    <row r="237" spans="1:9" x14ac:dyDescent="0.2">
      <c r="A237" s="28">
        <v>434</v>
      </c>
      <c r="B237" s="28" t="s">
        <v>3928</v>
      </c>
      <c r="C237" s="28" t="s">
        <v>95</v>
      </c>
      <c r="D237" s="4" t="s">
        <v>3949</v>
      </c>
      <c r="E237" s="28">
        <v>9945675584</v>
      </c>
      <c r="F237" s="28">
        <v>39293</v>
      </c>
      <c r="G237" s="28" t="s">
        <v>4654</v>
      </c>
      <c r="H237" s="28"/>
      <c r="I237" t="str">
        <f t="shared" si="3"/>
        <v>insert into pendaftaran_semas _sarjana (id_pendaftaran,asal_sekolah,jenis_sma,alamat_sekolah,nisn,tgl_lulus,nilai_uan) values (434,'SMA Negeri 16 Makasar','IPA','Jl Sungai Bambu  No. 5, Makasar','9945675584',39293,37,10);</v>
      </c>
    </row>
    <row r="238" spans="1:9" x14ac:dyDescent="0.2">
      <c r="A238" s="28">
        <v>435</v>
      </c>
      <c r="B238" s="28" t="s">
        <v>3914</v>
      </c>
      <c r="C238" s="28" t="s">
        <v>3895</v>
      </c>
      <c r="D238" s="4" t="s">
        <v>4316</v>
      </c>
      <c r="E238" s="28">
        <v>9945675585</v>
      </c>
      <c r="F238" s="28">
        <v>39284</v>
      </c>
      <c r="G238" s="28" t="s">
        <v>4655</v>
      </c>
      <c r="H238" s="28"/>
      <c r="I238" t="str">
        <f t="shared" si="3"/>
        <v>insert into pendaftaran_semas _sarjana (id_pendaftaran,asal_sekolah,jenis_sma,alamat_sekolah,nisn,tgl_lulus,nilai_uan) values (435,'SMA Negeri 15 Jakarta Selatan','IPS','Jl. Agung Utara Raya Blok A No. 1, Jakarta Selatan','9945675585',39284,38,38);</v>
      </c>
    </row>
    <row r="239" spans="1:9" x14ac:dyDescent="0.2">
      <c r="A239" s="28">
        <v>436</v>
      </c>
      <c r="B239" s="28" t="s">
        <v>3990</v>
      </c>
      <c r="C239" s="28" t="s">
        <v>3894</v>
      </c>
      <c r="D239" s="4" t="s">
        <v>4317</v>
      </c>
      <c r="E239" s="28">
        <v>9945675586</v>
      </c>
      <c r="F239" s="28">
        <v>39244</v>
      </c>
      <c r="G239" s="28" t="s">
        <v>4656</v>
      </c>
      <c r="H239" s="28"/>
      <c r="I239" t="str">
        <f t="shared" si="3"/>
        <v>insert into pendaftaran_semas _sarjana (id_pendaftaran,asal_sekolah,jenis_sma,alamat_sekolah,nisn,tgl_lulus,nilai_uan) values (436,'SMK Negeri 06 Aceh','Multimedia','Jl. Danau Sunter Utara Raya No. 1, Aceh','9945675586',39244,38,19);</v>
      </c>
    </row>
    <row r="240" spans="1:9" x14ac:dyDescent="0.2">
      <c r="A240" s="28">
        <v>437</v>
      </c>
      <c r="B240" s="28" t="s">
        <v>4052</v>
      </c>
      <c r="C240" s="28" t="s">
        <v>122</v>
      </c>
      <c r="D240" s="4" t="s">
        <v>4318</v>
      </c>
      <c r="E240" s="28">
        <v>9945675587</v>
      </c>
      <c r="F240" s="28">
        <v>39240</v>
      </c>
      <c r="G240" s="28" t="s">
        <v>4458</v>
      </c>
      <c r="H240" s="28"/>
      <c r="I240" t="str">
        <f t="shared" si="3"/>
        <v>insert into pendaftaran_semas _sarjana (id_pendaftaran,asal_sekolah,jenis_sma,alamat_sekolah,nisn,tgl_lulus,nilai_uan) values (437,'SMK Negeri 07 Maluku','Teknik Mesin','Jl. Enggano No. 10, Maluku','9945675587',39240,38,49);</v>
      </c>
    </row>
    <row r="241" spans="1:9" x14ac:dyDescent="0.2">
      <c r="A241" s="28">
        <v>438</v>
      </c>
      <c r="B241" s="28" t="s">
        <v>3978</v>
      </c>
      <c r="C241" s="28" t="s">
        <v>3894</v>
      </c>
      <c r="D241" s="4" t="s">
        <v>4319</v>
      </c>
      <c r="E241" s="28">
        <v>9945675588</v>
      </c>
      <c r="F241" s="28">
        <v>39253</v>
      </c>
      <c r="G241" s="28" t="s">
        <v>4657</v>
      </c>
      <c r="H241" s="28"/>
      <c r="I241" t="str">
        <f t="shared" si="3"/>
        <v>insert into pendaftaran_semas _sarjana (id_pendaftaran,asal_sekolah,jenis_sma,alamat_sekolah,nisn,tgl_lulus,nilai_uan) values (438,'SMK Negeri 13 Aceh','Multimedia','Jl. Tawes No. 18-20 , Aceh','9945675588',39253,38,62);</v>
      </c>
    </row>
    <row r="242" spans="1:9" x14ac:dyDescent="0.2">
      <c r="A242" s="28">
        <v>439</v>
      </c>
      <c r="B242" s="28" t="s">
        <v>4042</v>
      </c>
      <c r="C242" s="28" t="s">
        <v>95</v>
      </c>
      <c r="D242" s="4" t="s">
        <v>4320</v>
      </c>
      <c r="E242" s="28">
        <v>9945675589</v>
      </c>
      <c r="F242" s="28">
        <v>39262</v>
      </c>
      <c r="G242" s="28" t="s">
        <v>4658</v>
      </c>
      <c r="H242" s="28"/>
      <c r="I242" t="str">
        <f t="shared" si="3"/>
        <v>insert into pendaftaran_semas _sarjana (id_pendaftaran,asal_sekolah,jenis_sma,alamat_sekolah,nisn,tgl_lulus,nilai_uan) values (439,'SMA Negeri 19 Garut','IPA','Pluit Mas I Blok A No. 2A - 5A, Garut','9945675589',39262,37,84);</v>
      </c>
    </row>
    <row r="243" spans="1:9" x14ac:dyDescent="0.2">
      <c r="A243" s="28">
        <v>440</v>
      </c>
      <c r="B243" s="28" t="s">
        <v>3918</v>
      </c>
      <c r="C243" s="28" t="s">
        <v>3895</v>
      </c>
      <c r="D243" s="4" t="s">
        <v>4321</v>
      </c>
      <c r="E243" s="28">
        <v>9945675590</v>
      </c>
      <c r="F243" s="28">
        <v>39259</v>
      </c>
      <c r="G243" s="28" t="s">
        <v>4659</v>
      </c>
      <c r="H243" s="28"/>
      <c r="I243" t="str">
        <f t="shared" si="3"/>
        <v>insert into pendaftaran_semas _sarjana (id_pendaftaran,asal_sekolah,jenis_sma,alamat_sekolah,nisn,tgl_lulus,nilai_uan) values (440,'SMA Negeri 09 Garut','IPS','Mutiara Mediterania C/8 A, Jl. Raya Pluit Samudra I-A RT.0011 RW.05, Garut','9945675590',39259,37,77);</v>
      </c>
    </row>
    <row r="244" spans="1:9" x14ac:dyDescent="0.2">
      <c r="A244" s="28">
        <v>441</v>
      </c>
      <c r="B244" s="28" t="s">
        <v>4145</v>
      </c>
      <c r="C244" s="28" t="s">
        <v>122</v>
      </c>
      <c r="D244" s="4" t="s">
        <v>4080</v>
      </c>
      <c r="E244" s="28">
        <v>9945675591</v>
      </c>
      <c r="F244" s="28">
        <v>39292</v>
      </c>
      <c r="G244" s="28" t="s">
        <v>4660</v>
      </c>
      <c r="H244" s="28"/>
      <c r="I244" t="str">
        <f t="shared" si="3"/>
        <v>insert into pendaftaran_semas _sarjana (id_pendaftaran,asal_sekolah,jenis_sma,alamat_sekolah,nisn,tgl_lulus,nilai_uan) values (441,'SMK Negeri 14 Semarang','Teknik Mesin','Jl. Baru Sunter Permai Raya, Semarang','9945675591',39292,38,96);</v>
      </c>
    </row>
    <row r="245" spans="1:9" x14ac:dyDescent="0.2">
      <c r="A245" s="28">
        <v>442</v>
      </c>
      <c r="B245" s="28" t="s">
        <v>3899</v>
      </c>
      <c r="C245" s="28" t="s">
        <v>122</v>
      </c>
      <c r="D245" s="4" t="s">
        <v>4322</v>
      </c>
      <c r="E245" s="28">
        <v>9945675592</v>
      </c>
      <c r="F245" s="28">
        <v>39259</v>
      </c>
      <c r="G245" s="28" t="s">
        <v>4647</v>
      </c>
      <c r="H245" s="28"/>
      <c r="I245" t="str">
        <f t="shared" si="3"/>
        <v>insert into pendaftaran_semas _sarjana (id_pendaftaran,asal_sekolah,jenis_sma,alamat_sekolah,nisn,tgl_lulus,nilai_uan) values (442,'SMK Negeri 06 Semarang','Teknik Mesin','Jl. Ganggeng Raya No.9, Semarang','9945675592',39259,38,02);</v>
      </c>
    </row>
    <row r="246" spans="1:9" x14ac:dyDescent="0.2">
      <c r="A246" s="28">
        <v>443</v>
      </c>
      <c r="B246" s="28" t="s">
        <v>3923</v>
      </c>
      <c r="C246" s="28" t="s">
        <v>3893</v>
      </c>
      <c r="D246" s="4" t="s">
        <v>4323</v>
      </c>
      <c r="E246" s="28">
        <v>9945675593</v>
      </c>
      <c r="F246" s="28">
        <v>39234</v>
      </c>
      <c r="G246" s="28" t="s">
        <v>4661</v>
      </c>
      <c r="H246" s="28"/>
      <c r="I246" t="str">
        <f t="shared" si="3"/>
        <v>insert into pendaftaran_semas _sarjana (id_pendaftaran,asal_sekolah,jenis_sma,alamat_sekolah,nisn,tgl_lulus,nilai_uan) values (443,'SMK Negeri 06 Maluku','Teknik Otomasi','Jl. Siak J-5 No. 14, Maluku','9945675593',39234,37,93);</v>
      </c>
    </row>
    <row r="247" spans="1:9" x14ac:dyDescent="0.2">
      <c r="A247" s="28">
        <v>444</v>
      </c>
      <c r="B247" s="28" t="s">
        <v>4048</v>
      </c>
      <c r="C247" s="28" t="s">
        <v>3895</v>
      </c>
      <c r="D247" s="4" t="s">
        <v>4324</v>
      </c>
      <c r="E247" s="28">
        <v>9945675594</v>
      </c>
      <c r="F247" s="28">
        <v>39280</v>
      </c>
      <c r="G247" s="28" t="s">
        <v>4662</v>
      </c>
      <c r="H247" s="28"/>
      <c r="I247" t="str">
        <f t="shared" si="3"/>
        <v>insert into pendaftaran_semas _sarjana (id_pendaftaran,asal_sekolah,jenis_sma,alamat_sekolah,nisn,tgl_lulus,nilai_uan) values (444,'SMA Negeri 17 Bali ','IPS','Jl. Danau Agung 2 Blok E 3 No. 28-30, Bali ','9945675594',39280,38,64);</v>
      </c>
    </row>
    <row r="248" spans="1:9" x14ac:dyDescent="0.2">
      <c r="A248" s="28">
        <v>445</v>
      </c>
      <c r="B248" s="28" t="s">
        <v>3813</v>
      </c>
      <c r="C248" s="28" t="s">
        <v>3895</v>
      </c>
      <c r="D248" s="4" t="s">
        <v>4325</v>
      </c>
      <c r="E248" s="28">
        <v>9945675595</v>
      </c>
      <c r="F248" s="28">
        <v>39262</v>
      </c>
      <c r="G248" s="28" t="s">
        <v>4508</v>
      </c>
      <c r="H248" s="28"/>
      <c r="I248" t="str">
        <f t="shared" si="3"/>
        <v>insert into pendaftaran_semas _sarjana (id_pendaftaran,asal_sekolah,jenis_sma,alamat_sekolah,nisn,tgl_lulus,nilai_uan) values (445,'SMA Negeri 04 Papua','IPS','Jl. Kamal Raya, Bumi Cengkareng Indah, Papua','9945675595',39262,37,08);</v>
      </c>
    </row>
    <row r="249" spans="1:9" x14ac:dyDescent="0.2">
      <c r="A249" s="28">
        <v>446</v>
      </c>
      <c r="B249" s="28" t="s">
        <v>4146</v>
      </c>
      <c r="C249" s="28" t="s">
        <v>3895</v>
      </c>
      <c r="D249" s="4" t="s">
        <v>4187</v>
      </c>
      <c r="E249" s="28">
        <v>9945675596</v>
      </c>
      <c r="F249" s="28">
        <v>39274</v>
      </c>
      <c r="G249" s="28" t="s">
        <v>4663</v>
      </c>
      <c r="H249" s="28"/>
      <c r="I249" t="str">
        <f t="shared" si="3"/>
        <v>insert into pendaftaran_semas _sarjana (id_pendaftaran,asal_sekolah,jenis_sma,alamat_sekolah,nisn,tgl_lulus,nilai_uan) values (446,'SMA Negeri 16 Jakarta Selatan','IPS','Jl. Cendrawasih No.1 Komp. Dep. Han, Mabes TNI  Slipi, Jakarta Selatan','9945675596',39274,38,71);</v>
      </c>
    </row>
    <row r="250" spans="1:9" x14ac:dyDescent="0.2">
      <c r="A250" s="28">
        <v>447</v>
      </c>
      <c r="B250" s="28" t="s">
        <v>4147</v>
      </c>
      <c r="C250" s="28" t="s">
        <v>95</v>
      </c>
      <c r="D250" s="4" t="s">
        <v>4326</v>
      </c>
      <c r="E250" s="28">
        <v>9945675597</v>
      </c>
      <c r="F250" s="28">
        <v>39235</v>
      </c>
      <c r="G250" s="28" t="s">
        <v>4664</v>
      </c>
      <c r="H250" s="28"/>
      <c r="I250" t="str">
        <f t="shared" si="3"/>
        <v>insert into pendaftaran_semas _sarjana (id_pendaftaran,asal_sekolah,jenis_sma,alamat_sekolah,nisn,tgl_lulus,nilai_uan) values (447,'SMA Negeri 01 Palembang','IPA','Jl. Daan Mogot No. 34, Palembang','9945675597',39235,37,34);</v>
      </c>
    </row>
    <row r="251" spans="1:9" x14ac:dyDescent="0.2">
      <c r="A251" s="28">
        <v>448</v>
      </c>
      <c r="B251" s="28" t="s">
        <v>4148</v>
      </c>
      <c r="C251" s="28" t="s">
        <v>122</v>
      </c>
      <c r="D251" s="4" t="s">
        <v>4327</v>
      </c>
      <c r="E251" s="28">
        <v>9945675598</v>
      </c>
      <c r="F251" s="28">
        <v>39276</v>
      </c>
      <c r="G251" s="28" t="s">
        <v>4665</v>
      </c>
      <c r="H251" s="28"/>
      <c r="I251" t="str">
        <f t="shared" si="3"/>
        <v>insert into pendaftaran_semas _sarjana (id_pendaftaran,asal_sekolah,jenis_sma,alamat_sekolah,nisn,tgl_lulus,nilai_uan) values (448,'SMK Negeri 14 Aceh','Teknik Mesin','Jl. Kyai Tapa No. 1, Aceh','9945675598',39276,37,41);</v>
      </c>
    </row>
    <row r="252" spans="1:9" x14ac:dyDescent="0.2">
      <c r="A252" s="28">
        <v>449</v>
      </c>
      <c r="B252" s="28" t="s">
        <v>3825</v>
      </c>
      <c r="C252" s="28" t="s">
        <v>95</v>
      </c>
      <c r="D252" s="4" t="s">
        <v>4328</v>
      </c>
      <c r="E252" s="28">
        <v>9945675599</v>
      </c>
      <c r="F252" s="28">
        <v>39274</v>
      </c>
      <c r="G252" s="28" t="s">
        <v>4666</v>
      </c>
      <c r="H252" s="28"/>
      <c r="I252" t="str">
        <f t="shared" si="3"/>
        <v>insert into pendaftaran_semas _sarjana (id_pendaftaran,asal_sekolah,jenis_sma,alamat_sekolah,nisn,tgl_lulus,nilai_uan) values (449,'SMA Negeri 08 Jakarta Utara','IPA','Jl. Kintamani Raya No. 2, Kawasan Daan Mogot Baru, Jakarta Utara','9945675599',39274,37,72);</v>
      </c>
    </row>
    <row r="253" spans="1:9" x14ac:dyDescent="0.2">
      <c r="A253" s="28">
        <v>450</v>
      </c>
      <c r="B253" s="28" t="s">
        <v>3976</v>
      </c>
      <c r="C253" s="28" t="s">
        <v>95</v>
      </c>
      <c r="D253" s="4" t="s">
        <v>4329</v>
      </c>
      <c r="E253" s="28">
        <v>9945675600</v>
      </c>
      <c r="F253" s="28">
        <v>39236</v>
      </c>
      <c r="G253" s="28" t="s">
        <v>4667</v>
      </c>
      <c r="H253" s="28"/>
      <c r="I253" t="str">
        <f t="shared" si="3"/>
        <v>insert into pendaftaran_semas _sarjana (id_pendaftaran,asal_sekolah,jenis_sma,alamat_sekolah,nisn,tgl_lulus,nilai_uan) values (450,'SMA Negeri 09 Depok','IPA','Jl. Raya Pejuangan Kav. 8, Depok','9945675600',39236,38,55);</v>
      </c>
    </row>
    <row r="254" spans="1:9" x14ac:dyDescent="0.2">
      <c r="A254" s="28">
        <v>451</v>
      </c>
      <c r="B254" s="28" t="s">
        <v>3823</v>
      </c>
      <c r="C254" s="28" t="s">
        <v>115</v>
      </c>
      <c r="D254" s="4" t="s">
        <v>4330</v>
      </c>
      <c r="E254" s="28">
        <v>9945675601</v>
      </c>
      <c r="F254" s="28">
        <v>39255</v>
      </c>
      <c r="G254" s="28" t="s">
        <v>4666</v>
      </c>
      <c r="H254" s="28"/>
      <c r="I254" t="str">
        <f t="shared" si="3"/>
        <v>insert into pendaftaran_semas _sarjana (id_pendaftaran,asal_sekolah,jenis_sma,alamat_sekolah,nisn,tgl_lulus,nilai_uan) values (451,'SMK Negeri 11 Banten','Teknik Komputer','Jl. Kedoya Raya / Al-Kamal No. 2, Banten','9945675601',39255,37,72);</v>
      </c>
    </row>
    <row r="255" spans="1:9" x14ac:dyDescent="0.2">
      <c r="A255" s="28">
        <v>452</v>
      </c>
      <c r="B255" s="28" t="s">
        <v>4090</v>
      </c>
      <c r="C255" s="28" t="s">
        <v>115</v>
      </c>
      <c r="D255" s="4" t="s">
        <v>4331</v>
      </c>
      <c r="E255" s="28">
        <v>9945675602</v>
      </c>
      <c r="F255" s="28">
        <v>39242</v>
      </c>
      <c r="G255" s="28" t="s">
        <v>4668</v>
      </c>
      <c r="H255" s="28"/>
      <c r="I255" t="str">
        <f t="shared" si="3"/>
        <v>insert into pendaftaran_semas _sarjana (id_pendaftaran,asal_sekolah,jenis_sma,alamat_sekolah,nisn,tgl_lulus,nilai_uan) values (452,'SMK Negeri 16 Bandung','Teknik Komputer','Jl. Panjang Arteri 26, Bandung','9945675602',39242,38,60);</v>
      </c>
    </row>
    <row r="256" spans="1:9" x14ac:dyDescent="0.2">
      <c r="A256" s="28">
        <v>453</v>
      </c>
      <c r="B256" s="28" t="s">
        <v>4149</v>
      </c>
      <c r="C256" s="28" t="s">
        <v>3893</v>
      </c>
      <c r="D256" s="4" t="s">
        <v>3878</v>
      </c>
      <c r="E256" s="28">
        <v>9945675603</v>
      </c>
      <c r="F256" s="28">
        <v>39258</v>
      </c>
      <c r="G256" s="28" t="s">
        <v>4669</v>
      </c>
      <c r="H256" s="28"/>
      <c r="I256" t="str">
        <f t="shared" si="3"/>
        <v>insert into pendaftaran_semas _sarjana (id_pendaftaran,asal_sekolah,jenis_sma,alamat_sekolah,nisn,tgl_lulus,nilai_uan) values (453,'SMK Negeri 04 Bogor','Teknik Otomasi','Jl. Raya Kebayoran Lama No. 64 , Bogor','9945675603',39258,38,74);</v>
      </c>
    </row>
    <row r="257" spans="1:9" x14ac:dyDescent="0.2">
      <c r="A257" s="28">
        <v>454</v>
      </c>
      <c r="B257" s="28" t="s">
        <v>3975</v>
      </c>
      <c r="C257" s="28" t="s">
        <v>95</v>
      </c>
      <c r="D257" s="4" t="s">
        <v>4332</v>
      </c>
      <c r="E257" s="28">
        <v>9945675604</v>
      </c>
      <c r="F257" s="28">
        <v>39239</v>
      </c>
      <c r="G257" s="28" t="s">
        <v>4670</v>
      </c>
      <c r="H257" s="28"/>
      <c r="I257" t="str">
        <f t="shared" si="3"/>
        <v>insert into pendaftaran_semas _sarjana (id_pendaftaran,asal_sekolah,jenis_sma,alamat_sekolah,nisn,tgl_lulus,nilai_uan) values (454,'SMA Negeri 12 Bali ','IPA','Jl. Puri Indah Raya  Blok S-2, Bali ','9945675604',39239,37,65);</v>
      </c>
    </row>
    <row r="258" spans="1:9" x14ac:dyDescent="0.2">
      <c r="A258" s="28">
        <v>455</v>
      </c>
      <c r="B258" s="28" t="s">
        <v>4046</v>
      </c>
      <c r="C258" s="28" t="s">
        <v>3894</v>
      </c>
      <c r="D258" s="4" t="s">
        <v>4193</v>
      </c>
      <c r="E258" s="28">
        <v>9945675605</v>
      </c>
      <c r="F258" s="28">
        <v>39287</v>
      </c>
      <c r="G258" s="28" t="s">
        <v>4671</v>
      </c>
      <c r="H258" s="28"/>
      <c r="I258" t="str">
        <f t="shared" si="3"/>
        <v>insert into pendaftaran_semas _sarjana (id_pendaftaran,asal_sekolah,jenis_sma,alamat_sekolah,nisn,tgl_lulus,nilai_uan) values (455,'SMK Negeri 06 Bontang','Multimedia','Jl. Aip II K. S. Tubun No. 92-94, Bontang','9945675605',39287,37,20);</v>
      </c>
    </row>
    <row r="259" spans="1:9" x14ac:dyDescent="0.2">
      <c r="A259" s="28">
        <v>456</v>
      </c>
      <c r="B259" s="28" t="s">
        <v>4110</v>
      </c>
      <c r="C259" s="28" t="s">
        <v>3895</v>
      </c>
      <c r="D259" s="4" t="s">
        <v>4194</v>
      </c>
      <c r="E259" s="28">
        <v>9945675606</v>
      </c>
      <c r="F259" s="28">
        <v>39241</v>
      </c>
      <c r="G259" s="28" t="s">
        <v>4672</v>
      </c>
      <c r="H259" s="28"/>
      <c r="I259" t="str">
        <f t="shared" si="3"/>
        <v>insert into pendaftaran_semas _sarjana (id_pendaftaran,asal_sekolah,jenis_sma,alamat_sekolah,nisn,tgl_lulus,nilai_uan) values (456,'SMA Negeri 09 Makasar','IPS','Jl. Aipda K. S. Tubun No. 79, Makasar','9945675606',39241,38,13);</v>
      </c>
    </row>
    <row r="260" spans="1:9" x14ac:dyDescent="0.2">
      <c r="A260" s="28">
        <v>457</v>
      </c>
      <c r="B260" s="28" t="s">
        <v>3987</v>
      </c>
      <c r="C260" s="28" t="s">
        <v>95</v>
      </c>
      <c r="D260" s="4" t="s">
        <v>4012</v>
      </c>
      <c r="E260" s="28">
        <v>9945675607</v>
      </c>
      <c r="F260" s="28">
        <v>39284</v>
      </c>
      <c r="G260" s="28" t="s">
        <v>4673</v>
      </c>
      <c r="H260" s="28"/>
      <c r="I260" t="str">
        <f t="shared" si="3"/>
        <v>insert into pendaftaran_semas _sarjana (id_pendaftaran,asal_sekolah,jenis_sma,alamat_sekolah,nisn,tgl_lulus,nilai_uan) values (457,'SMA Negeri 11 Bontang','IPA','Jl. Raya kamal Outer Ring Road, Bontang','9945675607',39284,37,83);</v>
      </c>
    </row>
    <row r="261" spans="1:9" x14ac:dyDescent="0.2">
      <c r="A261" s="28">
        <v>458</v>
      </c>
      <c r="B261" s="28" t="s">
        <v>3912</v>
      </c>
      <c r="C261" s="28" t="s">
        <v>3892</v>
      </c>
      <c r="D261" s="4" t="s">
        <v>4333</v>
      </c>
      <c r="E261" s="28">
        <v>9945675608</v>
      </c>
      <c r="F261" s="28">
        <v>39243</v>
      </c>
      <c r="G261" s="28" t="s">
        <v>4450</v>
      </c>
      <c r="H261" s="28"/>
      <c r="I261" t="str">
        <f t="shared" ref="I261:I324" si="4">CONCATENATE($I$3,A261,",","'",B261,"'",",","'",C261,"'",",","'",D261,"'",",","'",E261,"'",",",F261,",",G261,")",";")</f>
        <v>insert into pendaftaran_semas _sarjana (id_pendaftaran,asal_sekolah,jenis_sma,alamat_sekolah,nisn,tgl_lulus,nilai_uan) values (458,'SMK Negeri 13 Bontang','Analisa Kimia','Jl. Prof. Dr. Latumeten No. 1, Bontang','9945675608',39243,37,82);</v>
      </c>
    </row>
    <row r="262" spans="1:9" x14ac:dyDescent="0.2">
      <c r="A262" s="28">
        <v>459</v>
      </c>
      <c r="B262" s="28" t="s">
        <v>3999</v>
      </c>
      <c r="C262" s="28" t="s">
        <v>95</v>
      </c>
      <c r="D262" s="4" t="s">
        <v>4082</v>
      </c>
      <c r="E262" s="28">
        <v>9945675609</v>
      </c>
      <c r="F262" s="28">
        <v>39248</v>
      </c>
      <c r="G262" s="28" t="s">
        <v>4674</v>
      </c>
      <c r="H262" s="28"/>
      <c r="I262" t="str">
        <f t="shared" si="4"/>
        <v>insert into pendaftaran_semas _sarjana (id_pendaftaran,asal_sekolah,jenis_sma,alamat_sekolah,nisn,tgl_lulus,nilai_uan) values (459,'SMA Negeri 05 Jakarta Selatan','IPA','Jl. Duri Raya No. 22, Jakarta Selatan','9945675609',39248,37,96);</v>
      </c>
    </row>
    <row r="263" spans="1:9" x14ac:dyDescent="0.2">
      <c r="A263" s="28">
        <v>460</v>
      </c>
      <c r="B263" s="28" t="s">
        <v>3827</v>
      </c>
      <c r="C263" s="28" t="s">
        <v>3893</v>
      </c>
      <c r="D263" s="4" t="s">
        <v>4083</v>
      </c>
      <c r="E263" s="28">
        <v>9945675610</v>
      </c>
      <c r="F263" s="28">
        <v>39270</v>
      </c>
      <c r="G263" s="28" t="s">
        <v>4444</v>
      </c>
      <c r="H263" s="28"/>
      <c r="I263" t="str">
        <f t="shared" si="4"/>
        <v>insert into pendaftaran_semas _sarjana (id_pendaftaran,asal_sekolah,jenis_sma,alamat_sekolah,nisn,tgl_lulus,nilai_uan) values (460,'SMK Negeri 17 Banten','Teknik Otomasi','Jl. Letjen S. Parman Kav. 84-86, Banten','9945675610',39270,38,67);</v>
      </c>
    </row>
    <row r="264" spans="1:9" x14ac:dyDescent="0.2">
      <c r="A264" s="28">
        <v>461</v>
      </c>
      <c r="B264" s="28" t="s">
        <v>4150</v>
      </c>
      <c r="C264" s="28" t="s">
        <v>3895</v>
      </c>
      <c r="D264" s="4" t="s">
        <v>4334</v>
      </c>
      <c r="E264" s="28">
        <v>9945675611</v>
      </c>
      <c r="F264" s="28">
        <v>39234</v>
      </c>
      <c r="G264" s="28" t="s">
        <v>4450</v>
      </c>
      <c r="H264" s="28"/>
      <c r="I264" t="str">
        <f t="shared" si="4"/>
        <v>insert into pendaftaran_semas _sarjana (id_pendaftaran,asal_sekolah,jenis_sma,alamat_sekolah,nisn,tgl_lulus,nilai_uan) values (461,'SMA Negeri 13 Banten','IPS','Jl. LetJen S. Parman Kav. 87, Slipi, Banten','9945675611',39234,37,82);</v>
      </c>
    </row>
    <row r="265" spans="1:9" x14ac:dyDescent="0.2">
      <c r="A265" s="28">
        <v>462</v>
      </c>
      <c r="B265" s="28" t="s">
        <v>3903</v>
      </c>
      <c r="C265" s="28" t="s">
        <v>3895</v>
      </c>
      <c r="D265" s="4" t="s">
        <v>4335</v>
      </c>
      <c r="E265" s="28">
        <v>9945675612</v>
      </c>
      <c r="F265" s="28">
        <v>39273</v>
      </c>
      <c r="G265" s="28" t="s">
        <v>4675</v>
      </c>
      <c r="H265" s="28"/>
      <c r="I265" t="str">
        <f t="shared" si="4"/>
        <v>insert into pendaftaran_semas _sarjana (id_pendaftaran,asal_sekolah,jenis_sma,alamat_sekolah,nisn,tgl_lulus,nilai_uan) values (462,'SMA Negeri 17 Maluku','IPS','Jl. LetJen S. Parman Kav. 87, Maluku','9945675612',39273,37,71);</v>
      </c>
    </row>
    <row r="266" spans="1:9" x14ac:dyDescent="0.2">
      <c r="A266" s="28">
        <v>463</v>
      </c>
      <c r="B266" s="28" t="s">
        <v>4151</v>
      </c>
      <c r="C266" s="28" t="s">
        <v>3892</v>
      </c>
      <c r="D266" s="4" t="s">
        <v>4336</v>
      </c>
      <c r="E266" s="28">
        <v>9945675613</v>
      </c>
      <c r="F266" s="28">
        <v>39248</v>
      </c>
      <c r="G266" s="28" t="s">
        <v>4633</v>
      </c>
      <c r="H266" s="28"/>
      <c r="I266" t="str">
        <f t="shared" si="4"/>
        <v>insert into pendaftaran_semas _sarjana (id_pendaftaran,asal_sekolah,jenis_sma,alamat_sekolah,nisn,tgl_lulus,nilai_uan) values (463,'SMK Negeri 03 Bali ','Analisa Kimia','Jl. Tanah Sereal VII / 9, Bali ','9945675613',39248,38,88);</v>
      </c>
    </row>
    <row r="267" spans="1:9" x14ac:dyDescent="0.2">
      <c r="A267" s="28">
        <v>464</v>
      </c>
      <c r="B267" s="28" t="s">
        <v>3909</v>
      </c>
      <c r="C267" s="28" t="s">
        <v>3895</v>
      </c>
      <c r="D267" s="4" t="s">
        <v>4337</v>
      </c>
      <c r="E267" s="28">
        <v>9945675614</v>
      </c>
      <c r="F267" s="28">
        <v>39286</v>
      </c>
      <c r="G267" s="28" t="s">
        <v>4676</v>
      </c>
      <c r="H267" s="28"/>
      <c r="I267" t="str">
        <f t="shared" si="4"/>
        <v>insert into pendaftaran_semas _sarjana (id_pendaftaran,asal_sekolah,jenis_sma,alamat_sekolah,nisn,tgl_lulus,nilai_uan) values (464,'SMA Negeri 06 Makasar','IPS','Jl. Kyai Tapa No. , Makasar','9945675614',39286,37,24);</v>
      </c>
    </row>
    <row r="268" spans="1:9" x14ac:dyDescent="0.2">
      <c r="A268" s="28">
        <v>465</v>
      </c>
      <c r="B268" s="28" t="s">
        <v>4044</v>
      </c>
      <c r="C268" s="28" t="s">
        <v>95</v>
      </c>
      <c r="D268" s="4" t="s">
        <v>4338</v>
      </c>
      <c r="E268" s="28">
        <v>9945675615</v>
      </c>
      <c r="F268" s="28">
        <v>39294</v>
      </c>
      <c r="G268" s="28" t="s">
        <v>4664</v>
      </c>
      <c r="H268" s="28"/>
      <c r="I268" t="str">
        <f t="shared" si="4"/>
        <v>insert into pendaftaran_semas _sarjana (id_pendaftaran,asal_sekolah,jenis_sma,alamat_sekolah,nisn,tgl_lulus,nilai_uan) values (465,'SMA Negeri 19 Bogor','IPA','Jl. Anggrek No. 2 B, Bogor','9945675615',39294,37,34);</v>
      </c>
    </row>
    <row r="269" spans="1:9" x14ac:dyDescent="0.2">
      <c r="A269" s="28">
        <v>466</v>
      </c>
      <c r="B269" s="28" t="s">
        <v>3822</v>
      </c>
      <c r="C269" s="28" t="s">
        <v>3895</v>
      </c>
      <c r="D269" s="4" t="s">
        <v>3879</v>
      </c>
      <c r="E269" s="28">
        <v>9945675616</v>
      </c>
      <c r="F269" s="28">
        <v>39235</v>
      </c>
      <c r="G269" s="28" t="s">
        <v>4677</v>
      </c>
      <c r="H269" s="28"/>
      <c r="I269" t="str">
        <f t="shared" si="4"/>
        <v>insert into pendaftaran_semas _sarjana (id_pendaftaran,asal_sekolah,jenis_sma,alamat_sekolah,nisn,tgl_lulus,nilai_uan) values (466,'SMA Negeri 11 Depok','IPS','Jl. Pesanggrahan No. 1, Depok','9945675616',39235,37,17);</v>
      </c>
    </row>
    <row r="270" spans="1:9" x14ac:dyDescent="0.2">
      <c r="A270" s="28">
        <v>467</v>
      </c>
      <c r="B270" s="28" t="s">
        <v>4120</v>
      </c>
      <c r="C270" s="28" t="s">
        <v>95</v>
      </c>
      <c r="D270" s="4" t="s">
        <v>3880</v>
      </c>
      <c r="E270" s="28">
        <v>9945675617</v>
      </c>
      <c r="F270" s="28">
        <v>39266</v>
      </c>
      <c r="G270" s="28" t="s">
        <v>4678</v>
      </c>
      <c r="H270" s="28"/>
      <c r="I270" t="str">
        <f t="shared" si="4"/>
        <v>insert into pendaftaran_semas _sarjana (id_pendaftaran,asal_sekolah,jenis_sma,alamat_sekolah,nisn,tgl_lulus,nilai_uan) values (467,'SMA Negeri 04 Depok','IPA','Jl. RS Fatmawati No. 80 - 82, Depok','9945675617',39266,38,77);</v>
      </c>
    </row>
    <row r="271" spans="1:9" x14ac:dyDescent="0.2">
      <c r="A271" s="28">
        <v>468</v>
      </c>
      <c r="B271" s="28" t="s">
        <v>4039</v>
      </c>
      <c r="C271" s="28" t="s">
        <v>122</v>
      </c>
      <c r="D271" s="4" t="s">
        <v>4339</v>
      </c>
      <c r="E271" s="28">
        <v>9945675618</v>
      </c>
      <c r="F271" s="28">
        <v>39265</v>
      </c>
      <c r="G271" s="28" t="s">
        <v>4679</v>
      </c>
      <c r="H271" s="28"/>
      <c r="I271" t="str">
        <f t="shared" si="4"/>
        <v>insert into pendaftaran_semas _sarjana (id_pendaftaran,asal_sekolah,jenis_sma,alamat_sekolah,nisn,tgl_lulus,nilai_uan) values (468,'SMK Negeri 07 Balikpapan','Teknik Mesin','Jl. RS. Fatmawati, Balikpapan','9945675618',39265,37,30);</v>
      </c>
    </row>
    <row r="272" spans="1:9" x14ac:dyDescent="0.2">
      <c r="A272" s="28">
        <v>469</v>
      </c>
      <c r="B272" s="28" t="s">
        <v>4152</v>
      </c>
      <c r="C272" s="28" t="s">
        <v>95</v>
      </c>
      <c r="D272" s="4" t="s">
        <v>4340</v>
      </c>
      <c r="E272" s="28">
        <v>9945675619</v>
      </c>
      <c r="F272" s="28">
        <v>39289</v>
      </c>
      <c r="G272" s="28" t="s">
        <v>4452</v>
      </c>
      <c r="H272" s="28"/>
      <c r="I272" t="str">
        <f t="shared" si="4"/>
        <v>insert into pendaftaran_semas _sarjana (id_pendaftaran,asal_sekolah,jenis_sma,alamat_sekolah,nisn,tgl_lulus,nilai_uan) values (469,'SMA Negeri 06 Banten','IPA','Jl. Lebak Bulus 1, Banten','9945675619',39289,37,98);</v>
      </c>
    </row>
    <row r="273" spans="1:9" x14ac:dyDescent="0.2">
      <c r="A273" s="28">
        <v>470</v>
      </c>
      <c r="B273" s="28" t="s">
        <v>3816</v>
      </c>
      <c r="C273" s="28" t="s">
        <v>3894</v>
      </c>
      <c r="D273" s="4" t="s">
        <v>4341</v>
      </c>
      <c r="E273" s="28">
        <v>9945675620</v>
      </c>
      <c r="F273" s="28">
        <v>39255</v>
      </c>
      <c r="G273" s="28" t="s">
        <v>4680</v>
      </c>
      <c r="H273" s="28"/>
      <c r="I273" t="str">
        <f t="shared" si="4"/>
        <v>insert into pendaftaran_semas _sarjana (id_pendaftaran,asal_sekolah,jenis_sma,alamat_sekolah,nisn,tgl_lulus,nilai_uan) values (470,'SMK Negeri 18 Lombok','Multimedia','Jl. RS Fatmawati No. 74 , Lombok','9945675620',39255,38,00);</v>
      </c>
    </row>
    <row r="274" spans="1:9" x14ac:dyDescent="0.2">
      <c r="A274" s="28">
        <v>471</v>
      </c>
      <c r="B274" s="28" t="s">
        <v>4153</v>
      </c>
      <c r="C274" s="28" t="s">
        <v>3895</v>
      </c>
      <c r="D274" s="4" t="s">
        <v>4342</v>
      </c>
      <c r="E274" s="28">
        <v>9945675621</v>
      </c>
      <c r="F274" s="28">
        <v>39262</v>
      </c>
      <c r="G274" s="28" t="s">
        <v>4681</v>
      </c>
      <c r="H274" s="28"/>
      <c r="I274" t="str">
        <f t="shared" si="4"/>
        <v>insert into pendaftaran_semas _sarjana (id_pendaftaran,asal_sekolah,jenis_sma,alamat_sekolah,nisn,tgl_lulus,nilai_uan) values (471,'SMA Negeri 07 Banten','IPS','Jl. Warung Silah No. 1, Banten','9945675621',39262,37,05);</v>
      </c>
    </row>
    <row r="275" spans="1:9" x14ac:dyDescent="0.2">
      <c r="A275" s="28">
        <v>472</v>
      </c>
      <c r="B275" s="28" t="s">
        <v>3906</v>
      </c>
      <c r="C275" s="28" t="s">
        <v>3895</v>
      </c>
      <c r="D275" s="4" t="s">
        <v>4061</v>
      </c>
      <c r="E275" s="28">
        <v>9945675622</v>
      </c>
      <c r="F275" s="28">
        <v>39271</v>
      </c>
      <c r="G275" s="28" t="s">
        <v>4641</v>
      </c>
      <c r="H275" s="28"/>
      <c r="I275" t="str">
        <f t="shared" si="4"/>
        <v>insert into pendaftaran_semas _sarjana (id_pendaftaran,asal_sekolah,jenis_sma,alamat_sekolah,nisn,tgl_lulus,nilai_uan) values (472,'SMA Negeri 14 Balikpapan','IPS','Jl. Sirsak No. 21, Balikpapan','9945675622',39271,37,86);</v>
      </c>
    </row>
    <row r="276" spans="1:9" x14ac:dyDescent="0.2">
      <c r="A276" s="28">
        <v>473</v>
      </c>
      <c r="B276" s="28" t="s">
        <v>3818</v>
      </c>
      <c r="C276" s="28" t="s">
        <v>122</v>
      </c>
      <c r="D276" s="4" t="s">
        <v>4062</v>
      </c>
      <c r="E276" s="28">
        <v>9945675623</v>
      </c>
      <c r="F276" s="28">
        <v>39254</v>
      </c>
      <c r="G276" s="28" t="s">
        <v>4680</v>
      </c>
      <c r="H276" s="28"/>
      <c r="I276" t="str">
        <f t="shared" si="4"/>
        <v>insert into pendaftaran_semas _sarjana (id_pendaftaran,asal_sekolah,jenis_sma,alamat_sekolah,nisn,tgl_lulus,nilai_uan) values (473,'SMK Negeri 11 Medan','Teknik Mesin','Jl. Kyai Maja No. 43, Medan','9945675623',39254,38,00);</v>
      </c>
    </row>
    <row r="277" spans="1:9" x14ac:dyDescent="0.2">
      <c r="A277" s="28">
        <v>474</v>
      </c>
      <c r="B277" s="28" t="s">
        <v>3982</v>
      </c>
      <c r="C277" s="28" t="s">
        <v>122</v>
      </c>
      <c r="D277" s="4" t="s">
        <v>4343</v>
      </c>
      <c r="E277" s="28">
        <v>9945675624</v>
      </c>
      <c r="F277" s="28">
        <v>39288</v>
      </c>
      <c r="G277" s="28" t="s">
        <v>4682</v>
      </c>
      <c r="H277" s="28"/>
      <c r="I277" t="str">
        <f t="shared" si="4"/>
        <v>insert into pendaftaran_semas _sarjana (id_pendaftaran,asal_sekolah,jenis_sma,alamat_sekolah,nisn,tgl_lulus,nilai_uan) values (474,'SMK Negeri 19 Surabaya','Teknik Mesin','Jl. Gandaria I / 20, Surabaya','9945675624',39288,37,88);</v>
      </c>
    </row>
    <row r="278" spans="1:9" x14ac:dyDescent="0.2">
      <c r="A278" s="28">
        <v>475</v>
      </c>
      <c r="B278" s="28" t="s">
        <v>3853</v>
      </c>
      <c r="C278" s="28" t="s">
        <v>95</v>
      </c>
      <c r="D278" s="4" t="s">
        <v>4344</v>
      </c>
      <c r="E278" s="28">
        <v>9945675625</v>
      </c>
      <c r="F278" s="28">
        <v>39270</v>
      </c>
      <c r="G278" s="28" t="s">
        <v>4683</v>
      </c>
      <c r="H278" s="28"/>
      <c r="I278" t="str">
        <f t="shared" si="4"/>
        <v>insert into pendaftaran_semas _sarjana (id_pendaftaran,asal_sekolah,jenis_sma,alamat_sekolah,nisn,tgl_lulus,nilai_uan) values (475,'SMA Negeri 07 Bandung','IPA','Jl. Gandaria Tengah II No. 6 - 14, Bandung','9945675625',39270,37,99);</v>
      </c>
    </row>
    <row r="279" spans="1:9" x14ac:dyDescent="0.2">
      <c r="A279" s="28">
        <v>476</v>
      </c>
      <c r="B279" s="28" t="s">
        <v>4154</v>
      </c>
      <c r="C279" s="28" t="s">
        <v>3894</v>
      </c>
      <c r="D279" s="4" t="s">
        <v>4345</v>
      </c>
      <c r="E279" s="28">
        <v>9945675626</v>
      </c>
      <c r="F279" s="28">
        <v>39269</v>
      </c>
      <c r="G279" s="28" t="s">
        <v>4677</v>
      </c>
      <c r="H279" s="28"/>
      <c r="I279" t="str">
        <f t="shared" si="4"/>
        <v>insert into pendaftaran_semas _sarjana (id_pendaftaran,asal_sekolah,jenis_sma,alamat_sekolah,nisn,tgl_lulus,nilai_uan) values (476,'SMK Negeri 16 Bogor','Multimedia','Jl. Metro Duta Kav. UE,  Pondok Indah, Bogor','9945675626',39269,37,17);</v>
      </c>
    </row>
    <row r="280" spans="1:9" x14ac:dyDescent="0.2">
      <c r="A280" s="28">
        <v>477</v>
      </c>
      <c r="B280" s="28" t="s">
        <v>4000</v>
      </c>
      <c r="C280" s="28" t="s">
        <v>3895</v>
      </c>
      <c r="D280" s="4" t="s">
        <v>4346</v>
      </c>
      <c r="E280" s="28">
        <v>9945675627</v>
      </c>
      <c r="F280" s="28">
        <v>39250</v>
      </c>
      <c r="G280" s="28" t="s">
        <v>4456</v>
      </c>
      <c r="H280" s="28"/>
      <c r="I280" t="str">
        <f t="shared" si="4"/>
        <v>insert into pendaftaran_semas _sarjana (id_pendaftaran,asal_sekolah,jenis_sma,alamat_sekolah,nisn,tgl_lulus,nilai_uan) values (477,'SMA Negeri 05 Bontang','IPS','Jl. Ciputat Raya No. 40, Bontang','9945675627',39250,38,72);</v>
      </c>
    </row>
    <row r="281" spans="1:9" x14ac:dyDescent="0.2">
      <c r="A281" s="28">
        <v>478</v>
      </c>
      <c r="B281" s="28" t="s">
        <v>3835</v>
      </c>
      <c r="C281" s="28" t="s">
        <v>3892</v>
      </c>
      <c r="D281" s="4" t="s">
        <v>4347</v>
      </c>
      <c r="E281" s="28">
        <v>9945675628</v>
      </c>
      <c r="F281" s="28">
        <v>39264</v>
      </c>
      <c r="G281" s="28" t="s">
        <v>4684</v>
      </c>
      <c r="H281" s="28"/>
      <c r="I281" t="str">
        <f t="shared" si="4"/>
        <v>insert into pendaftaran_semas _sarjana (id_pendaftaran,asal_sekolah,jenis_sma,alamat_sekolah,nisn,tgl_lulus,nilai_uan) values (478,'SMK Negeri 12 Bontang','Analisa Kimia','Jl. Warung Buncit Raya No. 15, Bontang','9945675628',39264,37,89);</v>
      </c>
    </row>
    <row r="282" spans="1:9" x14ac:dyDescent="0.2">
      <c r="A282" s="28">
        <v>479</v>
      </c>
      <c r="B282" s="28" t="s">
        <v>4053</v>
      </c>
      <c r="C282" s="28" t="s">
        <v>3894</v>
      </c>
      <c r="D282" s="4" t="s">
        <v>4348</v>
      </c>
      <c r="E282" s="28">
        <v>9945675629</v>
      </c>
      <c r="F282" s="28">
        <v>39274</v>
      </c>
      <c r="G282" s="28" t="s">
        <v>4685</v>
      </c>
      <c r="H282" s="28"/>
      <c r="I282" t="str">
        <f t="shared" si="4"/>
        <v>insert into pendaftaran_semas _sarjana (id_pendaftaran,asal_sekolah,jenis_sma,alamat_sekolah,nisn,tgl_lulus,nilai_uan) values (479,'SMK Negeri 03 Bandung','Multimedia','Jl. Raya Cilandak  KKO, Bandung','9945675629',39274,38,47);</v>
      </c>
    </row>
    <row r="283" spans="1:9" x14ac:dyDescent="0.2">
      <c r="A283" s="28">
        <v>480</v>
      </c>
      <c r="B283" s="28" t="s">
        <v>4002</v>
      </c>
      <c r="C283" s="28" t="s">
        <v>115</v>
      </c>
      <c r="D283" s="4" t="s">
        <v>3963</v>
      </c>
      <c r="E283" s="28">
        <v>9945675630</v>
      </c>
      <c r="F283" s="28">
        <v>39259</v>
      </c>
      <c r="G283" s="28" t="s">
        <v>4636</v>
      </c>
      <c r="H283" s="28"/>
      <c r="I283" t="str">
        <f t="shared" si="4"/>
        <v>insert into pendaftaran_semas _sarjana (id_pendaftaran,asal_sekolah,jenis_sma,alamat_sekolah,nisn,tgl_lulus,nilai_uan) values (480,'SMK Negeri 06 Balikpapan','Teknik Komputer','Jl. Siaga Raya Kav. 4 - 8, Balikpapan','9945675630',39259,37,55);</v>
      </c>
    </row>
    <row r="284" spans="1:9" x14ac:dyDescent="0.2">
      <c r="A284" s="28">
        <v>481</v>
      </c>
      <c r="B284" s="28" t="s">
        <v>3897</v>
      </c>
      <c r="C284" s="28" t="s">
        <v>3895</v>
      </c>
      <c r="D284" s="4" t="s">
        <v>4014</v>
      </c>
      <c r="E284" s="28">
        <v>9945675631</v>
      </c>
      <c r="F284" s="28">
        <v>39264</v>
      </c>
      <c r="G284" s="28" t="s">
        <v>4680</v>
      </c>
      <c r="H284" s="28"/>
      <c r="I284" t="str">
        <f t="shared" si="4"/>
        <v>insert into pendaftaran_semas _sarjana (id_pendaftaran,asal_sekolah,jenis_sma,alamat_sekolah,nisn,tgl_lulus,nilai_uan) values (481,'SMA Negeri 17 Bogor','IPS','Jl. R. C. Veteran No. 178, Bogor','9945675631',39264,38,00);</v>
      </c>
    </row>
    <row r="285" spans="1:9" x14ac:dyDescent="0.2">
      <c r="A285" s="28">
        <v>482</v>
      </c>
      <c r="B285" s="28" t="s">
        <v>4050</v>
      </c>
      <c r="C285" s="28" t="s">
        <v>3893</v>
      </c>
      <c r="D285" s="4" t="s">
        <v>4212</v>
      </c>
      <c r="E285" s="28">
        <v>9945675632</v>
      </c>
      <c r="F285" s="28">
        <v>39267</v>
      </c>
      <c r="G285" s="28" t="s">
        <v>4686</v>
      </c>
      <c r="H285" s="28"/>
      <c r="I285" t="str">
        <f t="shared" si="4"/>
        <v>insert into pendaftaran_semas _sarjana (id_pendaftaran,asal_sekolah,jenis_sma,alamat_sekolah,nisn,tgl_lulus,nilai_uan) values (482,'SMK Negeri 01 Bontang','Teknik Otomasi','Jl. HR. Rasuna Said Kav. C-21 Kuningan, Bontang','9945675632',39267,37,49);</v>
      </c>
    </row>
    <row r="286" spans="1:9" x14ac:dyDescent="0.2">
      <c r="A286" s="28">
        <v>483</v>
      </c>
      <c r="B286" s="28" t="s">
        <v>3805</v>
      </c>
      <c r="C286" s="28" t="s">
        <v>95</v>
      </c>
      <c r="D286" s="4" t="s">
        <v>3964</v>
      </c>
      <c r="E286" s="28">
        <v>9945675633</v>
      </c>
      <c r="F286" s="28">
        <v>39247</v>
      </c>
      <c r="G286" s="28" t="s">
        <v>4687</v>
      </c>
      <c r="H286" s="28"/>
      <c r="I286" t="str">
        <f t="shared" si="4"/>
        <v>insert into pendaftaran_semas _sarjana (id_pendaftaran,asal_sekolah,jenis_sma,alamat_sekolah,nisn,tgl_lulus,nilai_uan) values (483,'SMA Negeri 18 Bandung','IPA','Jl. Jend. Sudirman Kav. 49 , Bandung','9945675633',39247,38,94);</v>
      </c>
    </row>
    <row r="287" spans="1:9" x14ac:dyDescent="0.2">
      <c r="A287" s="28">
        <v>484</v>
      </c>
      <c r="B287" s="28" t="s">
        <v>3900</v>
      </c>
      <c r="C287" s="28" t="s">
        <v>3893</v>
      </c>
      <c r="D287" s="4" t="s">
        <v>4085</v>
      </c>
      <c r="E287" s="28">
        <v>9945675634</v>
      </c>
      <c r="F287" s="28">
        <v>39278</v>
      </c>
      <c r="G287" s="28" t="s">
        <v>4444</v>
      </c>
      <c r="H287" s="28"/>
      <c r="I287" t="str">
        <f t="shared" si="4"/>
        <v>insert into pendaftaran_semas _sarjana (id_pendaftaran,asal_sekolah,jenis_sma,alamat_sekolah,nisn,tgl_lulus,nilai_uan) values (484,'SMK Negeri 02 Makasar','Teknik Otomasi','Jl. Jenderal Gatot Subroto Kav. 59, Makasar','9945675634',39278,38,67);</v>
      </c>
    </row>
    <row r="288" spans="1:9" x14ac:dyDescent="0.2">
      <c r="A288" s="28">
        <v>485</v>
      </c>
      <c r="B288" s="28" t="s">
        <v>4155</v>
      </c>
      <c r="C288" s="28" t="s">
        <v>115</v>
      </c>
      <c r="D288" s="4" t="s">
        <v>4019</v>
      </c>
      <c r="E288" s="28">
        <v>9945675635</v>
      </c>
      <c r="F288" s="28">
        <v>39257</v>
      </c>
      <c r="G288" s="28" t="s">
        <v>4688</v>
      </c>
      <c r="H288" s="28"/>
      <c r="I288" t="str">
        <f t="shared" si="4"/>
        <v>insert into pendaftaran_semas _sarjana (id_pendaftaran,asal_sekolah,jenis_sma,alamat_sekolah,nisn,tgl_lulus,nilai_uan) values (485,'SMK Negeri 13 Balikpapan','Teknik Komputer','Jl. Sultan Agung No. 67, Balikpapan','9945675635',39257,38,87);</v>
      </c>
    </row>
    <row r="289" spans="1:9" x14ac:dyDescent="0.2">
      <c r="A289" s="28">
        <v>486</v>
      </c>
      <c r="B289" s="28" t="s">
        <v>3999</v>
      </c>
      <c r="C289" s="28" t="s">
        <v>95</v>
      </c>
      <c r="D289" s="4" t="s">
        <v>4073</v>
      </c>
      <c r="E289" s="28">
        <v>9945675636</v>
      </c>
      <c r="F289" s="28">
        <v>39286</v>
      </c>
      <c r="G289" s="28" t="s">
        <v>4689</v>
      </c>
      <c r="H289" s="28"/>
      <c r="I289" t="str">
        <f t="shared" si="4"/>
        <v>insert into pendaftaran_semas _sarjana (id_pendaftaran,asal_sekolah,jenis_sma,alamat_sekolah,nisn,tgl_lulus,nilai_uan) values (486,'SMA Negeri 05 Jakarta Selatan','IPA','Jl. MT. Haryono No. 8, Jakarta Selatan','9945675636',39286,37,07);</v>
      </c>
    </row>
    <row r="290" spans="1:9" x14ac:dyDescent="0.2">
      <c r="A290" s="28">
        <v>487</v>
      </c>
      <c r="B290" s="28" t="s">
        <v>3918</v>
      </c>
      <c r="C290" s="28" t="s">
        <v>3895</v>
      </c>
      <c r="D290" s="4" t="s">
        <v>4349</v>
      </c>
      <c r="E290" s="28">
        <v>9945675637</v>
      </c>
      <c r="F290" s="28">
        <v>39239</v>
      </c>
      <c r="G290" s="28" t="s">
        <v>4443</v>
      </c>
      <c r="H290" s="28"/>
      <c r="I290" t="str">
        <f t="shared" si="4"/>
        <v>insert into pendaftaran_semas _sarjana (id_pendaftaran,asal_sekolah,jenis_sma,alamat_sekolah,nisn,tgl_lulus,nilai_uan) values (487,'SMA Negeri 09 Garut','IPS','Jl. Raya Pasar Minggu No. 3 A, Garut','9945675637',39239,38,16);</v>
      </c>
    </row>
    <row r="291" spans="1:9" x14ac:dyDescent="0.2">
      <c r="A291" s="28">
        <v>488</v>
      </c>
      <c r="B291" s="28" t="s">
        <v>3911</v>
      </c>
      <c r="C291" s="28" t="s">
        <v>3894</v>
      </c>
      <c r="D291" s="4" t="s">
        <v>3954</v>
      </c>
      <c r="E291" s="28">
        <v>9945675638</v>
      </c>
      <c r="F291" s="28">
        <v>39263</v>
      </c>
      <c r="G291" s="28" t="s">
        <v>4686</v>
      </c>
      <c r="H291" s="28"/>
      <c r="I291" t="str">
        <f t="shared" si="4"/>
        <v>insert into pendaftaran_semas _sarjana (id_pendaftaran,asal_sekolah,jenis_sma,alamat_sekolah,nisn,tgl_lulus,nilai_uan) values (488,'SMK Negeri 18 Surabaya','Multimedia','Jl. Warung Sila No.8 RT.006 / RW.04 Gudang Baru, Surabaya','9945675638',39263,37,49);</v>
      </c>
    </row>
    <row r="292" spans="1:9" x14ac:dyDescent="0.2">
      <c r="A292" s="28">
        <v>489</v>
      </c>
      <c r="B292" s="28" t="s">
        <v>3831</v>
      </c>
      <c r="C292" s="28" t="s">
        <v>3895</v>
      </c>
      <c r="D292" s="4" t="s">
        <v>4350</v>
      </c>
      <c r="E292" s="28">
        <v>9945675639</v>
      </c>
      <c r="F292" s="28">
        <v>39277</v>
      </c>
      <c r="G292" s="28" t="s">
        <v>4690</v>
      </c>
      <c r="H292" s="28"/>
      <c r="I292" t="str">
        <f t="shared" si="4"/>
        <v>insert into pendaftaran_semas _sarjana (id_pendaftaran,asal_sekolah,jenis_sma,alamat_sekolah,nisn,tgl_lulus,nilai_uan) values (489,'SMA Negeri 03 Medan','IPS','Jl. Mohamad Kahfi Raya 1, Medan','9945675639',39277,37,63);</v>
      </c>
    </row>
    <row r="293" spans="1:9" x14ac:dyDescent="0.2">
      <c r="A293" s="28">
        <v>490</v>
      </c>
      <c r="B293" s="28" t="s">
        <v>3939</v>
      </c>
      <c r="C293" s="28" t="s">
        <v>122</v>
      </c>
      <c r="D293" s="4" t="s">
        <v>3955</v>
      </c>
      <c r="E293" s="28">
        <v>9945675640</v>
      </c>
      <c r="F293" s="28">
        <v>39272</v>
      </c>
      <c r="G293" s="28" t="s">
        <v>4638</v>
      </c>
      <c r="H293" s="28"/>
      <c r="I293" t="str">
        <f t="shared" si="4"/>
        <v>insert into pendaftaran_semas _sarjana (id_pendaftaran,asal_sekolah,jenis_sma,alamat_sekolah,nisn,tgl_lulus,nilai_uan) values (490,'SMK Negeri 18 Palembang','Teknik Mesin','Jl. Jeruk Raya No. 15 RT. 0011 / RW. 01, Palembang','9945675640',39272,38,24);</v>
      </c>
    </row>
    <row r="294" spans="1:9" x14ac:dyDescent="0.2">
      <c r="A294" s="28">
        <v>491</v>
      </c>
      <c r="B294" s="28" t="s">
        <v>4006</v>
      </c>
      <c r="C294" s="28" t="s">
        <v>95</v>
      </c>
      <c r="D294" s="4" t="s">
        <v>4351</v>
      </c>
      <c r="E294" s="28">
        <v>9945675641</v>
      </c>
      <c r="F294" s="28">
        <v>39272</v>
      </c>
      <c r="G294" s="28" t="s">
        <v>4674</v>
      </c>
      <c r="H294" s="28"/>
      <c r="I294" t="str">
        <f t="shared" si="4"/>
        <v>insert into pendaftaran_semas _sarjana (id_pendaftaran,asal_sekolah,jenis_sma,alamat_sekolah,nisn,tgl_lulus,nilai_uan) values (491,'SMA Negeri 01 Bogor','IPA','Jl. Bina Warga RT. 009 / RW. 07, Kalibata, Bogor','9945675641',39272,37,96);</v>
      </c>
    </row>
    <row r="295" spans="1:9" x14ac:dyDescent="0.2">
      <c r="A295" s="28">
        <v>492</v>
      </c>
      <c r="B295" s="28" t="s">
        <v>3931</v>
      </c>
      <c r="C295" s="28" t="s">
        <v>95</v>
      </c>
      <c r="D295" s="4" t="s">
        <v>4352</v>
      </c>
      <c r="E295" s="28">
        <v>9945675642</v>
      </c>
      <c r="F295" s="28">
        <v>39234</v>
      </c>
      <c r="G295" s="28" t="s">
        <v>4673</v>
      </c>
      <c r="H295" s="28"/>
      <c r="I295" t="str">
        <f t="shared" si="4"/>
        <v>insert into pendaftaran_semas _sarjana (id_pendaftaran,asal_sekolah,jenis_sma,alamat_sekolah,nisn,tgl_lulus,nilai_uan) values (492,'SMA Negeri 07 Garut','IPA','Jl. Taman Brawijaya No. 1, Garut','9945675642',39234,37,83);</v>
      </c>
    </row>
    <row r="296" spans="1:9" x14ac:dyDescent="0.2">
      <c r="A296" s="28">
        <v>493</v>
      </c>
      <c r="B296" s="28" t="s">
        <v>4156</v>
      </c>
      <c r="C296" s="28" t="s">
        <v>122</v>
      </c>
      <c r="D296" s="4" t="s">
        <v>4353</v>
      </c>
      <c r="E296" s="28">
        <v>9945675643</v>
      </c>
      <c r="F296" s="28">
        <v>39283</v>
      </c>
      <c r="G296" s="28" t="s">
        <v>4508</v>
      </c>
      <c r="H296" s="28"/>
      <c r="I296" t="str">
        <f t="shared" si="4"/>
        <v>insert into pendaftaran_semas _sarjana (id_pendaftaran,asal_sekolah,jenis_sma,alamat_sekolah,nisn,tgl_lulus,nilai_uan) values (493,'SMK Negeri 09 Banten','Teknik Mesin','Jl. Taman Brawijaya No. 2, Banten','9945675643',39283,37,08);</v>
      </c>
    </row>
    <row r="297" spans="1:9" x14ac:dyDescent="0.2">
      <c r="A297" s="28">
        <v>494</v>
      </c>
      <c r="B297" s="28" t="s">
        <v>3976</v>
      </c>
      <c r="C297" s="28" t="s">
        <v>95</v>
      </c>
      <c r="D297" s="4" t="s">
        <v>4354</v>
      </c>
      <c r="E297" s="28">
        <v>9945675644</v>
      </c>
      <c r="F297" s="28">
        <v>39253</v>
      </c>
      <c r="G297" s="28" t="s">
        <v>4691</v>
      </c>
      <c r="H297" s="28"/>
      <c r="I297" t="str">
        <f t="shared" si="4"/>
        <v>insert into pendaftaran_semas _sarjana (id_pendaftaran,asal_sekolah,jenis_sma,alamat_sekolah,nisn,tgl_lulus,nilai_uan) values (494,'SMA Negeri 09 Depok','IPA','Jl. Taman Brawijaya No. 3, Depok','9945675644',39253,38,25);</v>
      </c>
    </row>
    <row r="298" spans="1:9" x14ac:dyDescent="0.2">
      <c r="A298" s="28">
        <v>495</v>
      </c>
      <c r="B298" s="28" t="s">
        <v>3918</v>
      </c>
      <c r="C298" s="28" t="s">
        <v>95</v>
      </c>
      <c r="D298" s="4" t="s">
        <v>4018</v>
      </c>
      <c r="E298" s="28">
        <v>9945675358</v>
      </c>
      <c r="F298" s="28">
        <v>39276</v>
      </c>
      <c r="G298" s="28" t="s">
        <v>4452</v>
      </c>
      <c r="H298" s="28"/>
      <c r="I298" t="str">
        <f t="shared" si="4"/>
        <v>insert into pendaftaran_semas _sarjana (id_pendaftaran,asal_sekolah,jenis_sma,alamat_sekolah,nisn,tgl_lulus,nilai_uan) values (495,'SMA Negeri 09 Garut','IPA','Jl. Dr. Abdul Rachman Saleh 24, Garut','9945675358',39276,37,98);</v>
      </c>
    </row>
    <row r="299" spans="1:9" x14ac:dyDescent="0.2">
      <c r="A299" s="28">
        <v>496</v>
      </c>
      <c r="B299" s="28" t="s">
        <v>3924</v>
      </c>
      <c r="C299" s="28" t="s">
        <v>115</v>
      </c>
      <c r="D299" s="4" t="s">
        <v>3944</v>
      </c>
      <c r="E299" s="28">
        <v>9945675359</v>
      </c>
      <c r="F299" s="28">
        <v>39246</v>
      </c>
      <c r="G299" s="28" t="s">
        <v>4453</v>
      </c>
      <c r="H299" s="28"/>
      <c r="I299" t="str">
        <f t="shared" si="4"/>
        <v>insert into pendaftaran_semas _sarjana (id_pendaftaran,asal_sekolah,jenis_sma,alamat_sekolah,nisn,tgl_lulus,nilai_uan) values (496,'SMK Negeri 15 Bali ','Teknik Komputer','Jl. Bendungan Hilir No. 17, Bali ','9945675359',39246,38,10);</v>
      </c>
    </row>
    <row r="300" spans="1:9" x14ac:dyDescent="0.2">
      <c r="A300" s="28">
        <v>497</v>
      </c>
      <c r="B300" s="28" t="s">
        <v>4091</v>
      </c>
      <c r="C300" s="28" t="s">
        <v>3892</v>
      </c>
      <c r="D300" s="4" t="s">
        <v>4164</v>
      </c>
      <c r="E300" s="28">
        <v>9945675360</v>
      </c>
      <c r="F300" s="28">
        <v>39263</v>
      </c>
      <c r="G300" s="28" t="s">
        <v>4454</v>
      </c>
      <c r="H300" s="28"/>
      <c r="I300" t="str">
        <f t="shared" si="4"/>
        <v>insert into pendaftaran_semas _sarjana (id_pendaftaran,asal_sekolah,jenis_sma,alamat_sekolah,nisn,tgl_lulus,nilai_uan) values (497,'SMK Negeri 11 Bali ','Analisa Kimia','Jl. Rawamangun No. 47, Bali ','9945675360',39263,37,95);</v>
      </c>
    </row>
    <row r="301" spans="1:9" x14ac:dyDescent="0.2">
      <c r="A301" s="28">
        <v>498</v>
      </c>
      <c r="B301" s="28" t="s">
        <v>3837</v>
      </c>
      <c r="C301" s="28" t="s">
        <v>3895</v>
      </c>
      <c r="D301" s="4" t="s">
        <v>4165</v>
      </c>
      <c r="E301" s="28">
        <v>9945675361</v>
      </c>
      <c r="F301" s="28">
        <v>39265</v>
      </c>
      <c r="G301" s="28" t="s">
        <v>4455</v>
      </c>
      <c r="H301" s="28"/>
      <c r="I301" t="str">
        <f t="shared" si="4"/>
        <v>insert into pendaftaran_semas _sarjana (id_pendaftaran,asal_sekolah,jenis_sma,alamat_sekolah,nisn,tgl_lulus,nilai_uan) values (498,'SMA Negeri 17 Balikpapan','IPS','Jl. Budi Kemuliaan No. 25 , Balikpapan','9945675361',39265,38,51);</v>
      </c>
    </row>
    <row r="302" spans="1:9" x14ac:dyDescent="0.2">
      <c r="A302" s="28">
        <v>499</v>
      </c>
      <c r="B302" s="28" t="s">
        <v>4092</v>
      </c>
      <c r="C302" s="28" t="s">
        <v>3894</v>
      </c>
      <c r="D302" s="4" t="s">
        <v>4068</v>
      </c>
      <c r="E302" s="28">
        <v>9945675362</v>
      </c>
      <c r="F302" s="28">
        <v>39271</v>
      </c>
      <c r="G302" s="28" t="s">
        <v>4456</v>
      </c>
      <c r="H302" s="28"/>
      <c r="I302" t="str">
        <f t="shared" si="4"/>
        <v>insert into pendaftaran_semas _sarjana (id_pendaftaran,asal_sekolah,jenis_sma,alamat_sekolah,nisn,tgl_lulus,nilai_uan) values (499,'SMK Negeri 16 Papua','Multimedia','Jl. Kesehatan No. 9, Papua','9945675362',39271,38,72);</v>
      </c>
    </row>
    <row r="303" spans="1:9" x14ac:dyDescent="0.2">
      <c r="A303" s="28">
        <v>500</v>
      </c>
      <c r="B303" s="28" t="s">
        <v>4089</v>
      </c>
      <c r="C303" s="28" t="s">
        <v>3895</v>
      </c>
      <c r="D303" s="4" t="s">
        <v>4166</v>
      </c>
      <c r="E303" s="28">
        <v>9945675363</v>
      </c>
      <c r="F303" s="28">
        <v>39277</v>
      </c>
      <c r="G303" s="28" t="s">
        <v>4457</v>
      </c>
      <c r="H303" s="28"/>
      <c r="I303" t="str">
        <f t="shared" si="4"/>
        <v>insert into pendaftaran_semas _sarjana (id_pendaftaran,asal_sekolah,jenis_sma,alamat_sekolah,nisn,tgl_lulus,nilai_uan) values (500,'SMA Negeri 12 Aceh','IPS','Jl. Kaji No. 40, Aceh','9945675363',39277,37,85);</v>
      </c>
    </row>
    <row r="304" spans="1:9" x14ac:dyDescent="0.2">
      <c r="A304" s="28">
        <v>501</v>
      </c>
      <c r="B304" s="28" t="s">
        <v>3935</v>
      </c>
      <c r="C304" s="28" t="s">
        <v>3894</v>
      </c>
      <c r="D304" s="4" t="s">
        <v>4167</v>
      </c>
      <c r="E304" s="28">
        <v>9945675364</v>
      </c>
      <c r="F304" s="28">
        <v>39293</v>
      </c>
      <c r="G304" s="28" t="s">
        <v>4458</v>
      </c>
      <c r="H304" s="28"/>
      <c r="I304" t="str">
        <f t="shared" si="4"/>
        <v>insert into pendaftaran_semas _sarjana (id_pendaftaran,asal_sekolah,jenis_sma,alamat_sekolah,nisn,tgl_lulus,nilai_uan) values (501,'SMK Negeri 08 Bali ','Multimedia','Jl. Sawo No. 58 - 60, Bali ','9945675364',39293,38,49);</v>
      </c>
    </row>
    <row r="305" spans="1:9" x14ac:dyDescent="0.2">
      <c r="A305" s="28">
        <v>502</v>
      </c>
      <c r="B305" s="28" t="s">
        <v>3898</v>
      </c>
      <c r="C305" s="28" t="s">
        <v>95</v>
      </c>
      <c r="D305" s="4" t="s">
        <v>4168</v>
      </c>
      <c r="E305" s="28">
        <v>9945675365</v>
      </c>
      <c r="F305" s="28">
        <v>39259</v>
      </c>
      <c r="G305" s="28" t="s">
        <v>4459</v>
      </c>
      <c r="H305" s="28"/>
      <c r="I305" t="str">
        <f t="shared" si="4"/>
        <v>insert into pendaftaran_semas _sarjana (id_pendaftaran,asal_sekolah,jenis_sma,alamat_sekolah,nisn,tgl_lulus,nilai_uan) values (502,'SMA Negeri 14 Semarang','IPA','Jl. Sumur Batu Raya Blok A3 No. 13, Semarang','9945675365',39259,37,45);</v>
      </c>
    </row>
    <row r="306" spans="1:9" x14ac:dyDescent="0.2">
      <c r="A306" s="28">
        <v>503</v>
      </c>
      <c r="B306" s="28" t="s">
        <v>3857</v>
      </c>
      <c r="C306" s="28" t="s">
        <v>115</v>
      </c>
      <c r="D306" s="4" t="s">
        <v>4010</v>
      </c>
      <c r="E306" s="28">
        <v>9945675366</v>
      </c>
      <c r="F306" s="28">
        <v>39239</v>
      </c>
      <c r="G306" s="28" t="s">
        <v>4460</v>
      </c>
      <c r="H306" s="28"/>
      <c r="I306" t="str">
        <f t="shared" si="4"/>
        <v>insert into pendaftaran_semas _sarjana (id_pendaftaran,asal_sekolah,jenis_sma,alamat_sekolah,nisn,tgl_lulus,nilai_uan) values (503,'SMK Negeri 01 Aceh','Teknik Komputer','Jl. Gereja Theresia No. 22, Aceh','9945675366',39239,35,83);</v>
      </c>
    </row>
    <row r="307" spans="1:9" x14ac:dyDescent="0.2">
      <c r="A307" s="28">
        <v>504</v>
      </c>
      <c r="B307" s="28" t="s">
        <v>3940</v>
      </c>
      <c r="C307" s="28" t="s">
        <v>95</v>
      </c>
      <c r="D307" s="4" t="s">
        <v>4169</v>
      </c>
      <c r="E307" s="28">
        <v>9945675367</v>
      </c>
      <c r="F307" s="28">
        <v>39239</v>
      </c>
      <c r="G307" s="28" t="s">
        <v>4461</v>
      </c>
      <c r="H307" s="28"/>
      <c r="I307" t="str">
        <f t="shared" si="4"/>
        <v>insert into pendaftaran_semas _sarjana (id_pendaftaran,asal_sekolah,jenis_sma,alamat_sekolah,nisn,tgl_lulus,nilai_uan) values (504,'SMA Negeri 12 Makasar','IPA','Jl. Teuku Cik Ditiro No. 28, Makasar','9945675367',39239,35,54);</v>
      </c>
    </row>
    <row r="308" spans="1:9" x14ac:dyDescent="0.2">
      <c r="A308" s="28">
        <v>505</v>
      </c>
      <c r="B308" s="28" t="s">
        <v>3973</v>
      </c>
      <c r="C308" s="28" t="s">
        <v>95</v>
      </c>
      <c r="D308" s="4" t="s">
        <v>4170</v>
      </c>
      <c r="E308" s="28">
        <v>9945675368</v>
      </c>
      <c r="F308" s="28">
        <v>39250</v>
      </c>
      <c r="G308" s="28" t="s">
        <v>4462</v>
      </c>
      <c r="H308" s="28"/>
      <c r="I308" t="str">
        <f t="shared" si="4"/>
        <v>insert into pendaftaran_semas _sarjana (id_pendaftaran,asal_sekolah,jenis_sma,alamat_sekolah,nisn,tgl_lulus,nilai_uan) values (505,'SMA Negeri 15 Medan','IPA','Jl. Teuku Cik Ditiro No. 41, Medan','9945675368',39250,35,14);</v>
      </c>
    </row>
    <row r="309" spans="1:9" x14ac:dyDescent="0.2">
      <c r="A309" s="28">
        <v>506</v>
      </c>
      <c r="B309" s="28" t="s">
        <v>3910</v>
      </c>
      <c r="C309" s="28" t="s">
        <v>3895</v>
      </c>
      <c r="D309" s="4" t="s">
        <v>4171</v>
      </c>
      <c r="E309" s="28">
        <v>9945675369</v>
      </c>
      <c r="F309" s="28">
        <v>39237</v>
      </c>
      <c r="G309" s="28" t="s">
        <v>4463</v>
      </c>
      <c r="H309" s="28"/>
      <c r="I309" t="str">
        <f t="shared" si="4"/>
        <v>insert into pendaftaran_semas _sarjana (id_pendaftaran,asal_sekolah,jenis_sma,alamat_sekolah,nisn,tgl_lulus,nilai_uan) values (506,'SMA Negeri 03 Palembang','IPS','Jl. Teuku Cik Ditiro No. 46  M, Palembang','9945675369',39237,34,93);</v>
      </c>
    </row>
    <row r="310" spans="1:9" x14ac:dyDescent="0.2">
      <c r="A310" s="28">
        <v>507</v>
      </c>
      <c r="B310" s="28" t="s">
        <v>4034</v>
      </c>
      <c r="C310" s="28" t="s">
        <v>3892</v>
      </c>
      <c r="D310" s="4" t="s">
        <v>3872</v>
      </c>
      <c r="E310" s="28">
        <v>9945675370</v>
      </c>
      <c r="F310" s="28">
        <v>39264</v>
      </c>
      <c r="G310" s="28" t="s">
        <v>4464</v>
      </c>
      <c r="H310" s="28"/>
      <c r="I310" t="str">
        <f t="shared" si="4"/>
        <v>insert into pendaftaran_semas _sarjana (id_pendaftaran,asal_sekolah,jenis_sma,alamat_sekolah,nisn,tgl_lulus,nilai_uan) values (507,'SMK Negeri 19 Maluku','Analisa Kimia','Jl. Proklamasi  No. 43 , Maluku','9945675370',39264,34,69);</v>
      </c>
    </row>
    <row r="311" spans="1:9" x14ac:dyDescent="0.2">
      <c r="A311" s="28">
        <v>508</v>
      </c>
      <c r="B311" s="28" t="s">
        <v>4002</v>
      </c>
      <c r="C311" s="28" t="s">
        <v>115</v>
      </c>
      <c r="D311" s="4" t="s">
        <v>4172</v>
      </c>
      <c r="E311" s="28">
        <v>9945675371</v>
      </c>
      <c r="F311" s="28">
        <v>39239</v>
      </c>
      <c r="G311" s="28" t="s">
        <v>4465</v>
      </c>
      <c r="H311" s="28"/>
      <c r="I311" t="str">
        <f t="shared" si="4"/>
        <v>insert into pendaftaran_semas _sarjana (id_pendaftaran,asal_sekolah,jenis_sma,alamat_sekolah,nisn,tgl_lulus,nilai_uan) values (508,'SMK Negeri 06 Balikpapan','Teknik Komputer','Jl. Tambak No. 18, Balikpapan','9945675371',39239,34,66);</v>
      </c>
    </row>
    <row r="312" spans="1:9" x14ac:dyDescent="0.2">
      <c r="A312" s="28">
        <v>509</v>
      </c>
      <c r="B312" s="28" t="s">
        <v>3996</v>
      </c>
      <c r="C312" s="28" t="s">
        <v>3893</v>
      </c>
      <c r="D312" s="4" t="s">
        <v>3873</v>
      </c>
      <c r="E312" s="28">
        <v>9945675372</v>
      </c>
      <c r="F312" s="28">
        <v>39292</v>
      </c>
      <c r="G312" s="28" t="s">
        <v>4466</v>
      </c>
      <c r="H312" s="28"/>
      <c r="I312" t="str">
        <f t="shared" si="4"/>
        <v>insert into pendaftaran_semas _sarjana (id_pendaftaran,asal_sekolah,jenis_sma,alamat_sekolah,nisn,tgl_lulus,nilai_uan) values (509,'SMK Negeri 13 Papua','Teknik Otomasi','Jl. Salemba Raya, Papua','9945675372',39292,35,89);</v>
      </c>
    </row>
    <row r="313" spans="1:9" x14ac:dyDescent="0.2">
      <c r="A313" s="28">
        <v>510</v>
      </c>
      <c r="B313" s="28" t="s">
        <v>3897</v>
      </c>
      <c r="C313" s="28" t="s">
        <v>95</v>
      </c>
      <c r="D313" s="4" t="s">
        <v>4021</v>
      </c>
      <c r="E313" s="28">
        <v>9945675373</v>
      </c>
      <c r="F313" s="28">
        <v>39250</v>
      </c>
      <c r="G313" s="28" t="s">
        <v>4467</v>
      </c>
      <c r="H313" s="28"/>
      <c r="I313" t="str">
        <f t="shared" si="4"/>
        <v>insert into pendaftaran_semas _sarjana (id_pendaftaran,asal_sekolah,jenis_sma,alamat_sekolah,nisn,tgl_lulus,nilai_uan) values (510,'SMA Negeri 17 Bogor','IPA','Jl. Salemba I  No. 13, Bogor','9945675373',39250,34,78);</v>
      </c>
    </row>
    <row r="314" spans="1:9" x14ac:dyDescent="0.2">
      <c r="A314" s="28">
        <v>511</v>
      </c>
      <c r="B314" s="28" t="s">
        <v>4005</v>
      </c>
      <c r="C314" s="28" t="s">
        <v>115</v>
      </c>
      <c r="D314" s="4" t="s">
        <v>4173</v>
      </c>
      <c r="E314" s="28">
        <v>9945675374</v>
      </c>
      <c r="F314" s="28">
        <v>39279</v>
      </c>
      <c r="G314" s="28" t="s">
        <v>4468</v>
      </c>
      <c r="H314" s="28"/>
      <c r="I314" t="str">
        <f t="shared" si="4"/>
        <v>insert into pendaftaran_semas _sarjana (id_pendaftaran,asal_sekolah,jenis_sma,alamat_sekolah,nisn,tgl_lulus,nilai_uan) values (511,'SMK Negeri 11 Depok','Teknik Komputer','Jl. Jenderal Sudirman Kavling 86, Depok','9945675374',39279,36,29);</v>
      </c>
    </row>
    <row r="315" spans="1:9" x14ac:dyDescent="0.2">
      <c r="A315" s="28">
        <v>512</v>
      </c>
      <c r="B315" s="28" t="s">
        <v>4033</v>
      </c>
      <c r="C315" s="28" t="s">
        <v>3894</v>
      </c>
      <c r="D315" s="4" t="s">
        <v>3966</v>
      </c>
      <c r="E315" s="28">
        <v>9945675375</v>
      </c>
      <c r="F315" s="28">
        <v>39259</v>
      </c>
      <c r="G315" s="28" t="s">
        <v>4469</v>
      </c>
      <c r="H315" s="28"/>
      <c r="I315" t="str">
        <f t="shared" si="4"/>
        <v>insert into pendaftaran_semas _sarjana (id_pendaftaran,asal_sekolah,jenis_sma,alamat_sekolah,nisn,tgl_lulus,nilai_uan) values (512,'SMK Negeri 07 Banten','Multimedia','Jl. Tipar Cakung No. 5, Banten','9945675375',39259,34,97);</v>
      </c>
    </row>
    <row r="316" spans="1:9" x14ac:dyDescent="0.2">
      <c r="A316" s="28">
        <v>513</v>
      </c>
      <c r="B316" s="28" t="s">
        <v>4029</v>
      </c>
      <c r="C316" s="28" t="s">
        <v>3895</v>
      </c>
      <c r="D316" s="4" t="s">
        <v>3874</v>
      </c>
      <c r="E316" s="28">
        <v>9945675376</v>
      </c>
      <c r="F316" s="28">
        <v>39262</v>
      </c>
      <c r="G316" s="28" t="s">
        <v>4470</v>
      </c>
      <c r="H316" s="28"/>
      <c r="I316" t="str">
        <f t="shared" si="4"/>
        <v>insert into pendaftaran_semas _sarjana (id_pendaftaran,asal_sekolah,jenis_sma,alamat_sekolah,nisn,tgl_lulus,nilai_uan) values (513,'SMA Negeri 19 Maluku','IPS','Jl. Boulevard Timur Raya RT. 006 / 02, Maluku','9945675376',39262,36,42);</v>
      </c>
    </row>
    <row r="317" spans="1:9" x14ac:dyDescent="0.2">
      <c r="A317" s="28">
        <v>514</v>
      </c>
      <c r="B317" s="28" t="s">
        <v>4055</v>
      </c>
      <c r="C317" s="28" t="s">
        <v>122</v>
      </c>
      <c r="D317" s="4" t="s">
        <v>3889</v>
      </c>
      <c r="E317" s="28">
        <v>9945675377</v>
      </c>
      <c r="F317" s="28">
        <v>39260</v>
      </c>
      <c r="G317" s="28" t="s">
        <v>4471</v>
      </c>
      <c r="H317" s="28"/>
      <c r="I317" t="str">
        <f t="shared" si="4"/>
        <v>insert into pendaftaran_semas _sarjana (id_pendaftaran,asal_sekolah,jenis_sma,alamat_sekolah,nisn,tgl_lulus,nilai_uan) values (514,'SMK Negeri 08 Palembang','Teknik Mesin','Jl. Bukit Gading Raya Kav. II, Palembang','9945675377',39260,36,11);</v>
      </c>
    </row>
    <row r="318" spans="1:9" x14ac:dyDescent="0.2">
      <c r="A318" s="28">
        <v>515</v>
      </c>
      <c r="B318" s="28" t="s">
        <v>4093</v>
      </c>
      <c r="C318" s="28" t="s">
        <v>95</v>
      </c>
      <c r="D318" s="4" t="s">
        <v>3968</v>
      </c>
      <c r="E318" s="28">
        <v>9945675378</v>
      </c>
      <c r="F318" s="28">
        <v>39279</v>
      </c>
      <c r="G318" s="28" t="s">
        <v>4472</v>
      </c>
      <c r="H318" s="28"/>
      <c r="I318" t="str">
        <f t="shared" si="4"/>
        <v>insert into pendaftaran_semas _sarjana (id_pendaftaran,asal_sekolah,jenis_sma,alamat_sekolah,nisn,tgl_lulus,nilai_uan) values (515,'SMA Negeri 04 Aceh','IPA','Jl. Deli No. 4  Tanjung Priok, Aceh','9945675378',39279,35,80);</v>
      </c>
    </row>
    <row r="319" spans="1:9" x14ac:dyDescent="0.2">
      <c r="A319" s="28">
        <v>516</v>
      </c>
      <c r="B319" s="28" t="s">
        <v>3920</v>
      </c>
      <c r="C319" s="28" t="s">
        <v>3895</v>
      </c>
      <c r="D319" s="4" t="s">
        <v>4059</v>
      </c>
      <c r="E319" s="28">
        <v>9945675379</v>
      </c>
      <c r="F319" s="28">
        <v>39263</v>
      </c>
      <c r="G319" s="28" t="s">
        <v>4473</v>
      </c>
      <c r="H319" s="28"/>
      <c r="I319" t="str">
        <f t="shared" si="4"/>
        <v>insert into pendaftaran_semas _sarjana (id_pendaftaran,asal_sekolah,jenis_sma,alamat_sekolah,nisn,tgl_lulus,nilai_uan) values (516,'SMA Negeri 12 Banten','IPS','Jl. Kramat Jaya, Tanjung Priok, Banten','9945675379',39263,35,92);</v>
      </c>
    </row>
    <row r="320" spans="1:9" x14ac:dyDescent="0.2">
      <c r="A320" s="28">
        <v>517</v>
      </c>
      <c r="B320" s="28" t="s">
        <v>4094</v>
      </c>
      <c r="C320" s="28" t="s">
        <v>3893</v>
      </c>
      <c r="D320" s="4" t="s">
        <v>4174</v>
      </c>
      <c r="E320" s="28">
        <v>9945675380</v>
      </c>
      <c r="F320" s="28">
        <v>39293</v>
      </c>
      <c r="G320" s="28" t="s">
        <v>4474</v>
      </c>
      <c r="H320" s="28"/>
      <c r="I320" t="str">
        <f t="shared" si="4"/>
        <v>insert into pendaftaran_semas _sarjana (id_pendaftaran,asal_sekolah,jenis_sma,alamat_sekolah,nisn,tgl_lulus,nilai_uan) values (517,'SMK Negeri 13 Depok','Teknik Otomasi','Jl. Raya Plumpang Semper No. 19  RT.006 / RW.015, Depok','9945675380',39293,34,09);</v>
      </c>
    </row>
    <row r="321" spans="1:9" x14ac:dyDescent="0.2">
      <c r="A321" s="28">
        <v>518</v>
      </c>
      <c r="B321" s="28" t="s">
        <v>3848</v>
      </c>
      <c r="C321" s="28" t="s">
        <v>95</v>
      </c>
      <c r="D321" s="4" t="s">
        <v>3875</v>
      </c>
      <c r="E321" s="28">
        <v>9945675381</v>
      </c>
      <c r="F321" s="28">
        <v>39279</v>
      </c>
      <c r="G321" s="28" t="s">
        <v>4475</v>
      </c>
      <c r="H321" s="28"/>
      <c r="I321" t="str">
        <f t="shared" si="4"/>
        <v>insert into pendaftaran_semas _sarjana (id_pendaftaran,asal_sekolah,jenis_sma,alamat_sekolah,nisn,tgl_lulus,nilai_uan) values (518,'SMA Negeri 15 Lombok','IPA','Jl. Pantai Indah Utara 3 Sek. Utr. Tmr Blok T, Lombok','9945675381',39279,36,09);</v>
      </c>
    </row>
    <row r="322" spans="1:9" x14ac:dyDescent="0.2">
      <c r="A322" s="28">
        <v>519</v>
      </c>
      <c r="B322" s="28" t="s">
        <v>3985</v>
      </c>
      <c r="C322" s="28" t="s">
        <v>3892</v>
      </c>
      <c r="D322" s="4" t="s">
        <v>4175</v>
      </c>
      <c r="E322" s="28">
        <v>9945675382</v>
      </c>
      <c r="F322" s="28">
        <v>39292</v>
      </c>
      <c r="G322" s="28" t="s">
        <v>4476</v>
      </c>
      <c r="H322" s="28"/>
      <c r="I322" t="str">
        <f t="shared" si="4"/>
        <v>insert into pendaftaran_semas _sarjana (id_pendaftaran,asal_sekolah,jenis_sma,alamat_sekolah,nisn,tgl_lulus,nilai_uan) values (519,'SMK Negeri 04 Depok','Analisa Kimia','Jl. Pluit Raya No. 2, Depok','9945675382',39292,35,41);</v>
      </c>
    </row>
    <row r="323" spans="1:9" x14ac:dyDescent="0.2">
      <c r="A323" s="28">
        <v>520</v>
      </c>
      <c r="B323" s="28" t="s">
        <v>3976</v>
      </c>
      <c r="C323" s="28" t="s">
        <v>95</v>
      </c>
      <c r="D323" s="4" t="s">
        <v>3891</v>
      </c>
      <c r="E323" s="28">
        <v>9945675383</v>
      </c>
      <c r="F323" s="28">
        <v>39287</v>
      </c>
      <c r="G323" s="28" t="s">
        <v>4477</v>
      </c>
      <c r="H323" s="28"/>
      <c r="I323" t="str">
        <f t="shared" si="4"/>
        <v>insert into pendaftaran_semas _sarjana (id_pendaftaran,asal_sekolah,jenis_sma,alamat_sekolah,nisn,tgl_lulus,nilai_uan) values (520,'SMA Negeri 09 Depok','IPA','Jl. Raya Pluit Selatan No. 2, Depok','9945675383',39287,35,61);</v>
      </c>
    </row>
    <row r="324" spans="1:9" x14ac:dyDescent="0.2">
      <c r="A324" s="28">
        <v>521</v>
      </c>
      <c r="B324" s="28" t="s">
        <v>3986</v>
      </c>
      <c r="C324" s="28" t="s">
        <v>95</v>
      </c>
      <c r="D324" s="4" t="s">
        <v>4176</v>
      </c>
      <c r="E324" s="28">
        <v>9945675384</v>
      </c>
      <c r="F324" s="28">
        <v>39238</v>
      </c>
      <c r="G324" s="28" t="s">
        <v>4478</v>
      </c>
      <c r="H324" s="28"/>
      <c r="I324" t="str">
        <f t="shared" si="4"/>
        <v>insert into pendaftaran_semas _sarjana (id_pendaftaran,asal_sekolah,jenis_sma,alamat_sekolah,nisn,tgl_lulus,nilai_uan) values (521,'SMA Negeri 17 Jakarta Utara','IPA','Jl Sungai Bambu  No. 5, Jakarta Utara','9945675384',39238,34,50);</v>
      </c>
    </row>
    <row r="325" spans="1:9" x14ac:dyDescent="0.2">
      <c r="A325" s="28">
        <v>522</v>
      </c>
      <c r="B325" s="28" t="s">
        <v>4095</v>
      </c>
      <c r="C325" s="28" t="s">
        <v>122</v>
      </c>
      <c r="D325" s="4" t="s">
        <v>4011</v>
      </c>
      <c r="E325" s="28">
        <v>9945675385</v>
      </c>
      <c r="F325" s="28">
        <v>39259</v>
      </c>
      <c r="G325" s="28" t="s">
        <v>4479</v>
      </c>
      <c r="H325" s="28"/>
      <c r="I325" t="str">
        <f t="shared" ref="I325:I388" si="5">CONCATENATE($I$3,A325,",","'",B325,"'",",","'",C325,"'",",","'",D325,"'",",","'",E325,"'",",",F325,",",G325,")",";")</f>
        <v>insert into pendaftaran_semas _sarjana (id_pendaftaran,asal_sekolah,jenis_sma,alamat_sekolah,nisn,tgl_lulus,nilai_uan) values (522,'SMK Negeri 03 Garut','Teknik Mesin','Jl. Agung Utara Raya Blok A No. 1, Garut','9945675385',39259,35,62);</v>
      </c>
    </row>
    <row r="326" spans="1:9" x14ac:dyDescent="0.2">
      <c r="A326" s="28">
        <v>523</v>
      </c>
      <c r="B326" s="28" t="s">
        <v>4096</v>
      </c>
      <c r="C326" s="28" t="s">
        <v>3895</v>
      </c>
      <c r="D326" s="4" t="s">
        <v>4177</v>
      </c>
      <c r="E326" s="28">
        <v>9945675386</v>
      </c>
      <c r="F326" s="28">
        <v>39276</v>
      </c>
      <c r="G326" s="28" t="s">
        <v>4480</v>
      </c>
      <c r="H326" s="28"/>
      <c r="I326" t="str">
        <f t="shared" si="5"/>
        <v>insert into pendaftaran_semas _sarjana (id_pendaftaran,asal_sekolah,jenis_sma,alamat_sekolah,nisn,tgl_lulus,nilai_uan) values (523,'SMA Negeri 01 Bali ','IPS','Jl. Danau Sunter Utara Raya No. 1, Bali ','9945675386',39276,35,38);</v>
      </c>
    </row>
    <row r="327" spans="1:9" x14ac:dyDescent="0.2">
      <c r="A327" s="28">
        <v>524</v>
      </c>
      <c r="B327" s="28" t="s">
        <v>3844</v>
      </c>
      <c r="C327" s="28" t="s">
        <v>122</v>
      </c>
      <c r="D327" s="4" t="s">
        <v>4178</v>
      </c>
      <c r="E327" s="28">
        <v>9945675387</v>
      </c>
      <c r="F327" s="28">
        <v>39249</v>
      </c>
      <c r="G327" s="28" t="s">
        <v>4481</v>
      </c>
      <c r="H327" s="28"/>
      <c r="I327" t="str">
        <f t="shared" si="5"/>
        <v>insert into pendaftaran_semas _sarjana (id_pendaftaran,asal_sekolah,jenis_sma,alamat_sekolah,nisn,tgl_lulus,nilai_uan) values (524,'SMK Negeri 16 Depok','Teknik Mesin','Jl. Enggano No. 10, Depok','9945675387',39249,34,62);</v>
      </c>
    </row>
    <row r="328" spans="1:9" x14ac:dyDescent="0.2">
      <c r="A328" s="28">
        <v>525</v>
      </c>
      <c r="B328" s="28" t="s">
        <v>4038</v>
      </c>
      <c r="C328" s="28" t="s">
        <v>122</v>
      </c>
      <c r="D328" s="4" t="s">
        <v>4179</v>
      </c>
      <c r="E328" s="28">
        <v>9945675388</v>
      </c>
      <c r="F328" s="28">
        <v>39282</v>
      </c>
      <c r="G328" s="28" t="s">
        <v>4474</v>
      </c>
      <c r="H328" s="28"/>
      <c r="I328" t="str">
        <f t="shared" si="5"/>
        <v>insert into pendaftaran_semas _sarjana (id_pendaftaran,asal_sekolah,jenis_sma,alamat_sekolah,nisn,tgl_lulus,nilai_uan) values (525,'SMK Negeri 19 Papua','Teknik Mesin','Jl. Tawes No. 18-20 , Papua','9945675388',39282,34,09);</v>
      </c>
    </row>
    <row r="329" spans="1:9" x14ac:dyDescent="0.2">
      <c r="A329" s="28">
        <v>526</v>
      </c>
      <c r="B329" s="28" t="s">
        <v>3808</v>
      </c>
      <c r="C329" s="28" t="s">
        <v>3895</v>
      </c>
      <c r="D329" s="4" t="s">
        <v>4180</v>
      </c>
      <c r="E329" s="28">
        <v>9945675389</v>
      </c>
      <c r="F329" s="28">
        <v>39261</v>
      </c>
      <c r="G329" s="28" t="s">
        <v>4482</v>
      </c>
      <c r="H329" s="28"/>
      <c r="I329" t="str">
        <f t="shared" si="5"/>
        <v>insert into pendaftaran_semas _sarjana (id_pendaftaran,asal_sekolah,jenis_sma,alamat_sekolah,nisn,tgl_lulus,nilai_uan) values (526,'SMA Negeri 18 Bogor','IPS','Pluit Mas I Blok A No. 2A - 5A, Bogor','9945675389',39261,36,25);</v>
      </c>
    </row>
    <row r="330" spans="1:9" x14ac:dyDescent="0.2">
      <c r="A330" s="28">
        <v>527</v>
      </c>
      <c r="B330" s="28" t="s">
        <v>4097</v>
      </c>
      <c r="C330" s="28" t="s">
        <v>3895</v>
      </c>
      <c r="D330" s="4" t="s">
        <v>4181</v>
      </c>
      <c r="E330" s="28">
        <v>9945675390</v>
      </c>
      <c r="F330" s="28">
        <v>39238</v>
      </c>
      <c r="G330" s="28" t="s">
        <v>4483</v>
      </c>
      <c r="H330" s="28"/>
      <c r="I330" t="str">
        <f t="shared" si="5"/>
        <v>insert into pendaftaran_semas _sarjana (id_pendaftaran,asal_sekolah,jenis_sma,alamat_sekolah,nisn,tgl_lulus,nilai_uan) values (527,'SMA Negeri 16 Maluku','IPS','Mutiara Mediterania C/8 A, Jl. Raya Pluit Samudra I-A RT.0011 RW.05, Maluku','9945675390',39238,34,55);</v>
      </c>
    </row>
    <row r="331" spans="1:9" x14ac:dyDescent="0.2">
      <c r="A331" s="28">
        <v>528</v>
      </c>
      <c r="B331" s="28" t="s">
        <v>3992</v>
      </c>
      <c r="C331" s="28" t="s">
        <v>3893</v>
      </c>
      <c r="D331" s="4" t="s">
        <v>4182</v>
      </c>
      <c r="E331" s="28">
        <v>9945675391</v>
      </c>
      <c r="F331" s="28">
        <v>39260</v>
      </c>
      <c r="G331" s="28" t="s">
        <v>4484</v>
      </c>
      <c r="H331" s="28"/>
      <c r="I331" t="str">
        <f t="shared" si="5"/>
        <v>insert into pendaftaran_semas _sarjana (id_pendaftaran,asal_sekolah,jenis_sma,alamat_sekolah,nisn,tgl_lulus,nilai_uan) values (528,'SMK Negeri 02 Balikpapan','Teknik Otomasi','Jl. Baru Sunter Permai Raya, Balikpapan','9945675391',39260,35,67);</v>
      </c>
    </row>
    <row r="332" spans="1:9" x14ac:dyDescent="0.2">
      <c r="A332" s="28">
        <v>529</v>
      </c>
      <c r="B332" s="28" t="s">
        <v>4098</v>
      </c>
      <c r="C332" s="28" t="s">
        <v>3895</v>
      </c>
      <c r="D332" s="4" t="s">
        <v>4183</v>
      </c>
      <c r="E332" s="28">
        <v>9945675392</v>
      </c>
      <c r="F332" s="28">
        <v>39294</v>
      </c>
      <c r="G332" s="28" t="s">
        <v>4485</v>
      </c>
      <c r="H332" s="28"/>
      <c r="I332" t="str">
        <f t="shared" si="5"/>
        <v>insert into pendaftaran_semas _sarjana (id_pendaftaran,asal_sekolah,jenis_sma,alamat_sekolah,nisn,tgl_lulus,nilai_uan) values (529,'SMA Negeri 06 Palembang','IPS','Jl. Ganggeng Raya No.9, Palembang','9945675392',39294,35,93);</v>
      </c>
    </row>
    <row r="333" spans="1:9" x14ac:dyDescent="0.2">
      <c r="A333" s="28">
        <v>530</v>
      </c>
      <c r="B333" s="28" t="s">
        <v>3858</v>
      </c>
      <c r="C333" s="28" t="s">
        <v>95</v>
      </c>
      <c r="D333" s="4" t="s">
        <v>4184</v>
      </c>
      <c r="E333" s="28">
        <v>9945675393</v>
      </c>
      <c r="F333" s="28">
        <v>39270</v>
      </c>
      <c r="G333" s="28" t="s">
        <v>4486</v>
      </c>
      <c r="H333" s="28"/>
      <c r="I333" t="str">
        <f t="shared" si="5"/>
        <v>insert into pendaftaran_semas _sarjana (id_pendaftaran,asal_sekolah,jenis_sma,alamat_sekolah,nisn,tgl_lulus,nilai_uan) values (530,'SMA Negeri 11 Palembang','IPA','Jl. Siak J-5 No. 14, Palembang','9945675393',39270,34,06);</v>
      </c>
    </row>
    <row r="334" spans="1:9" x14ac:dyDescent="0.2">
      <c r="A334" s="28">
        <v>531</v>
      </c>
      <c r="B334" s="28" t="s">
        <v>3817</v>
      </c>
      <c r="C334" s="28" t="s">
        <v>95</v>
      </c>
      <c r="D334" s="4" t="s">
        <v>4185</v>
      </c>
      <c r="E334" s="28">
        <v>9945675394</v>
      </c>
      <c r="F334" s="28">
        <v>39277</v>
      </c>
      <c r="G334" s="28" t="s">
        <v>4487</v>
      </c>
      <c r="H334" s="28"/>
      <c r="I334" t="str">
        <f t="shared" si="5"/>
        <v>insert into pendaftaran_semas _sarjana (id_pendaftaran,asal_sekolah,jenis_sma,alamat_sekolah,nisn,tgl_lulus,nilai_uan) values (531,'SMA Negeri 17 Papua','IPA','Jl. Danau Agung 2 Blok E 3 No. 28-30, Papua','9945675394',39277,34,03);</v>
      </c>
    </row>
    <row r="335" spans="1:9" x14ac:dyDescent="0.2">
      <c r="A335" s="28">
        <v>532</v>
      </c>
      <c r="B335" s="28" t="s">
        <v>4032</v>
      </c>
      <c r="C335" s="28" t="s">
        <v>3895</v>
      </c>
      <c r="D335" s="4" t="s">
        <v>4186</v>
      </c>
      <c r="E335" s="28">
        <v>9945675395</v>
      </c>
      <c r="F335" s="28">
        <v>39286</v>
      </c>
      <c r="G335" s="28" t="s">
        <v>4468</v>
      </c>
      <c r="H335" s="28"/>
      <c r="I335" t="str">
        <f t="shared" si="5"/>
        <v>insert into pendaftaran_semas _sarjana (id_pendaftaran,asal_sekolah,jenis_sma,alamat_sekolah,nisn,tgl_lulus,nilai_uan) values (532,'SMA Negeri 07 Balikpapan','IPS','Jl. Kamal Raya, Bumi Cengkareng Indah, Balikpapan','9945675395',39286,36,29);</v>
      </c>
    </row>
    <row r="336" spans="1:9" x14ac:dyDescent="0.2">
      <c r="A336" s="28">
        <v>533</v>
      </c>
      <c r="B336" s="28" t="s">
        <v>3830</v>
      </c>
      <c r="C336" s="28" t="s">
        <v>3893</v>
      </c>
      <c r="D336" s="4" t="s">
        <v>4187</v>
      </c>
      <c r="E336" s="28">
        <v>9945675396</v>
      </c>
      <c r="F336" s="28">
        <v>39260</v>
      </c>
      <c r="G336" s="28" t="s">
        <v>4488</v>
      </c>
      <c r="H336" s="28"/>
      <c r="I336" t="str">
        <f t="shared" si="5"/>
        <v>insert into pendaftaran_semas _sarjana (id_pendaftaran,asal_sekolah,jenis_sma,alamat_sekolah,nisn,tgl_lulus,nilai_uan) values (533,'SMK Negeri 02 Jakarta Selatan','Teknik Otomasi','Jl. Cendrawasih No.1 Komp. Dep. Han, Mabes TNI  Slipi, Jakarta Selatan','9945675396',39260,36,05);</v>
      </c>
    </row>
    <row r="337" spans="1:9" x14ac:dyDescent="0.2">
      <c r="A337" s="28">
        <v>534</v>
      </c>
      <c r="B337" s="28" t="s">
        <v>4001</v>
      </c>
      <c r="C337" s="28" t="s">
        <v>95</v>
      </c>
      <c r="D337" s="4" t="s">
        <v>4188</v>
      </c>
      <c r="E337" s="28">
        <v>9945675397</v>
      </c>
      <c r="F337" s="28">
        <v>39256</v>
      </c>
      <c r="G337" s="28" t="s">
        <v>4489</v>
      </c>
      <c r="H337" s="28"/>
      <c r="I337" t="str">
        <f t="shared" si="5"/>
        <v>insert into pendaftaran_semas _sarjana (id_pendaftaran,asal_sekolah,jenis_sma,alamat_sekolah,nisn,tgl_lulus,nilai_uan) values (534,'SMA Negeri 11 Garut','IPA','Jl. Daan Mogot No. 34, Garut','9945675397',39256,35,81);</v>
      </c>
    </row>
    <row r="338" spans="1:9" x14ac:dyDescent="0.2">
      <c r="A338" s="28">
        <v>535</v>
      </c>
      <c r="B338" s="28" t="s">
        <v>4099</v>
      </c>
      <c r="C338" s="28" t="s">
        <v>3893</v>
      </c>
      <c r="D338" s="4" t="s">
        <v>4189</v>
      </c>
      <c r="E338" s="28">
        <v>9945675398</v>
      </c>
      <c r="F338" s="28">
        <v>39273</v>
      </c>
      <c r="G338" s="28" t="s">
        <v>4470</v>
      </c>
      <c r="H338" s="28"/>
      <c r="I338" t="str">
        <f t="shared" si="5"/>
        <v>insert into pendaftaran_semas _sarjana (id_pendaftaran,asal_sekolah,jenis_sma,alamat_sekolah,nisn,tgl_lulus,nilai_uan) values (535,'SMK Negeri 02 Bontang','Teknik Otomasi','Jl. Kyai Tapa No. 1, Bontang','9945675398',39273,36,42);</v>
      </c>
    </row>
    <row r="339" spans="1:9" x14ac:dyDescent="0.2">
      <c r="A339" s="28">
        <v>536</v>
      </c>
      <c r="B339" s="28" t="s">
        <v>3834</v>
      </c>
      <c r="C339" s="28" t="s">
        <v>3895</v>
      </c>
      <c r="D339" s="4" t="s">
        <v>4190</v>
      </c>
      <c r="E339" s="28">
        <v>9945675399</v>
      </c>
      <c r="F339" s="28">
        <v>39285</v>
      </c>
      <c r="G339" s="28" t="s">
        <v>4490</v>
      </c>
      <c r="H339" s="28"/>
      <c r="I339" t="str">
        <f t="shared" si="5"/>
        <v>insert into pendaftaran_semas _sarjana (id_pendaftaran,asal_sekolah,jenis_sma,alamat_sekolah,nisn,tgl_lulus,nilai_uan) values (536,'SMA Negeri 19 Jakarta Selatan','IPS','Jl. Kintamani Raya No. 2, Kawasan Daan Mogot Baru, Jakarta Selatan','9945675399',39285,35,19);</v>
      </c>
    </row>
    <row r="340" spans="1:9" x14ac:dyDescent="0.2">
      <c r="A340" s="28">
        <v>537</v>
      </c>
      <c r="B340" s="28" t="s">
        <v>4100</v>
      </c>
      <c r="C340" s="28" t="s">
        <v>3895</v>
      </c>
      <c r="D340" s="4" t="s">
        <v>4191</v>
      </c>
      <c r="E340" s="28">
        <v>9945675400</v>
      </c>
      <c r="F340" s="28">
        <v>39239</v>
      </c>
      <c r="G340" s="28" t="s">
        <v>4491</v>
      </c>
      <c r="H340" s="28"/>
      <c r="I340" t="str">
        <f t="shared" si="5"/>
        <v>insert into pendaftaran_semas _sarjana (id_pendaftaran,asal_sekolah,jenis_sma,alamat_sekolah,nisn,tgl_lulus,nilai_uan) values (537,'SMA Negeri 17 Makasar','IPS','Jl. Raya Pejuangan Kav. 8, Makasar','9945675400',39239,35,11);</v>
      </c>
    </row>
    <row r="341" spans="1:9" x14ac:dyDescent="0.2">
      <c r="A341" s="28">
        <v>538</v>
      </c>
      <c r="B341" s="28" t="s">
        <v>4101</v>
      </c>
      <c r="C341" s="28" t="s">
        <v>3894</v>
      </c>
      <c r="D341" s="4" t="s">
        <v>4081</v>
      </c>
      <c r="E341" s="28">
        <v>9945675401</v>
      </c>
      <c r="F341" s="28">
        <v>39285</v>
      </c>
      <c r="G341" s="28" t="s">
        <v>4492</v>
      </c>
      <c r="H341" s="28"/>
      <c r="I341" t="str">
        <f t="shared" si="5"/>
        <v>insert into pendaftaran_semas _sarjana (id_pendaftaran,asal_sekolah,jenis_sma,alamat_sekolah,nisn,tgl_lulus,nilai_uan) values (538,'SMK Negeri 19 Medan','Multimedia','Jl. Kedoya Raya / Al-Kamal No. 2, Medan','9945675401',39285,34,16);</v>
      </c>
    </row>
    <row r="342" spans="1:9" x14ac:dyDescent="0.2">
      <c r="A342" s="28">
        <v>539</v>
      </c>
      <c r="B342" s="28" t="s">
        <v>4102</v>
      </c>
      <c r="C342" s="28" t="s">
        <v>95</v>
      </c>
      <c r="D342" s="4" t="s">
        <v>3877</v>
      </c>
      <c r="E342" s="28">
        <v>9945675402</v>
      </c>
      <c r="F342" s="28">
        <v>39245</v>
      </c>
      <c r="G342" s="28" t="s">
        <v>4493</v>
      </c>
      <c r="H342" s="28"/>
      <c r="I342" t="str">
        <f t="shared" si="5"/>
        <v>insert into pendaftaran_semas _sarjana (id_pendaftaran,asal_sekolah,jenis_sma,alamat_sekolah,nisn,tgl_lulus,nilai_uan) values (539,'SMA Negeri 05 Surabaya','IPA','Jl. Panjang Arteri 26, Surabaya','9945675402',39245,36,03);</v>
      </c>
    </row>
    <row r="343" spans="1:9" x14ac:dyDescent="0.2">
      <c r="A343" s="28">
        <v>540</v>
      </c>
      <c r="B343" s="28" t="s">
        <v>4103</v>
      </c>
      <c r="C343" s="28" t="s">
        <v>3894</v>
      </c>
      <c r="D343" s="4" t="s">
        <v>3950</v>
      </c>
      <c r="E343" s="28">
        <v>9945675403</v>
      </c>
      <c r="F343" s="28">
        <v>39294</v>
      </c>
      <c r="G343" s="28" t="s">
        <v>4494</v>
      </c>
      <c r="H343" s="28"/>
      <c r="I343" t="str">
        <f t="shared" si="5"/>
        <v>insert into pendaftaran_semas _sarjana (id_pendaftaran,asal_sekolah,jenis_sma,alamat_sekolah,nisn,tgl_lulus,nilai_uan) values (540,'SMK Negeri 18 Makasar','Multimedia','Jl. Raya Kebayoran Lama No. 64 , Makasar','9945675403',39294,35,50);</v>
      </c>
    </row>
    <row r="344" spans="1:9" x14ac:dyDescent="0.2">
      <c r="A344" s="28">
        <v>541</v>
      </c>
      <c r="B344" s="28" t="s">
        <v>4035</v>
      </c>
      <c r="C344" s="28" t="s">
        <v>3892</v>
      </c>
      <c r="D344" s="4" t="s">
        <v>4192</v>
      </c>
      <c r="E344" s="28">
        <v>9945675404</v>
      </c>
      <c r="F344" s="28">
        <v>39286</v>
      </c>
      <c r="G344" s="28" t="s">
        <v>4495</v>
      </c>
      <c r="H344" s="28"/>
      <c r="I344" t="str">
        <f t="shared" si="5"/>
        <v>insert into pendaftaran_semas _sarjana (id_pendaftaran,asal_sekolah,jenis_sma,alamat_sekolah,nisn,tgl_lulus,nilai_uan) values (541,'SMK Negeri 04 Balikpapan','Analisa Kimia','Jl. Puri Indah Raya  Blok S-2, Balikpapan','9945675404',39286,34,05);</v>
      </c>
    </row>
    <row r="345" spans="1:9" x14ac:dyDescent="0.2">
      <c r="A345" s="28">
        <v>542</v>
      </c>
      <c r="B345" s="28" t="s">
        <v>4041</v>
      </c>
      <c r="C345" s="28" t="s">
        <v>95</v>
      </c>
      <c r="D345" s="4" t="s">
        <v>4193</v>
      </c>
      <c r="E345" s="28">
        <v>9945675405</v>
      </c>
      <c r="F345" s="28">
        <v>39253</v>
      </c>
      <c r="G345" s="28" t="s">
        <v>4496</v>
      </c>
      <c r="H345" s="28"/>
      <c r="I345" t="str">
        <f t="shared" si="5"/>
        <v>insert into pendaftaran_semas _sarjana (id_pendaftaran,asal_sekolah,jenis_sma,alamat_sekolah,nisn,tgl_lulus,nilai_uan) values (542,'SMA Negeri 14 Bontang','IPA','Jl. Aip II K. S. Tubun No. 92-94, Bontang','9945675405',39253,34,64);</v>
      </c>
    </row>
    <row r="346" spans="1:9" x14ac:dyDescent="0.2">
      <c r="A346" s="28">
        <v>543</v>
      </c>
      <c r="B346" s="28" t="s">
        <v>3836</v>
      </c>
      <c r="C346" s="28" t="s">
        <v>3893</v>
      </c>
      <c r="D346" s="4" t="s">
        <v>4194</v>
      </c>
      <c r="E346" s="28">
        <v>9945675406</v>
      </c>
      <c r="F346" s="28">
        <v>39294</v>
      </c>
      <c r="G346" s="28" t="s">
        <v>4497</v>
      </c>
      <c r="H346" s="28"/>
      <c r="I346" t="str">
        <f t="shared" si="5"/>
        <v>insert into pendaftaran_semas _sarjana (id_pendaftaran,asal_sekolah,jenis_sma,alamat_sekolah,nisn,tgl_lulus,nilai_uan) values (543,'SMK Negeri 15 Makasar','Teknik Otomasi','Jl. Aipda K. S. Tubun No. 79, Makasar','9945675406',39294,35,49);</v>
      </c>
    </row>
    <row r="347" spans="1:9" x14ac:dyDescent="0.2">
      <c r="A347" s="28">
        <v>544</v>
      </c>
      <c r="B347" s="28" t="s">
        <v>3933</v>
      </c>
      <c r="C347" s="28" t="s">
        <v>3895</v>
      </c>
      <c r="D347" s="4" t="s">
        <v>4195</v>
      </c>
      <c r="E347" s="28">
        <v>9945675407</v>
      </c>
      <c r="F347" s="28">
        <v>39238</v>
      </c>
      <c r="G347" s="28" t="s">
        <v>4498</v>
      </c>
      <c r="H347" s="28"/>
      <c r="I347" t="str">
        <f t="shared" si="5"/>
        <v>insert into pendaftaran_semas _sarjana (id_pendaftaran,asal_sekolah,jenis_sma,alamat_sekolah,nisn,tgl_lulus,nilai_uan) values (544,'SMA Negeri 18 Bali ','IPS','Jl. Raya kamal Outer Ring Road, Bali ','9945675407',39238,34,53);</v>
      </c>
    </row>
    <row r="348" spans="1:9" x14ac:dyDescent="0.2">
      <c r="A348" s="28">
        <v>545</v>
      </c>
      <c r="B348" s="28" t="s">
        <v>3941</v>
      </c>
      <c r="C348" s="28" t="s">
        <v>95</v>
      </c>
      <c r="D348" s="4" t="s">
        <v>4196</v>
      </c>
      <c r="E348" s="28">
        <v>9945675408</v>
      </c>
      <c r="F348" s="28">
        <v>39272</v>
      </c>
      <c r="G348" s="28" t="s">
        <v>4499</v>
      </c>
      <c r="H348" s="28"/>
      <c r="I348" t="str">
        <f t="shared" si="5"/>
        <v>insert into pendaftaran_semas _sarjana (id_pendaftaran,asal_sekolah,jenis_sma,alamat_sekolah,nisn,tgl_lulus,nilai_uan) values (545,'SMA Negeri 15 Semarang','IPA','Jl. Prof. Dr. Latumeten No. 1, Semarang','9945675408',39272,34,19);</v>
      </c>
    </row>
    <row r="349" spans="1:9" x14ac:dyDescent="0.2">
      <c r="A349" s="28">
        <v>546</v>
      </c>
      <c r="B349" s="28" t="s">
        <v>3862</v>
      </c>
      <c r="C349" s="28" t="s">
        <v>3895</v>
      </c>
      <c r="D349" s="4" t="s">
        <v>3951</v>
      </c>
      <c r="E349" s="28">
        <v>9945675409</v>
      </c>
      <c r="F349" s="28">
        <v>39277</v>
      </c>
      <c r="G349" s="28" t="s">
        <v>4500</v>
      </c>
      <c r="H349" s="28"/>
      <c r="I349" t="str">
        <f t="shared" si="5"/>
        <v>insert into pendaftaran_semas _sarjana (id_pendaftaran,asal_sekolah,jenis_sma,alamat_sekolah,nisn,tgl_lulus,nilai_uan) values (546,'SMA Negeri 12 Jakarta Utara','IPS','Jl. Duri Raya No. 22, Jakarta Utara','9945675409',39277,34,54);</v>
      </c>
    </row>
    <row r="350" spans="1:9" x14ac:dyDescent="0.2">
      <c r="A350" s="28">
        <v>547</v>
      </c>
      <c r="B350" s="28" t="s">
        <v>4104</v>
      </c>
      <c r="C350" s="28" t="s">
        <v>3892</v>
      </c>
      <c r="D350" s="4" t="s">
        <v>4197</v>
      </c>
      <c r="E350" s="28">
        <v>9945675410</v>
      </c>
      <c r="F350" s="28">
        <v>39260</v>
      </c>
      <c r="G350" s="28" t="s">
        <v>4501</v>
      </c>
      <c r="H350" s="28"/>
      <c r="I350" t="str">
        <f t="shared" si="5"/>
        <v>insert into pendaftaran_semas _sarjana (id_pendaftaran,asal_sekolah,jenis_sma,alamat_sekolah,nisn,tgl_lulus,nilai_uan) values (547,'SMK Negeri 14 Balikpapan','Analisa Kimia','Jl. Letjen S. Parman Kav. 84-86, Balikpapan','9945675410',39260,35,78);</v>
      </c>
    </row>
    <row r="351" spans="1:9" x14ac:dyDescent="0.2">
      <c r="A351" s="28">
        <v>548</v>
      </c>
      <c r="B351" s="28" t="s">
        <v>3900</v>
      </c>
      <c r="C351" s="28" t="s">
        <v>122</v>
      </c>
      <c r="D351" s="4" t="s">
        <v>4060</v>
      </c>
      <c r="E351" s="28">
        <v>9945675411</v>
      </c>
      <c r="F351" s="28">
        <v>39239</v>
      </c>
      <c r="G351" s="28" t="s">
        <v>4502</v>
      </c>
      <c r="H351" s="28"/>
      <c r="I351" t="str">
        <f t="shared" si="5"/>
        <v>insert into pendaftaran_semas _sarjana (id_pendaftaran,asal_sekolah,jenis_sma,alamat_sekolah,nisn,tgl_lulus,nilai_uan) values (548,'SMK Negeri 02 Makasar','Teknik Mesin','Jl. LetJen S. Parman Kav. 87, Slipi, Makasar','9945675411',39239,34,39);</v>
      </c>
    </row>
    <row r="352" spans="1:9" x14ac:dyDescent="0.2">
      <c r="A352" s="28">
        <v>549</v>
      </c>
      <c r="B352" s="28" t="s">
        <v>4105</v>
      </c>
      <c r="C352" s="28" t="s">
        <v>3895</v>
      </c>
      <c r="D352" s="4" t="s">
        <v>4198</v>
      </c>
      <c r="E352" s="28">
        <v>9945675412</v>
      </c>
      <c r="F352" s="28">
        <v>39253</v>
      </c>
      <c r="G352" s="28" t="s">
        <v>4503</v>
      </c>
      <c r="H352" s="28"/>
      <c r="I352" t="str">
        <f t="shared" si="5"/>
        <v>insert into pendaftaran_semas _sarjana (id_pendaftaran,asal_sekolah,jenis_sma,alamat_sekolah,nisn,tgl_lulus,nilai_uan) values (549,'SMA Negeri 07 Jakarta Utara','IPS','Jl. LetJen S. Parman Kav. 87, Jakarta Utara','9945675412',39253,35,42);</v>
      </c>
    </row>
    <row r="353" spans="1:9" x14ac:dyDescent="0.2">
      <c r="A353" s="28">
        <v>550</v>
      </c>
      <c r="B353" s="28" t="s">
        <v>3821</v>
      </c>
      <c r="C353" s="28" t="s">
        <v>95</v>
      </c>
      <c r="D353" s="4" t="s">
        <v>4199</v>
      </c>
      <c r="E353" s="28">
        <v>9945675413</v>
      </c>
      <c r="F353" s="28">
        <v>39284</v>
      </c>
      <c r="G353" s="28" t="s">
        <v>4462</v>
      </c>
      <c r="H353" s="28"/>
      <c r="I353" t="str">
        <f t="shared" si="5"/>
        <v>insert into pendaftaran_semas _sarjana (id_pendaftaran,asal_sekolah,jenis_sma,alamat_sekolah,nisn,tgl_lulus,nilai_uan) values (550,'SMA Negeri 14 Jakarta Utara','IPA','Jl. Tanah Sereal VII / 9, Jakarta Utara','9945675413',39284,35,14);</v>
      </c>
    </row>
    <row r="354" spans="1:9" x14ac:dyDescent="0.2">
      <c r="A354" s="28">
        <v>551</v>
      </c>
      <c r="B354" s="28" t="s">
        <v>3919</v>
      </c>
      <c r="C354" s="28" t="s">
        <v>3895</v>
      </c>
      <c r="D354" s="4" t="s">
        <v>4200</v>
      </c>
      <c r="E354" s="28">
        <v>9945675414</v>
      </c>
      <c r="F354" s="28">
        <v>39292</v>
      </c>
      <c r="G354" s="28" t="s">
        <v>4504</v>
      </c>
      <c r="H354" s="28"/>
      <c r="I354" t="str">
        <f t="shared" si="5"/>
        <v>insert into pendaftaran_semas _sarjana (id_pendaftaran,asal_sekolah,jenis_sma,alamat_sekolah,nisn,tgl_lulus,nilai_uan) values (551,'SMA Negeri 01 Balikpapan','IPS','Jl. Kyai Tapa No. , Balikpapan','9945675414',39292,36,44);</v>
      </c>
    </row>
    <row r="355" spans="1:9" x14ac:dyDescent="0.2">
      <c r="A355" s="28">
        <v>552</v>
      </c>
      <c r="B355" s="28" t="s">
        <v>4001</v>
      </c>
      <c r="C355" s="28" t="s">
        <v>3895</v>
      </c>
      <c r="D355" s="4" t="s">
        <v>4201</v>
      </c>
      <c r="E355" s="28">
        <v>9945675415</v>
      </c>
      <c r="F355" s="28">
        <v>39293</v>
      </c>
      <c r="G355" s="28" t="s">
        <v>4505</v>
      </c>
      <c r="H355" s="28"/>
      <c r="I355" t="str">
        <f t="shared" si="5"/>
        <v>insert into pendaftaran_semas _sarjana (id_pendaftaran,asal_sekolah,jenis_sma,alamat_sekolah,nisn,tgl_lulus,nilai_uan) values (552,'SMA Negeri 11 Garut','IPS','Jl. Anggrek No. 2 B, Garut','9945675415',39293,36,12);</v>
      </c>
    </row>
    <row r="356" spans="1:9" x14ac:dyDescent="0.2">
      <c r="A356" s="28">
        <v>553</v>
      </c>
      <c r="B356" s="28" t="s">
        <v>4106</v>
      </c>
      <c r="C356" s="28" t="s">
        <v>3895</v>
      </c>
      <c r="D356" s="4" t="s">
        <v>4202</v>
      </c>
      <c r="E356" s="28">
        <v>9945675416</v>
      </c>
      <c r="F356" s="28">
        <v>39242</v>
      </c>
      <c r="G356" s="28" t="s">
        <v>4506</v>
      </c>
      <c r="H356" s="28"/>
      <c r="I356" t="str">
        <f t="shared" si="5"/>
        <v>insert into pendaftaran_semas _sarjana (id_pendaftaran,asal_sekolah,jenis_sma,alamat_sekolah,nisn,tgl_lulus,nilai_uan) values (553,'SMA Negeri 14 Bandung','IPS','Jl. Pesanggrahan No. 1, Bandung','9945675416',39242,36,31);</v>
      </c>
    </row>
    <row r="357" spans="1:9" x14ac:dyDescent="0.2">
      <c r="A357" s="28">
        <v>554</v>
      </c>
      <c r="B357" s="28" t="s">
        <v>4107</v>
      </c>
      <c r="C357" s="28" t="s">
        <v>95</v>
      </c>
      <c r="D357" s="4" t="s">
        <v>4084</v>
      </c>
      <c r="E357" s="28">
        <v>9945675417</v>
      </c>
      <c r="F357" s="28">
        <v>39248</v>
      </c>
      <c r="G357" s="28" t="s">
        <v>4507</v>
      </c>
      <c r="H357" s="28"/>
      <c r="I357" t="str">
        <f t="shared" si="5"/>
        <v>insert into pendaftaran_semas _sarjana (id_pendaftaran,asal_sekolah,jenis_sma,alamat_sekolah,nisn,tgl_lulus,nilai_uan) values (554,'SMA Negeri 18 Papua','IPA','Jl. RS Fatmawati No. 80 - 82, Papua','9945675417',39248,35,76);</v>
      </c>
    </row>
    <row r="358" spans="1:9" x14ac:dyDescent="0.2">
      <c r="A358" s="28">
        <v>555</v>
      </c>
      <c r="B358" s="28" t="s">
        <v>3916</v>
      </c>
      <c r="C358" s="28" t="s">
        <v>95</v>
      </c>
      <c r="D358" s="4" t="s">
        <v>3881</v>
      </c>
      <c r="E358" s="28">
        <v>9945675418</v>
      </c>
      <c r="F358" s="28">
        <v>39260</v>
      </c>
      <c r="G358" s="28" t="s">
        <v>4555</v>
      </c>
      <c r="H358" s="28"/>
      <c r="I358" t="str">
        <f t="shared" si="5"/>
        <v>insert into pendaftaran_semas _sarjana (id_pendaftaran,asal_sekolah,jenis_sma,alamat_sekolah,nisn,tgl_lulus,nilai_uan) values (555,'SMA Negeri 07 Medan','IPA','Jl. RS. Fatmawati, Medan','9945675418',39260,35,12);</v>
      </c>
    </row>
    <row r="359" spans="1:9" x14ac:dyDescent="0.2">
      <c r="A359" s="28">
        <v>556</v>
      </c>
      <c r="B359" s="28" t="s">
        <v>3860</v>
      </c>
      <c r="C359" s="28" t="s">
        <v>95</v>
      </c>
      <c r="D359" s="4" t="s">
        <v>4203</v>
      </c>
      <c r="E359" s="28">
        <v>9945675419</v>
      </c>
      <c r="F359" s="28">
        <v>39284</v>
      </c>
      <c r="G359" s="28" t="s">
        <v>4556</v>
      </c>
      <c r="H359" s="28"/>
      <c r="I359" t="str">
        <f t="shared" si="5"/>
        <v>insert into pendaftaran_semas _sarjana (id_pendaftaran,asal_sekolah,jenis_sma,alamat_sekolah,nisn,tgl_lulus,nilai_uan) values (556,'SMA Negeri 19 Surabaya','IPA','Jl. Lebak Bulus 1, Surabaya','9945675419',39284,35,77);</v>
      </c>
    </row>
    <row r="360" spans="1:9" x14ac:dyDescent="0.2">
      <c r="A360" s="28">
        <v>557</v>
      </c>
      <c r="B360" s="28" t="s">
        <v>4037</v>
      </c>
      <c r="C360" s="28" t="s">
        <v>3892</v>
      </c>
      <c r="D360" s="4" t="s">
        <v>4204</v>
      </c>
      <c r="E360" s="28">
        <v>9945675420</v>
      </c>
      <c r="F360" s="28">
        <v>39239</v>
      </c>
      <c r="G360" s="28" t="s">
        <v>4557</v>
      </c>
      <c r="H360" s="28"/>
      <c r="I360" t="str">
        <f t="shared" si="5"/>
        <v>insert into pendaftaran_semas _sarjana (id_pendaftaran,asal_sekolah,jenis_sma,alamat_sekolah,nisn,tgl_lulus,nilai_uan) values (557,'SMK Negeri 14 Bali ','Analisa Kimia','Jl. RS Fatmawati No. 74 , Bali ','9945675420',39239,34,56);</v>
      </c>
    </row>
    <row r="361" spans="1:9" x14ac:dyDescent="0.2">
      <c r="A361" s="28">
        <v>558</v>
      </c>
      <c r="B361" s="28" t="s">
        <v>3908</v>
      </c>
      <c r="C361" s="28" t="s">
        <v>122</v>
      </c>
      <c r="D361" s="4" t="s">
        <v>4205</v>
      </c>
      <c r="E361" s="28">
        <v>9945675421</v>
      </c>
      <c r="F361" s="28">
        <v>39279</v>
      </c>
      <c r="G361" s="28" t="s">
        <v>4487</v>
      </c>
      <c r="H361" s="28"/>
      <c r="I361" t="str">
        <f t="shared" si="5"/>
        <v>insert into pendaftaran_semas _sarjana (id_pendaftaran,asal_sekolah,jenis_sma,alamat_sekolah,nisn,tgl_lulus,nilai_uan) values (558,'SMK Negeri 16 Aceh','Teknik Mesin','Jl. Warung Silah No. 1, Aceh','9945675421',39279,34,03);</v>
      </c>
    </row>
    <row r="362" spans="1:9" x14ac:dyDescent="0.2">
      <c r="A362" s="28">
        <v>559</v>
      </c>
      <c r="B362" s="28" t="s">
        <v>3971</v>
      </c>
      <c r="C362" s="28" t="s">
        <v>3893</v>
      </c>
      <c r="D362" s="4" t="s">
        <v>3882</v>
      </c>
      <c r="E362" s="28">
        <v>9945675422</v>
      </c>
      <c r="F362" s="28">
        <v>39251</v>
      </c>
      <c r="G362" s="28" t="s">
        <v>4495</v>
      </c>
      <c r="H362" s="28"/>
      <c r="I362" t="str">
        <f t="shared" si="5"/>
        <v>insert into pendaftaran_semas _sarjana (id_pendaftaran,asal_sekolah,jenis_sma,alamat_sekolah,nisn,tgl_lulus,nilai_uan) values (559,'SMK Negeri 02 Depok','Teknik Otomasi','Jl. Sirsak No. 21, Depok','9945675422',39251,34,05);</v>
      </c>
    </row>
    <row r="363" spans="1:9" x14ac:dyDescent="0.2">
      <c r="A363" s="28">
        <v>560</v>
      </c>
      <c r="B363" s="28" t="s">
        <v>3988</v>
      </c>
      <c r="C363" s="28" t="s">
        <v>3894</v>
      </c>
      <c r="D363" s="4" t="s">
        <v>4206</v>
      </c>
      <c r="E363" s="28">
        <v>9945675423</v>
      </c>
      <c r="F363" s="28">
        <v>39272</v>
      </c>
      <c r="G363" s="28" t="s">
        <v>4558</v>
      </c>
      <c r="H363" s="28"/>
      <c r="I363" t="str">
        <f t="shared" si="5"/>
        <v>insert into pendaftaran_semas _sarjana (id_pendaftaran,asal_sekolah,jenis_sma,alamat_sekolah,nisn,tgl_lulus,nilai_uan) values (560,'SMK Negeri 15 Aceh','Multimedia','Jl. Kyai Maja No. 43, Aceh','9945675423',39272,36,18);</v>
      </c>
    </row>
    <row r="364" spans="1:9" x14ac:dyDescent="0.2">
      <c r="A364" s="28">
        <v>561</v>
      </c>
      <c r="B364" s="28" t="s">
        <v>3980</v>
      </c>
      <c r="C364" s="28" t="s">
        <v>122</v>
      </c>
      <c r="D364" s="4" t="s">
        <v>3961</v>
      </c>
      <c r="E364" s="28">
        <v>9945675424</v>
      </c>
      <c r="F364" s="28">
        <v>39252</v>
      </c>
      <c r="G364" s="28" t="s">
        <v>4559</v>
      </c>
      <c r="H364" s="28"/>
      <c r="I364" t="str">
        <f t="shared" si="5"/>
        <v>insert into pendaftaran_semas _sarjana (id_pendaftaran,asal_sekolah,jenis_sma,alamat_sekolah,nisn,tgl_lulus,nilai_uan) values (561,'SMK Negeri 06 Garut','Teknik Mesin','Jl. Gandaria I / 20, Garut','9945675424',39252,35,97);</v>
      </c>
    </row>
    <row r="365" spans="1:9" x14ac:dyDescent="0.2">
      <c r="A365" s="28">
        <v>562</v>
      </c>
      <c r="B365" s="28" t="s">
        <v>3907</v>
      </c>
      <c r="C365" s="28" t="s">
        <v>115</v>
      </c>
      <c r="D365" s="4" t="s">
        <v>4207</v>
      </c>
      <c r="E365" s="28">
        <v>9945675425</v>
      </c>
      <c r="F365" s="28">
        <v>39271</v>
      </c>
      <c r="G365" s="28" t="s">
        <v>4560</v>
      </c>
      <c r="H365" s="28"/>
      <c r="I365" t="str">
        <f t="shared" si="5"/>
        <v>insert into pendaftaran_semas _sarjana (id_pendaftaran,asal_sekolah,jenis_sma,alamat_sekolah,nisn,tgl_lulus,nilai_uan) values (562,'SMK Negeri 05 Balikpapan','Teknik Komputer','Jl. Gandaria Tengah II No. 6 - 14, Balikpapan','9945675425',39271,34,76);</v>
      </c>
    </row>
    <row r="366" spans="1:9" x14ac:dyDescent="0.2">
      <c r="A366" s="28">
        <v>563</v>
      </c>
      <c r="B366" s="28" t="s">
        <v>4106</v>
      </c>
      <c r="C366" s="28" t="s">
        <v>95</v>
      </c>
      <c r="D366" s="4" t="s">
        <v>4208</v>
      </c>
      <c r="E366" s="28">
        <v>9945675426</v>
      </c>
      <c r="F366" s="28">
        <v>39281</v>
      </c>
      <c r="G366" s="28" t="s">
        <v>4561</v>
      </c>
      <c r="H366" s="28"/>
      <c r="I366" t="str">
        <f t="shared" si="5"/>
        <v>insert into pendaftaran_semas _sarjana (id_pendaftaran,asal_sekolah,jenis_sma,alamat_sekolah,nisn,tgl_lulus,nilai_uan) values (563,'SMA Negeri 14 Bandung','IPA','Jl. Metro Duta Kav. UE,  Pondok Indah, Bandung','9945675426',39281,35,31);</v>
      </c>
    </row>
    <row r="367" spans="1:9" x14ac:dyDescent="0.2">
      <c r="A367" s="28">
        <v>564</v>
      </c>
      <c r="B367" s="28" t="s">
        <v>4108</v>
      </c>
      <c r="C367" s="28" t="s">
        <v>3895</v>
      </c>
      <c r="D367" s="4" t="s">
        <v>4071</v>
      </c>
      <c r="E367" s="28">
        <v>9945675427</v>
      </c>
      <c r="F367" s="28">
        <v>39291</v>
      </c>
      <c r="G367" s="28" t="s">
        <v>4472</v>
      </c>
      <c r="H367" s="28"/>
      <c r="I367" t="str">
        <f t="shared" si="5"/>
        <v>insert into pendaftaran_semas _sarjana (id_pendaftaran,asal_sekolah,jenis_sma,alamat_sekolah,nisn,tgl_lulus,nilai_uan) values (564,'SMA Negeri 07 Maluku','IPS','Jl. Ciputat Raya No. 40, Maluku','9945675427',39291,35,80);</v>
      </c>
    </row>
    <row r="368" spans="1:9" x14ac:dyDescent="0.2">
      <c r="A368" s="28">
        <v>565</v>
      </c>
      <c r="B368" s="28" t="s">
        <v>3859</v>
      </c>
      <c r="C368" s="28" t="s">
        <v>3895</v>
      </c>
      <c r="D368" s="4" t="s">
        <v>4209</v>
      </c>
      <c r="E368" s="28">
        <v>9945675428</v>
      </c>
      <c r="F368" s="28">
        <v>39273</v>
      </c>
      <c r="G368" s="28" t="s">
        <v>4559</v>
      </c>
      <c r="H368" s="28"/>
      <c r="I368" t="str">
        <f t="shared" si="5"/>
        <v>insert into pendaftaran_semas _sarjana (id_pendaftaran,asal_sekolah,jenis_sma,alamat_sekolah,nisn,tgl_lulus,nilai_uan) values (565,'SMA Negeri 19 Depok','IPS','Jl. Warung Buncit Raya No. 15, Depok','9945675428',39273,35,97);</v>
      </c>
    </row>
    <row r="369" spans="1:9" x14ac:dyDescent="0.2">
      <c r="A369" s="28">
        <v>566</v>
      </c>
      <c r="B369" s="28" t="s">
        <v>3861</v>
      </c>
      <c r="C369" s="28" t="s">
        <v>3893</v>
      </c>
      <c r="D369" s="4" t="s">
        <v>4013</v>
      </c>
      <c r="E369" s="28">
        <v>9945675429</v>
      </c>
      <c r="F369" s="28">
        <v>39283</v>
      </c>
      <c r="G369" s="28" t="s">
        <v>4562</v>
      </c>
      <c r="H369" s="28"/>
      <c r="I369" t="str">
        <f t="shared" si="5"/>
        <v>insert into pendaftaran_semas _sarjana (id_pendaftaran,asal_sekolah,jenis_sma,alamat_sekolah,nisn,tgl_lulus,nilai_uan) values (566,'SMK Negeri 11 Garut','Teknik Otomasi','Jl. Raya Cilandak  KKO, Garut','9945675429',39283,35,71);</v>
      </c>
    </row>
    <row r="370" spans="1:9" x14ac:dyDescent="0.2">
      <c r="A370" s="28">
        <v>567</v>
      </c>
      <c r="B370" s="28" t="s">
        <v>4109</v>
      </c>
      <c r="C370" s="28" t="s">
        <v>115</v>
      </c>
      <c r="D370" s="4" t="s">
        <v>4210</v>
      </c>
      <c r="E370" s="28">
        <v>9945675430</v>
      </c>
      <c r="F370" s="28">
        <v>39268</v>
      </c>
      <c r="G370" s="28" t="s">
        <v>4563</v>
      </c>
      <c r="H370" s="28"/>
      <c r="I370" t="str">
        <f t="shared" si="5"/>
        <v>insert into pendaftaran_semas _sarjana (id_pendaftaran,asal_sekolah,jenis_sma,alamat_sekolah,nisn,tgl_lulus,nilai_uan) values (567,'SMK Negeri 02 Papua','Teknik Komputer','Jl. Siaga Raya Kav. 4 - 8, Papua','9945675430',39268,36,17);</v>
      </c>
    </row>
    <row r="371" spans="1:9" x14ac:dyDescent="0.2">
      <c r="A371" s="28">
        <v>568</v>
      </c>
      <c r="B371" s="28" t="s">
        <v>4049</v>
      </c>
      <c r="C371" s="28" t="s">
        <v>3894</v>
      </c>
      <c r="D371" s="4" t="s">
        <v>4211</v>
      </c>
      <c r="E371" s="28">
        <v>9945675431</v>
      </c>
      <c r="F371" s="28">
        <v>39286</v>
      </c>
      <c r="G371" s="28" t="s">
        <v>4564</v>
      </c>
      <c r="H371" s="28"/>
      <c r="I371" t="str">
        <f t="shared" si="5"/>
        <v>insert into pendaftaran_semas _sarjana (id_pendaftaran,asal_sekolah,jenis_sma,alamat_sekolah,nisn,tgl_lulus,nilai_uan) values (568,'SMK Negeri 05 Surabaya','Multimedia','Jl. R. C. Veteran No. 178, Surabaya','9945675431',39286,34,61);</v>
      </c>
    </row>
    <row r="372" spans="1:9" x14ac:dyDescent="0.2">
      <c r="A372" s="28">
        <v>569</v>
      </c>
      <c r="B372" s="28" t="s">
        <v>3981</v>
      </c>
      <c r="C372" s="28" t="s">
        <v>115</v>
      </c>
      <c r="D372" s="4" t="s">
        <v>4212</v>
      </c>
      <c r="E372" s="28">
        <v>9945675432</v>
      </c>
      <c r="F372" s="28">
        <v>39291</v>
      </c>
      <c r="G372" s="28" t="s">
        <v>4475</v>
      </c>
      <c r="H372" s="28"/>
      <c r="I372" t="str">
        <f t="shared" si="5"/>
        <v>insert into pendaftaran_semas _sarjana (id_pendaftaran,asal_sekolah,jenis_sma,alamat_sekolah,nisn,tgl_lulus,nilai_uan) values (569,'SMK Negeri 19 Bontang','Teknik Komputer','Jl. HR. Rasuna Said Kav. C-21 Kuningan, Bontang','9945675432',39291,36,09);</v>
      </c>
    </row>
    <row r="373" spans="1:9" x14ac:dyDescent="0.2">
      <c r="A373" s="28">
        <v>570</v>
      </c>
      <c r="B373" s="28" t="s">
        <v>4110</v>
      </c>
      <c r="C373" s="28" t="s">
        <v>95</v>
      </c>
      <c r="D373" s="4" t="s">
        <v>4072</v>
      </c>
      <c r="E373" s="28">
        <v>9945675433</v>
      </c>
      <c r="F373" s="28">
        <v>39265</v>
      </c>
      <c r="G373" s="28" t="s">
        <v>4490</v>
      </c>
      <c r="H373" s="28"/>
      <c r="I373" t="str">
        <f t="shared" si="5"/>
        <v>insert into pendaftaran_semas _sarjana (id_pendaftaran,asal_sekolah,jenis_sma,alamat_sekolah,nisn,tgl_lulus,nilai_uan) values (570,'SMA Negeri 09 Makasar','IPA','Jl. Jend. Sudirman Kav. 49 , Makasar','9945675433',39265,35,19);</v>
      </c>
    </row>
    <row r="374" spans="1:9" x14ac:dyDescent="0.2">
      <c r="A374" s="28">
        <v>571</v>
      </c>
      <c r="B374" s="28" t="s">
        <v>3826</v>
      </c>
      <c r="C374" s="28" t="s">
        <v>3895</v>
      </c>
      <c r="D374" s="4" t="s">
        <v>3953</v>
      </c>
      <c r="E374" s="28">
        <v>9945675434</v>
      </c>
      <c r="F374" s="28">
        <v>39290</v>
      </c>
      <c r="G374" s="28" t="s">
        <v>4565</v>
      </c>
      <c r="H374" s="28"/>
      <c r="I374" t="str">
        <f t="shared" si="5"/>
        <v>insert into pendaftaran_semas _sarjana (id_pendaftaran,asal_sekolah,jenis_sma,alamat_sekolah,nisn,tgl_lulus,nilai_uan) values (571,'SMA Negeri 04 Bogor','IPS','Jl. Jenderal Gatot Subroto Kav. 59, Bogor','9945675434',39290,34,86);</v>
      </c>
    </row>
    <row r="375" spans="1:9" x14ac:dyDescent="0.2">
      <c r="A375" s="28">
        <v>572</v>
      </c>
      <c r="B375" s="28" t="s">
        <v>4049</v>
      </c>
      <c r="C375" s="28" t="s">
        <v>3894</v>
      </c>
      <c r="D375" s="4" t="s">
        <v>4213</v>
      </c>
      <c r="E375" s="28">
        <v>9945675435</v>
      </c>
      <c r="F375" s="28">
        <v>39241</v>
      </c>
      <c r="G375" s="28" t="s">
        <v>4566</v>
      </c>
      <c r="H375" s="28"/>
      <c r="I375" t="str">
        <f t="shared" si="5"/>
        <v>insert into pendaftaran_semas _sarjana (id_pendaftaran,asal_sekolah,jenis_sma,alamat_sekolah,nisn,tgl_lulus,nilai_uan) values (572,'SMK Negeri 05 Surabaya','Multimedia','Jl. Sultan Agung No. 67, Surabaya','9945675435',39241,36,00);</v>
      </c>
    </row>
    <row r="376" spans="1:9" x14ac:dyDescent="0.2">
      <c r="A376" s="28">
        <v>573</v>
      </c>
      <c r="B376" s="28" t="s">
        <v>3862</v>
      </c>
      <c r="C376" s="28" t="s">
        <v>95</v>
      </c>
      <c r="D376" s="4" t="s">
        <v>4214</v>
      </c>
      <c r="E376" s="28">
        <v>9945675436</v>
      </c>
      <c r="F376" s="28">
        <v>39266</v>
      </c>
      <c r="G376" s="28" t="s">
        <v>4504</v>
      </c>
      <c r="H376" s="28"/>
      <c r="I376" t="str">
        <f t="shared" si="5"/>
        <v>insert into pendaftaran_semas _sarjana (id_pendaftaran,asal_sekolah,jenis_sma,alamat_sekolah,nisn,tgl_lulus,nilai_uan) values (573,'SMA Negeri 12 Jakarta Utara','IPA','Jl. MT. Haryono No. 8, Jakarta Utara','9945675436',39266,36,44);</v>
      </c>
    </row>
    <row r="377" spans="1:9" x14ac:dyDescent="0.2">
      <c r="A377" s="28">
        <v>574</v>
      </c>
      <c r="B377" s="28" t="s">
        <v>3927</v>
      </c>
      <c r="C377" s="28" t="s">
        <v>95</v>
      </c>
      <c r="D377" s="4" t="s">
        <v>4215</v>
      </c>
      <c r="E377" s="28">
        <v>9945675437</v>
      </c>
      <c r="F377" s="28">
        <v>39249</v>
      </c>
      <c r="G377" s="28" t="s">
        <v>4466</v>
      </c>
      <c r="H377" s="28"/>
      <c r="I377" t="str">
        <f t="shared" si="5"/>
        <v>insert into pendaftaran_semas _sarjana (id_pendaftaran,asal_sekolah,jenis_sma,alamat_sekolah,nisn,tgl_lulus,nilai_uan) values (574,'SMA Negeri 07 Makasar','IPA','Jl. Raya Pasar Minggu No. 3 A, Makasar','9945675437',39249,35,89);</v>
      </c>
    </row>
    <row r="378" spans="1:9" x14ac:dyDescent="0.2">
      <c r="A378" s="28">
        <v>575</v>
      </c>
      <c r="B378" s="28" t="s">
        <v>4111</v>
      </c>
      <c r="C378" s="28" t="s">
        <v>95</v>
      </c>
      <c r="D378" s="4" t="s">
        <v>3888</v>
      </c>
      <c r="E378" s="28">
        <v>9945675438</v>
      </c>
      <c r="F378" s="28">
        <v>39251</v>
      </c>
      <c r="G378" s="28" t="s">
        <v>4567</v>
      </c>
      <c r="H378" s="28"/>
      <c r="I378" t="str">
        <f t="shared" si="5"/>
        <v>insert into pendaftaran_semas _sarjana (id_pendaftaran,asal_sekolah,jenis_sma,alamat_sekolah,nisn,tgl_lulus,nilai_uan) values (575,'SMA Negeri 11 Jakarta Utara','IPA','Jl. Warung Sila No.8 RT.006 / RW.04 Gudang Baru, Jakarta Utara','9945675438',39251,34,24);</v>
      </c>
    </row>
    <row r="379" spans="1:9" x14ac:dyDescent="0.2">
      <c r="A379" s="28">
        <v>576</v>
      </c>
      <c r="B379" s="28" t="s">
        <v>4112</v>
      </c>
      <c r="C379" s="28" t="s">
        <v>3895</v>
      </c>
      <c r="D379" s="4" t="s">
        <v>4216</v>
      </c>
      <c r="E379" s="28">
        <v>9945675439</v>
      </c>
      <c r="F379" s="28">
        <v>39268</v>
      </c>
      <c r="G379" s="28" t="s">
        <v>4568</v>
      </c>
      <c r="H379" s="28"/>
      <c r="I379" t="str">
        <f t="shared" si="5"/>
        <v>insert into pendaftaran_semas _sarjana (id_pendaftaran,asal_sekolah,jenis_sma,alamat_sekolah,nisn,tgl_lulus,nilai_uan) values (576,'SMA Negeri 14 Jakarta Selatan','IPS','Jl. Mohamad Kahfi Raya 1, Jakarta Selatan','9945675439',39268,35,68);</v>
      </c>
    </row>
    <row r="380" spans="1:9" x14ac:dyDescent="0.2">
      <c r="A380" s="28">
        <v>577</v>
      </c>
      <c r="B380" s="28" t="s">
        <v>4033</v>
      </c>
      <c r="C380" s="28" t="s">
        <v>122</v>
      </c>
      <c r="D380" s="4" t="s">
        <v>4217</v>
      </c>
      <c r="E380" s="28">
        <v>9945675440</v>
      </c>
      <c r="F380" s="28">
        <v>39242</v>
      </c>
      <c r="G380" s="28" t="s">
        <v>4569</v>
      </c>
      <c r="H380" s="28"/>
      <c r="I380" t="str">
        <f t="shared" si="5"/>
        <v>insert into pendaftaran_semas _sarjana (id_pendaftaran,asal_sekolah,jenis_sma,alamat_sekolah,nisn,tgl_lulus,nilai_uan) values (577,'SMK Negeri 07 Banten','Teknik Mesin','Jl. Jeruk Raya No. 15 RT. 0011 / RW. 01, Banten','9945675440',39242,34,47);</v>
      </c>
    </row>
    <row r="381" spans="1:9" x14ac:dyDescent="0.2">
      <c r="A381" s="28">
        <v>578</v>
      </c>
      <c r="B381" s="28" t="s">
        <v>4032</v>
      </c>
      <c r="C381" s="28" t="s">
        <v>95</v>
      </c>
      <c r="D381" s="4" t="s">
        <v>4218</v>
      </c>
      <c r="E381" s="28">
        <v>9945675441</v>
      </c>
      <c r="F381" s="28">
        <v>39252</v>
      </c>
      <c r="G381" s="28" t="s">
        <v>4570</v>
      </c>
      <c r="H381" s="28"/>
      <c r="I381" t="str">
        <f t="shared" si="5"/>
        <v>insert into pendaftaran_semas _sarjana (id_pendaftaran,asal_sekolah,jenis_sma,alamat_sekolah,nisn,tgl_lulus,nilai_uan) values (578,'SMA Negeri 07 Balikpapan','IPA','Jl. Bina Warga RT. 009 / RW. 07, Kalibata, Balikpapan','9945675441',39252,34,21);</v>
      </c>
    </row>
    <row r="382" spans="1:9" x14ac:dyDescent="0.2">
      <c r="A382" s="28">
        <v>579</v>
      </c>
      <c r="B382" s="28" t="s">
        <v>4102</v>
      </c>
      <c r="C382" s="28" t="s">
        <v>3895</v>
      </c>
      <c r="D382" s="4" t="s">
        <v>4219</v>
      </c>
      <c r="E382" s="28">
        <v>9945675442</v>
      </c>
      <c r="F382" s="28">
        <v>39262</v>
      </c>
      <c r="G382" s="28" t="s">
        <v>4571</v>
      </c>
      <c r="H382" s="28"/>
      <c r="I382" t="str">
        <f t="shared" si="5"/>
        <v>insert into pendaftaran_semas _sarjana (id_pendaftaran,asal_sekolah,jenis_sma,alamat_sekolah,nisn,tgl_lulus,nilai_uan) values (579,'SMA Negeri 05 Surabaya','IPS','Jl. Taman Brawijaya No. 1, Surabaya','9945675442',39262,35,06);</v>
      </c>
    </row>
    <row r="383" spans="1:9" x14ac:dyDescent="0.2">
      <c r="A383" s="28">
        <v>580</v>
      </c>
      <c r="B383" s="28" t="s">
        <v>3865</v>
      </c>
      <c r="C383" s="28" t="s">
        <v>115</v>
      </c>
      <c r="D383" s="4" t="s">
        <v>4220</v>
      </c>
      <c r="E383" s="28">
        <v>9945675443</v>
      </c>
      <c r="F383" s="28">
        <v>39289</v>
      </c>
      <c r="G383" s="28" t="s">
        <v>4572</v>
      </c>
      <c r="H383" s="28"/>
      <c r="I383" t="str">
        <f t="shared" si="5"/>
        <v>insert into pendaftaran_semas _sarjana (id_pendaftaran,asal_sekolah,jenis_sma,alamat_sekolah,nisn,tgl_lulus,nilai_uan) values (580,'SMK Negeri 04 Banten','Teknik Komputer','Jl. Panglima Polim I  No. 34, Banten','9945675443',39289,34,84);</v>
      </c>
    </row>
    <row r="384" spans="1:9" x14ac:dyDescent="0.2">
      <c r="A384" s="28">
        <v>581</v>
      </c>
      <c r="B384" s="28" t="s">
        <v>4113</v>
      </c>
      <c r="C384" s="28" t="s">
        <v>3892</v>
      </c>
      <c r="D384" s="4" t="s">
        <v>4221</v>
      </c>
      <c r="E384" s="28">
        <v>9945675444</v>
      </c>
      <c r="F384" s="28">
        <v>39271</v>
      </c>
      <c r="G384" s="28" t="s">
        <v>4573</v>
      </c>
      <c r="H384" s="28"/>
      <c r="I384" t="str">
        <f t="shared" si="5"/>
        <v>insert into pendaftaran_semas _sarjana (id_pendaftaran,asal_sekolah,jenis_sma,alamat_sekolah,nisn,tgl_lulus,nilai_uan) values (581,'SMK Negeri 14 Surabaya','Analisa Kimia','Jl. Dharmawangsa Raya No. 13  Blok P II, Surabaya','9945675444',39271,34,32);</v>
      </c>
    </row>
    <row r="385" spans="1:9" x14ac:dyDescent="0.2">
      <c r="A385" s="28">
        <v>582</v>
      </c>
      <c r="B385" s="28" t="s">
        <v>4043</v>
      </c>
      <c r="C385" s="28" t="s">
        <v>95</v>
      </c>
      <c r="D385" s="4" t="s">
        <v>4065</v>
      </c>
      <c r="E385" s="28">
        <v>9945675445</v>
      </c>
      <c r="F385" s="28">
        <v>39260</v>
      </c>
      <c r="G385" s="28" t="s">
        <v>4574</v>
      </c>
      <c r="H385" s="28"/>
      <c r="I385" t="str">
        <f t="shared" si="5"/>
        <v>insert into pendaftaran_semas _sarjana (id_pendaftaran,asal_sekolah,jenis_sma,alamat_sekolah,nisn,tgl_lulus,nilai_uan) values (582,'SMA Negeri 16 Papua','IPA','Jl. Ciranjang  II No. 20-22, Papua','9945675445',39260,36,19);</v>
      </c>
    </row>
    <row r="386" spans="1:9" x14ac:dyDescent="0.2">
      <c r="A386" s="28">
        <v>583</v>
      </c>
      <c r="B386" s="28" t="s">
        <v>3997</v>
      </c>
      <c r="C386" s="28" t="s">
        <v>115</v>
      </c>
      <c r="D386" s="4" t="s">
        <v>4222</v>
      </c>
      <c r="E386" s="28">
        <v>9945675446</v>
      </c>
      <c r="F386" s="28">
        <v>39288</v>
      </c>
      <c r="G386" s="28" t="s">
        <v>4470</v>
      </c>
      <c r="H386" s="28"/>
      <c r="I386" t="str">
        <f t="shared" si="5"/>
        <v>insert into pendaftaran_semas _sarjana (id_pendaftaran,asal_sekolah,jenis_sma,alamat_sekolah,nisn,tgl_lulus,nilai_uan) values (583,'SMK Negeri 05 Papua','Teknik Komputer','Jl. Senayan No. 26, Papua','9945675446',39288,36,42);</v>
      </c>
    </row>
    <row r="387" spans="1:9" x14ac:dyDescent="0.2">
      <c r="A387" s="28">
        <v>584</v>
      </c>
      <c r="B387" s="28" t="s">
        <v>4114</v>
      </c>
      <c r="C387" s="28" t="s">
        <v>3894</v>
      </c>
      <c r="D387" s="4" t="s">
        <v>4223</v>
      </c>
      <c r="E387" s="28">
        <v>9945675447</v>
      </c>
      <c r="F387" s="28">
        <v>39288</v>
      </c>
      <c r="G387" s="28" t="s">
        <v>4575</v>
      </c>
      <c r="H387" s="28"/>
      <c r="I387" t="str">
        <f t="shared" si="5"/>
        <v>insert into pendaftaran_semas _sarjana (id_pendaftaran,asal_sekolah,jenis_sma,alamat_sekolah,nisn,tgl_lulus,nilai_uan) values (584,'SMK Negeri 15 Banten','Multimedia','Jl. Ciledug Raya No. 94 - 96, Banten','9945675447',39288,35,20);</v>
      </c>
    </row>
    <row r="388" spans="1:9" x14ac:dyDescent="0.2">
      <c r="A388" s="28">
        <v>585</v>
      </c>
      <c r="B388" s="28" t="s">
        <v>3814</v>
      </c>
      <c r="C388" s="28" t="s">
        <v>3894</v>
      </c>
      <c r="D388" s="4" t="s">
        <v>4224</v>
      </c>
      <c r="E388" s="28">
        <v>9945675448</v>
      </c>
      <c r="F388" s="28">
        <v>39242</v>
      </c>
      <c r="G388" s="28" t="s">
        <v>4576</v>
      </c>
      <c r="H388" s="28"/>
      <c r="I388" t="str">
        <f t="shared" si="5"/>
        <v>insert into pendaftaran_semas _sarjana (id_pendaftaran,asal_sekolah,jenis_sma,alamat_sekolah,nisn,tgl_lulus,nilai_uan) values (585,'SMK Negeri 07 Papua','Multimedia','Jl. Ciputat Raya No. 5, Papua','9945675448',39242,35,40);</v>
      </c>
    </row>
    <row r="389" spans="1:9" x14ac:dyDescent="0.2">
      <c r="A389" s="28">
        <v>586</v>
      </c>
      <c r="B389" s="28" t="s">
        <v>4004</v>
      </c>
      <c r="C389" s="28" t="s">
        <v>3895</v>
      </c>
      <c r="D389" s="4" t="s">
        <v>4225</v>
      </c>
      <c r="E389" s="28">
        <v>9945675449</v>
      </c>
      <c r="F389" s="28">
        <v>39263</v>
      </c>
      <c r="G389" s="28" t="s">
        <v>4577</v>
      </c>
      <c r="H389" s="28"/>
      <c r="I389" t="str">
        <f t="shared" ref="I389:I452" si="6">CONCATENATE($I$3,A389,",","'",B389,"'",",","'",C389,"'",",","'",D389,"'",",","'",E389,"'",",",F389,",",G389,")",";")</f>
        <v>insert into pendaftaran_semas _sarjana (id_pendaftaran,asal_sekolah,jenis_sma,alamat_sekolah,nisn,tgl_lulus,nilai_uan) values (586,'SMA Negeri 14 Bogor','IPS','Jl. Duren Tiga Raya No. 20, Bogor','9945675449',39263,35,55);</v>
      </c>
    </row>
    <row r="390" spans="1:9" x14ac:dyDescent="0.2">
      <c r="A390" s="28">
        <v>587</v>
      </c>
      <c r="B390" s="28" t="s">
        <v>4115</v>
      </c>
      <c r="C390" s="28" t="s">
        <v>3894</v>
      </c>
      <c r="D390" s="4" t="s">
        <v>4226</v>
      </c>
      <c r="E390" s="28">
        <v>9945675450</v>
      </c>
      <c r="F390" s="28">
        <v>39275</v>
      </c>
      <c r="G390" s="28" t="s">
        <v>4567</v>
      </c>
      <c r="H390" s="28"/>
      <c r="I390" t="str">
        <f t="shared" si="6"/>
        <v>insert into pendaftaran_semas _sarjana (id_pendaftaran,asal_sekolah,jenis_sma,alamat_sekolah,nisn,tgl_lulus,nilai_uan) values (587,'SMK Negeri 04 Medan','Multimedia','Jl. Duren Tiga Raya No. 5, Medan','9945675450',39275,34,24);</v>
      </c>
    </row>
    <row r="391" spans="1:9" x14ac:dyDescent="0.2">
      <c r="A391" s="28">
        <v>588</v>
      </c>
      <c r="B391" s="28" t="s">
        <v>3809</v>
      </c>
      <c r="C391" s="28" t="s">
        <v>3894</v>
      </c>
      <c r="D391" s="4" t="s">
        <v>4227</v>
      </c>
      <c r="E391" s="28">
        <v>9945675451</v>
      </c>
      <c r="F391" s="28">
        <v>39279</v>
      </c>
      <c r="G391" s="28" t="s">
        <v>4556</v>
      </c>
      <c r="H391" s="28"/>
      <c r="I391" t="str">
        <f t="shared" si="6"/>
        <v>insert into pendaftaran_semas _sarjana (id_pendaftaran,asal_sekolah,jenis_sma,alamat_sekolah,nisn,tgl_lulus,nilai_uan) values (588,'SMK Negeri 11 Jakarta Utara','Multimedia','Jl. H. Rohimin No. 30, Jakarta Utara','9945675451',39279,35,77);</v>
      </c>
    </row>
    <row r="392" spans="1:9" x14ac:dyDescent="0.2">
      <c r="A392" s="28">
        <v>589</v>
      </c>
      <c r="B392" s="28" t="s">
        <v>4116</v>
      </c>
      <c r="C392" s="28" t="s">
        <v>95</v>
      </c>
      <c r="D392" s="4" t="s">
        <v>4228</v>
      </c>
      <c r="E392" s="28">
        <v>9945675452</v>
      </c>
      <c r="F392" s="28">
        <v>39253</v>
      </c>
      <c r="G392" s="28" t="s">
        <v>4467</v>
      </c>
      <c r="H392" s="28"/>
      <c r="I392" t="str">
        <f t="shared" si="6"/>
        <v>insert into pendaftaran_semas _sarjana (id_pendaftaran,asal_sekolah,jenis_sma,alamat_sekolah,nisn,tgl_lulus,nilai_uan) values (589,'SMA Negeri 06 Semarang','IPA','Jl. Ampera Raya No. 34, Semarang','9945675452',39253,34,78);</v>
      </c>
    </row>
    <row r="393" spans="1:9" x14ac:dyDescent="0.2">
      <c r="A393" s="28">
        <v>590</v>
      </c>
      <c r="B393" s="28" t="s">
        <v>3994</v>
      </c>
      <c r="C393" s="28" t="s">
        <v>3892</v>
      </c>
      <c r="D393" s="4" t="s">
        <v>3883</v>
      </c>
      <c r="E393" s="28">
        <v>9945675453</v>
      </c>
      <c r="F393" s="28">
        <v>39261</v>
      </c>
      <c r="G393" s="28" t="s">
        <v>4496</v>
      </c>
      <c r="H393" s="28"/>
      <c r="I393" t="str">
        <f t="shared" si="6"/>
        <v>insert into pendaftaran_semas _sarjana (id_pendaftaran,asal_sekolah,jenis_sma,alamat_sekolah,nisn,tgl_lulus,nilai_uan) values (590,'SMK Negeri 09 Semarang','Analisa Kimia','Jl. Garnisun No. 2 - 3, Semarang','9945675453',39261,34,64);</v>
      </c>
    </row>
    <row r="394" spans="1:9" x14ac:dyDescent="0.2">
      <c r="A394" s="28">
        <v>591</v>
      </c>
      <c r="B394" s="28" t="s">
        <v>4106</v>
      </c>
      <c r="C394" s="28" t="s">
        <v>3895</v>
      </c>
      <c r="D394" s="4" t="s">
        <v>4229</v>
      </c>
      <c r="E394" s="28">
        <v>9945675454</v>
      </c>
      <c r="F394" s="28">
        <v>39269</v>
      </c>
      <c r="G394" s="28" t="s">
        <v>4578</v>
      </c>
      <c r="H394" s="28"/>
      <c r="I394" t="str">
        <f t="shared" si="6"/>
        <v>insert into pendaftaran_semas _sarjana (id_pendaftaran,asal_sekolah,jenis_sma,alamat_sekolah,nisn,tgl_lulus,nilai_uan) values (591,'SMA Negeri 14 Bandung','IPS','Jl. HR. Rasuna Said, Kuningan, Bandung','9945675454',39269,35,01);</v>
      </c>
    </row>
    <row r="395" spans="1:9" x14ac:dyDescent="0.2">
      <c r="A395" s="28">
        <v>592</v>
      </c>
      <c r="B395" s="28" t="s">
        <v>4117</v>
      </c>
      <c r="C395" s="28" t="s">
        <v>3894</v>
      </c>
      <c r="D395" s="4" t="s">
        <v>4230</v>
      </c>
      <c r="E395" s="28">
        <v>9945675455</v>
      </c>
      <c r="F395" s="28">
        <v>39275</v>
      </c>
      <c r="G395" s="28" t="s">
        <v>4472</v>
      </c>
      <c r="H395" s="28"/>
      <c r="I395" t="str">
        <f t="shared" si="6"/>
        <v>insert into pendaftaran_semas _sarjana (id_pendaftaran,asal_sekolah,jenis_sma,alamat_sekolah,nisn,tgl_lulus,nilai_uan) values (592,'SMK Negeri 08 Jakarta Selatan','Multimedia','Jl. Dr. Saharjo No. 120, Jakarta Selatan','9945675455',39275,35,80);</v>
      </c>
    </row>
    <row r="396" spans="1:9" x14ac:dyDescent="0.2">
      <c r="A396" s="28">
        <v>593</v>
      </c>
      <c r="B396" s="28" t="s">
        <v>3972</v>
      </c>
      <c r="C396" s="28" t="s">
        <v>3894</v>
      </c>
      <c r="D396" s="4" t="s">
        <v>4231</v>
      </c>
      <c r="E396" s="28">
        <v>9945675456</v>
      </c>
      <c r="F396" s="28">
        <v>39247</v>
      </c>
      <c r="G396" s="28" t="s">
        <v>4504</v>
      </c>
      <c r="H396" s="28"/>
      <c r="I396" t="str">
        <f t="shared" si="6"/>
        <v>insert into pendaftaran_semas _sarjana (id_pendaftaran,asal_sekolah,jenis_sma,alamat_sekolah,nisn,tgl_lulus,nilai_uan) values (593,'SMK Negeri 14 Depok','Multimedia','Jl. Bintaro Permai Raya No. 3, Depok','9945675456',39247,36,44);</v>
      </c>
    </row>
    <row r="397" spans="1:9" x14ac:dyDescent="0.2">
      <c r="A397" s="28">
        <v>594</v>
      </c>
      <c r="B397" s="28" t="s">
        <v>4036</v>
      </c>
      <c r="C397" s="28" t="s">
        <v>3894</v>
      </c>
      <c r="D397" s="4" t="s">
        <v>4232</v>
      </c>
      <c r="E397" s="28">
        <v>9945675457</v>
      </c>
      <c r="F397" s="28">
        <v>39276</v>
      </c>
      <c r="G397" s="28" t="s">
        <v>4579</v>
      </c>
      <c r="H397" s="28"/>
      <c r="I397" t="str">
        <f t="shared" si="6"/>
        <v>insert into pendaftaran_semas _sarjana (id_pendaftaran,asal_sekolah,jenis_sma,alamat_sekolah,nisn,tgl_lulus,nilai_uan) values (594,'SMK Negeri 05 Aceh','Multimedia','Jl. Bekasi Timur Raya KM. 18 No. 6 P. Gdg. , Aceh','9945675457',39276,34,29);</v>
      </c>
    </row>
    <row r="398" spans="1:9" x14ac:dyDescent="0.2">
      <c r="A398" s="28">
        <v>595</v>
      </c>
      <c r="B398" s="28" t="s">
        <v>3991</v>
      </c>
      <c r="C398" s="28" t="s">
        <v>3892</v>
      </c>
      <c r="D398" s="4" t="s">
        <v>3884</v>
      </c>
      <c r="E398" s="28">
        <v>9945675458</v>
      </c>
      <c r="F398" s="28">
        <v>39270</v>
      </c>
      <c r="G398" s="28" t="s">
        <v>4493</v>
      </c>
      <c r="H398" s="28"/>
      <c r="I398" t="str">
        <f t="shared" si="6"/>
        <v>insert into pendaftaran_semas _sarjana (id_pendaftaran,asal_sekolah,jenis_sma,alamat_sekolah,nisn,tgl_lulus,nilai_uan) values (595,'SMK Negeri 19 Bali ','Analisa Kimia','Jl. Raya Bogor KM. 22 No. 44, Bali ','9945675458',39270,36,03);</v>
      </c>
    </row>
    <row r="399" spans="1:9" x14ac:dyDescent="0.2">
      <c r="A399" s="28">
        <v>596</v>
      </c>
      <c r="B399" s="28" t="s">
        <v>4103</v>
      </c>
      <c r="C399" s="28" t="s">
        <v>122</v>
      </c>
      <c r="D399" s="4" t="s">
        <v>3956</v>
      </c>
      <c r="E399" s="28">
        <v>9945675459</v>
      </c>
      <c r="F399" s="28">
        <v>39277</v>
      </c>
      <c r="G399" s="28" t="s">
        <v>4580</v>
      </c>
      <c r="H399" s="28"/>
      <c r="I399" t="str">
        <f t="shared" si="6"/>
        <v>insert into pendaftaran_semas _sarjana (id_pendaftaran,asal_sekolah,jenis_sma,alamat_sekolah,nisn,tgl_lulus,nilai_uan) values (596,'SMK Negeri 18 Makasar','Teknik Mesin','Jl. Pahlawan Revolusi No. 47, Makasar','9945675459',39277,35,47);</v>
      </c>
    </row>
    <row r="400" spans="1:9" x14ac:dyDescent="0.2">
      <c r="A400" s="28">
        <v>597</v>
      </c>
      <c r="B400" s="28" t="s">
        <v>4118</v>
      </c>
      <c r="C400" s="28" t="s">
        <v>3893</v>
      </c>
      <c r="D400" s="4" t="s">
        <v>4066</v>
      </c>
      <c r="E400" s="28">
        <v>9945675460</v>
      </c>
      <c r="F400" s="28">
        <v>39290</v>
      </c>
      <c r="G400" s="28" t="s">
        <v>4581</v>
      </c>
      <c r="H400" s="28"/>
      <c r="I400" t="str">
        <f t="shared" si="6"/>
        <v>insert into pendaftaran_semas _sarjana (id_pendaftaran,asal_sekolah,jenis_sma,alamat_sekolah,nisn,tgl_lulus,nilai_uan) values (597,'SMK Negeri 06 Papua','Teknik Otomasi','Jl. Raya Pondok Kopi, Papua','9945675460',39290,36,37);</v>
      </c>
    </row>
    <row r="401" spans="1:9" x14ac:dyDescent="0.2">
      <c r="A401" s="28">
        <v>598</v>
      </c>
      <c r="B401" s="28" t="s">
        <v>4036</v>
      </c>
      <c r="C401" s="28" t="s">
        <v>115</v>
      </c>
      <c r="D401" s="4" t="s">
        <v>4233</v>
      </c>
      <c r="E401" s="28">
        <v>9945675461</v>
      </c>
      <c r="F401" s="28">
        <v>39243</v>
      </c>
      <c r="G401" s="28" t="s">
        <v>4582</v>
      </c>
      <c r="H401" s="28"/>
      <c r="I401" t="str">
        <f t="shared" si="6"/>
        <v>insert into pendaftaran_semas _sarjana (id_pendaftaran,asal_sekolah,jenis_sma,alamat_sekolah,nisn,tgl_lulus,nilai_uan) values (598,'SMK Negeri 05 Aceh','Teknik Komputer','Jl. Mahoni, Pasar Rebo, Cijantung II , Aceh','9945675461',39243,35,45);</v>
      </c>
    </row>
    <row r="402" spans="1:9" x14ac:dyDescent="0.2">
      <c r="A402" s="28">
        <v>599</v>
      </c>
      <c r="B402" s="28" t="s">
        <v>4119</v>
      </c>
      <c r="C402" s="28" t="s">
        <v>3893</v>
      </c>
      <c r="D402" s="4" t="s">
        <v>4234</v>
      </c>
      <c r="E402" s="28">
        <v>9945675462</v>
      </c>
      <c r="F402" s="28">
        <v>39274</v>
      </c>
      <c r="G402" s="28" t="s">
        <v>4583</v>
      </c>
      <c r="H402" s="28"/>
      <c r="I402" t="str">
        <f t="shared" si="6"/>
        <v>insert into pendaftaran_semas _sarjana (id_pendaftaran,asal_sekolah,jenis_sma,alamat_sekolah,nisn,tgl_lulus,nilai_uan) values (599,'SMK Negeri 04 Jakarta Utara','Teknik Otomasi','Jl. Raya Bekasi Timur 170 C, Jakarta Utara','9945675462',39274,34,44);</v>
      </c>
    </row>
    <row r="403" spans="1:9" x14ac:dyDescent="0.2">
      <c r="A403" s="28">
        <v>600</v>
      </c>
      <c r="B403" s="28" t="s">
        <v>3846</v>
      </c>
      <c r="C403" s="28" t="s">
        <v>3895</v>
      </c>
      <c r="D403" s="4" t="s">
        <v>4235</v>
      </c>
      <c r="E403" s="28">
        <v>9945675463</v>
      </c>
      <c r="F403" s="28">
        <v>39269</v>
      </c>
      <c r="G403" s="28" t="s">
        <v>4572</v>
      </c>
      <c r="H403" s="28"/>
      <c r="I403" t="str">
        <f t="shared" si="6"/>
        <v>insert into pendaftaran_semas _sarjana (id_pendaftaran,asal_sekolah,jenis_sma,alamat_sekolah,nisn,tgl_lulus,nilai_uan) values (600,'SMA Negeri 13 Bandung','IPS','Jl. Raya Jatinegara Timur No. 85 - 87, Bandung','9945675463',39269,34,84);</v>
      </c>
    </row>
    <row r="404" spans="1:9" x14ac:dyDescent="0.2">
      <c r="A404" s="28">
        <v>601</v>
      </c>
      <c r="B404" s="28" t="s">
        <v>3850</v>
      </c>
      <c r="C404" s="28" t="s">
        <v>95</v>
      </c>
      <c r="D404" s="4" t="s">
        <v>4236</v>
      </c>
      <c r="E404" s="28">
        <v>9945675464</v>
      </c>
      <c r="F404" s="28">
        <v>39277</v>
      </c>
      <c r="G404" s="28" t="s">
        <v>4584</v>
      </c>
      <c r="H404" s="28"/>
      <c r="I404" t="str">
        <f t="shared" si="6"/>
        <v>insert into pendaftaran_semas _sarjana (id_pendaftaran,asal_sekolah,jenis_sma,alamat_sekolah,nisn,tgl_lulus,nilai_uan) values (601,'SMA Negeri 11 Bandung','IPA','Jl. Merpati No. 2, Bandung','9945675464',39277,36,22);</v>
      </c>
    </row>
    <row r="405" spans="1:9" x14ac:dyDescent="0.2">
      <c r="A405" s="28">
        <v>602</v>
      </c>
      <c r="B405" s="28" t="s">
        <v>4043</v>
      </c>
      <c r="C405" s="28" t="s">
        <v>95</v>
      </c>
      <c r="D405" s="4" t="s">
        <v>4237</v>
      </c>
      <c r="E405" s="28">
        <v>9945675465</v>
      </c>
      <c r="F405" s="28">
        <v>39241</v>
      </c>
      <c r="G405" s="28" t="s">
        <v>4585</v>
      </c>
      <c r="H405" s="28"/>
      <c r="I405" t="str">
        <f t="shared" si="6"/>
        <v>insert into pendaftaran_semas _sarjana (id_pendaftaran,asal_sekolah,jenis_sma,alamat_sekolah,nisn,tgl_lulus,nilai_uan) values (602,'SMA Negeri 16 Papua','IPA','Jl. Dewi Sartika III No. 200, Papua','9945675465',39241,34,58);</v>
      </c>
    </row>
    <row r="406" spans="1:9" x14ac:dyDescent="0.2">
      <c r="A406" s="28">
        <v>603</v>
      </c>
      <c r="B406" s="28" t="s">
        <v>3984</v>
      </c>
      <c r="C406" s="28" t="s">
        <v>3895</v>
      </c>
      <c r="D406" s="4" t="s">
        <v>4238</v>
      </c>
      <c r="E406" s="28">
        <v>9945675466</v>
      </c>
      <c r="F406" s="28">
        <v>39239</v>
      </c>
      <c r="G406" s="28" t="s">
        <v>4586</v>
      </c>
      <c r="H406" s="28"/>
      <c r="I406" t="str">
        <f t="shared" si="6"/>
        <v>insert into pendaftaran_semas _sarjana (id_pendaftaran,asal_sekolah,jenis_sma,alamat_sekolah,nisn,tgl_lulus,nilai_uan) values (603,'SMA Negeri 05 Maluku','IPS','Jl. Raya Bogor, Maluku','9945675466',39239,35,08);</v>
      </c>
    </row>
    <row r="407" spans="1:9" x14ac:dyDescent="0.2">
      <c r="A407" s="28">
        <v>604</v>
      </c>
      <c r="B407" s="28" t="s">
        <v>3936</v>
      </c>
      <c r="C407" s="28" t="s">
        <v>3894</v>
      </c>
      <c r="D407" s="4" t="s">
        <v>4239</v>
      </c>
      <c r="E407" s="28">
        <v>9945675467</v>
      </c>
      <c r="F407" s="28">
        <v>39284</v>
      </c>
      <c r="G407" s="28" t="s">
        <v>4587</v>
      </c>
      <c r="H407" s="28"/>
      <c r="I407" t="str">
        <f t="shared" si="6"/>
        <v>insert into pendaftaran_semas _sarjana (id_pendaftaran,asal_sekolah,jenis_sma,alamat_sekolah,nisn,tgl_lulus,nilai_uan) values (604,'SMK Negeri 15 Jakarta Utara','Multimedia','Jl. RS Polri, Jakarta Utara','9945675467',39284,34,92);</v>
      </c>
    </row>
    <row r="408" spans="1:9" x14ac:dyDescent="0.2">
      <c r="A408" s="28">
        <v>605</v>
      </c>
      <c r="B408" s="28" t="s">
        <v>4120</v>
      </c>
      <c r="C408" s="28" t="s">
        <v>3895</v>
      </c>
      <c r="D408" s="4" t="s">
        <v>4240</v>
      </c>
      <c r="E408" s="28">
        <v>9945675468</v>
      </c>
      <c r="F408" s="28">
        <v>39284</v>
      </c>
      <c r="G408" s="28" t="s">
        <v>4588</v>
      </c>
      <c r="H408" s="28"/>
      <c r="I408" t="str">
        <f t="shared" si="6"/>
        <v>insert into pendaftaran_semas _sarjana (id_pendaftaran,asal_sekolah,jenis_sma,alamat_sekolah,nisn,tgl_lulus,nilai_uan) values (605,'SMA Negeri 04 Depok','IPS','Jl. Mayjen Sutoyo No. 2, Depok','9945675468',39284,34,36);</v>
      </c>
    </row>
    <row r="409" spans="1:9" x14ac:dyDescent="0.2">
      <c r="A409" s="28">
        <v>606</v>
      </c>
      <c r="B409" s="28" t="s">
        <v>3921</v>
      </c>
      <c r="C409" s="28" t="s">
        <v>115</v>
      </c>
      <c r="D409" s="4" t="s">
        <v>4241</v>
      </c>
      <c r="E409" s="28">
        <v>9945675469</v>
      </c>
      <c r="F409" s="28">
        <v>39269</v>
      </c>
      <c r="G409" s="28" t="s">
        <v>4503</v>
      </c>
      <c r="H409" s="28"/>
      <c r="I409" t="str">
        <f t="shared" si="6"/>
        <v>insert into pendaftaran_semas _sarjana (id_pendaftaran,asal_sekolah,jenis_sma,alamat_sekolah,nisn,tgl_lulus,nilai_uan) values (606,'SMK Negeri 11 Makasar','Teknik Komputer','Jl. Tarum Barat - Kalimalang, Makasar','9945675469',39269,35,42);</v>
      </c>
    </row>
    <row r="410" spans="1:9" x14ac:dyDescent="0.2">
      <c r="A410" s="28">
        <v>607</v>
      </c>
      <c r="B410" s="28" t="s">
        <v>3998</v>
      </c>
      <c r="C410" s="28" t="s">
        <v>3895</v>
      </c>
      <c r="D410" s="4" t="s">
        <v>4067</v>
      </c>
      <c r="E410" s="28">
        <v>9945675470</v>
      </c>
      <c r="F410" s="28">
        <v>39254</v>
      </c>
      <c r="G410" s="28" t="s">
        <v>4589</v>
      </c>
      <c r="H410" s="28"/>
      <c r="I410" t="str">
        <f t="shared" si="6"/>
        <v>insert into pendaftaran_semas _sarjana (id_pendaftaran,asal_sekolah,jenis_sma,alamat_sekolah,nisn,tgl_lulus,nilai_uan) values (607,'SMA Negeri 12 Surabaya','IPS','Jl. Raya Pondok Gede No. 4, Surabaya','9945675470',39254,36,35);</v>
      </c>
    </row>
    <row r="411" spans="1:9" x14ac:dyDescent="0.2">
      <c r="A411" s="28">
        <v>608</v>
      </c>
      <c r="B411" s="28" t="s">
        <v>3851</v>
      </c>
      <c r="C411" s="28" t="s">
        <v>95</v>
      </c>
      <c r="D411" s="4" t="s">
        <v>4242</v>
      </c>
      <c r="E411" s="28">
        <v>9945675471</v>
      </c>
      <c r="F411" s="28">
        <v>39255</v>
      </c>
      <c r="G411" s="28" t="s">
        <v>4504</v>
      </c>
      <c r="H411" s="28"/>
      <c r="I411" t="str">
        <f t="shared" si="6"/>
        <v>insert into pendaftaran_semas _sarjana (id_pendaftaran,asal_sekolah,jenis_sma,alamat_sekolah,nisn,tgl_lulus,nilai_uan) values (608,'SMA Negeri 08 Garut','IPA','Jl. Letjen T. B. Simatupang No. 30, Garut','9945675471',39255,36,44);</v>
      </c>
    </row>
    <row r="412" spans="1:9" x14ac:dyDescent="0.2">
      <c r="A412" s="28">
        <v>609</v>
      </c>
      <c r="B412" s="28" t="s">
        <v>4121</v>
      </c>
      <c r="C412" s="28" t="s">
        <v>95</v>
      </c>
      <c r="D412" s="4" t="s">
        <v>4243</v>
      </c>
      <c r="E412" s="28">
        <v>9945675472</v>
      </c>
      <c r="F412" s="28">
        <v>39275</v>
      </c>
      <c r="G412" s="28" t="s">
        <v>4567</v>
      </c>
      <c r="H412" s="28"/>
      <c r="I412" t="str">
        <f t="shared" si="6"/>
        <v>insert into pendaftaran_semas _sarjana (id_pendaftaran,asal_sekolah,jenis_sma,alamat_sekolah,nisn,tgl_lulus,nilai_uan) values (609,'SMA Negeri 12 Palembang','IPA','Jl. Pemuda, Palembang','9945675472',39275,34,24);</v>
      </c>
    </row>
    <row r="413" spans="1:9" x14ac:dyDescent="0.2">
      <c r="A413" s="28">
        <v>610</v>
      </c>
      <c r="B413" s="28" t="s">
        <v>4030</v>
      </c>
      <c r="C413" s="28" t="s">
        <v>122</v>
      </c>
      <c r="D413" s="4" t="s">
        <v>4015</v>
      </c>
      <c r="E413" s="28">
        <v>9945675473</v>
      </c>
      <c r="F413" s="28">
        <v>39281</v>
      </c>
      <c r="G413" s="28" t="s">
        <v>4590</v>
      </c>
      <c r="H413" s="28"/>
      <c r="I413" t="str">
        <f t="shared" si="6"/>
        <v>insert into pendaftaran_semas _sarjana (id_pendaftaran,asal_sekolah,jenis_sma,alamat_sekolah,nisn,tgl_lulus,nilai_uan) values (610,'SMK Negeri 02 Semarang','Teknik Mesin','Jl. Kayu Putih Raya, Semarang','9945675473',39281,34,51);</v>
      </c>
    </row>
    <row r="414" spans="1:9" x14ac:dyDescent="0.2">
      <c r="A414" s="28">
        <v>611</v>
      </c>
      <c r="B414" s="28" t="s">
        <v>4097</v>
      </c>
      <c r="C414" s="28" t="s">
        <v>95</v>
      </c>
      <c r="D414" s="4" t="s">
        <v>4244</v>
      </c>
      <c r="E414" s="28">
        <v>9945675474</v>
      </c>
      <c r="F414" s="28">
        <v>39243</v>
      </c>
      <c r="G414" s="28" t="s">
        <v>4558</v>
      </c>
      <c r="H414" s="28"/>
      <c r="I414" t="str">
        <f t="shared" si="6"/>
        <v>insert into pendaftaran_semas _sarjana (id_pendaftaran,asal_sekolah,jenis_sma,alamat_sekolah,nisn,tgl_lulus,nilai_uan) values (611,'SMA Negeri 16 Maluku','IPA','Jl. Pulomas Barat VI No. 20, Maluku','9945675474',39243,36,18);</v>
      </c>
    </row>
    <row r="415" spans="1:9" x14ac:dyDescent="0.2">
      <c r="A415" s="28">
        <v>612</v>
      </c>
      <c r="B415" s="28" t="s">
        <v>3989</v>
      </c>
      <c r="C415" s="28" t="s">
        <v>122</v>
      </c>
      <c r="D415" s="4" t="s">
        <v>4245</v>
      </c>
      <c r="E415" s="28">
        <v>9945675475</v>
      </c>
      <c r="F415" s="28">
        <v>39235</v>
      </c>
      <c r="G415" s="28" t="s">
        <v>4591</v>
      </c>
      <c r="H415" s="28"/>
      <c r="I415" t="str">
        <f t="shared" si="6"/>
        <v>insert into pendaftaran_semas _sarjana (id_pendaftaran,asal_sekolah,jenis_sma,alamat_sekolah,nisn,tgl_lulus,nilai_uan) values (612,'SMK Negeri 12 Maluku','Teknik Mesin','Jl. Pulomas Timur K. No.2, Maluku','9945675475',39235,35,04);</v>
      </c>
    </row>
    <row r="416" spans="1:9" x14ac:dyDescent="0.2">
      <c r="A416" s="28">
        <v>613</v>
      </c>
      <c r="B416" s="28" t="s">
        <v>3977</v>
      </c>
      <c r="C416" s="28" t="s">
        <v>95</v>
      </c>
      <c r="D416" s="4" t="s">
        <v>4246</v>
      </c>
      <c r="E416" s="28">
        <v>9945675476</v>
      </c>
      <c r="F416" s="28">
        <v>39266</v>
      </c>
      <c r="G416" s="28" t="s">
        <v>4592</v>
      </c>
      <c r="H416" s="28"/>
      <c r="I416" t="str">
        <f t="shared" si="6"/>
        <v>insert into pendaftaran_semas _sarjana (id_pendaftaran,asal_sekolah,jenis_sma,alamat_sekolah,nisn,tgl_lulus,nilai_uan) values (613,'SMA Negeri 01 Maluku','IPA','Jl. Persahabatan Raya , Maluku','9945675476',39266,35,86);</v>
      </c>
    </row>
    <row r="417" spans="1:9" x14ac:dyDescent="0.2">
      <c r="A417" s="28">
        <v>614</v>
      </c>
      <c r="B417" s="28" t="s">
        <v>3926</v>
      </c>
      <c r="C417" s="28" t="s">
        <v>3895</v>
      </c>
      <c r="D417" s="4" t="s">
        <v>4247</v>
      </c>
      <c r="E417" s="28">
        <v>9945675477</v>
      </c>
      <c r="F417" s="28">
        <v>39286</v>
      </c>
      <c r="G417" s="28" t="s">
        <v>4498</v>
      </c>
      <c r="H417" s="28"/>
      <c r="I417" t="str">
        <f t="shared" si="6"/>
        <v>insert into pendaftaran_semas _sarjana (id_pendaftaran,asal_sekolah,jenis_sma,alamat_sekolah,nisn,tgl_lulus,nilai_uan) values (614,'SMA Negeri 09 Semarang','IPS','Jl. Perintis Kemerdekaan Kav. 149, Semarang','9945675477',39286,34,53);</v>
      </c>
    </row>
    <row r="418" spans="1:9" x14ac:dyDescent="0.2">
      <c r="A418" s="28">
        <v>615</v>
      </c>
      <c r="B418" s="28" t="s">
        <v>3863</v>
      </c>
      <c r="C418" s="28" t="s">
        <v>95</v>
      </c>
      <c r="D418" s="4" t="s">
        <v>4248</v>
      </c>
      <c r="E418" s="28">
        <v>9945675478</v>
      </c>
      <c r="F418" s="28">
        <v>39292</v>
      </c>
      <c r="G418" s="28" t="s">
        <v>4593</v>
      </c>
      <c r="H418" s="28"/>
      <c r="I418" t="str">
        <f t="shared" si="6"/>
        <v>insert into pendaftaran_semas _sarjana (id_pendaftaran,asal_sekolah,jenis_sma,alamat_sekolah,nisn,tgl_lulus,nilai_uan) values (615,'SMA Negeri 08 Medan','IPA','Jl. Balai Pustaka Baru No. 19, Medan','9945675478',39292,36,50);</v>
      </c>
    </row>
    <row r="419" spans="1:9" x14ac:dyDescent="0.2">
      <c r="A419" s="28">
        <v>616</v>
      </c>
      <c r="B419" s="28" t="s">
        <v>3812</v>
      </c>
      <c r="C419" s="28" t="s">
        <v>3895</v>
      </c>
      <c r="D419" s="4" t="s">
        <v>4249</v>
      </c>
      <c r="E419" s="28">
        <v>9945675479</v>
      </c>
      <c r="F419" s="28">
        <v>39284</v>
      </c>
      <c r="G419" s="28" t="s">
        <v>4594</v>
      </c>
      <c r="H419" s="28"/>
      <c r="I419" t="str">
        <f t="shared" si="6"/>
        <v>insert into pendaftaran_semas _sarjana (id_pendaftaran,asal_sekolah,jenis_sma,alamat_sekolah,nisn,tgl_lulus,nilai_uan) values (616,'SMA Negeri 06 Lombok','IPS','Jl. Pahlawan Komarudin Raya No. 5, Lombok','9945675479',39284,36,21);</v>
      </c>
    </row>
    <row r="420" spans="1:9" x14ac:dyDescent="0.2">
      <c r="A420" s="28">
        <v>617</v>
      </c>
      <c r="B420" s="28" t="s">
        <v>3840</v>
      </c>
      <c r="C420" s="28" t="s">
        <v>95</v>
      </c>
      <c r="D420" s="4" t="s">
        <v>4250</v>
      </c>
      <c r="E420" s="28">
        <v>9945675480</v>
      </c>
      <c r="F420" s="28">
        <v>39278</v>
      </c>
      <c r="G420" s="28" t="s">
        <v>4463</v>
      </c>
      <c r="H420" s="28"/>
      <c r="I420" t="str">
        <f t="shared" si="6"/>
        <v>insert into pendaftaran_semas _sarjana (id_pendaftaran,asal_sekolah,jenis_sma,alamat_sekolah,nisn,tgl_lulus,nilai_uan) values (617,'SMA Negeri 01 Lombok','IPA','Jl. LapanganTembak No. 75, Lombok','9945675480',39278,34,93);</v>
      </c>
    </row>
    <row r="421" spans="1:9" x14ac:dyDescent="0.2">
      <c r="A421" s="28">
        <v>618</v>
      </c>
      <c r="B421" s="28" t="s">
        <v>3852</v>
      </c>
      <c r="C421" s="28" t="s">
        <v>3895</v>
      </c>
      <c r="D421" s="4" t="s">
        <v>4251</v>
      </c>
      <c r="E421" s="28">
        <v>9945675481</v>
      </c>
      <c r="F421" s="28">
        <v>39278</v>
      </c>
      <c r="G421" s="28" t="s">
        <v>4595</v>
      </c>
      <c r="H421" s="28"/>
      <c r="I421" t="str">
        <f t="shared" si="6"/>
        <v>insert into pendaftaran_semas _sarjana (id_pendaftaran,asal_sekolah,jenis_sma,alamat_sekolah,nisn,tgl_lulus,nilai_uan) values (618,'SMA Negeri 13 Jakarta Selatan','IPS','Jl. Duren Sawit Baru No. 2, Jakarta Selatan','9945675481',39278,36,23);</v>
      </c>
    </row>
    <row r="422" spans="1:9" x14ac:dyDescent="0.2">
      <c r="A422" s="28">
        <v>619</v>
      </c>
      <c r="B422" s="28" t="s">
        <v>4122</v>
      </c>
      <c r="C422" s="28" t="s">
        <v>3895</v>
      </c>
      <c r="D422" s="4" t="s">
        <v>4252</v>
      </c>
      <c r="E422" s="28">
        <v>9945675482</v>
      </c>
      <c r="F422" s="28">
        <v>39250</v>
      </c>
      <c r="G422" s="28" t="s">
        <v>4569</v>
      </c>
      <c r="H422" s="28"/>
      <c r="I422" t="str">
        <f t="shared" si="6"/>
        <v>insert into pendaftaran_semas _sarjana (id_pendaftaran,asal_sekolah,jenis_sma,alamat_sekolah,nisn,tgl_lulus,nilai_uan) values (619,'SMA Negeri 19 Palembang','IPS','Jl. Raden Inten, Palembang','9945675482',39250,34,47);</v>
      </c>
    </row>
    <row r="423" spans="1:9" x14ac:dyDescent="0.2">
      <c r="A423" s="28">
        <v>620</v>
      </c>
      <c r="B423" s="28" t="s">
        <v>3806</v>
      </c>
      <c r="C423" s="28" t="s">
        <v>115</v>
      </c>
      <c r="D423" s="4" t="s">
        <v>4253</v>
      </c>
      <c r="E423" s="28">
        <v>9945675483</v>
      </c>
      <c r="F423" s="28">
        <v>39269</v>
      </c>
      <c r="G423" s="28" t="s">
        <v>4569</v>
      </c>
      <c r="H423" s="28"/>
      <c r="I423" t="str">
        <f t="shared" si="6"/>
        <v>insert into pendaftaran_semas _sarjana (id_pendaftaran,asal_sekolah,jenis_sma,alamat_sekolah,nisn,tgl_lulus,nilai_uan) values (620,'SMK Negeri 01 Banten','Teknik Komputer','Jl. Bunga Rampai X - Perumnas Klender, Banten','9945675483',39269,34,47);</v>
      </c>
    </row>
    <row r="424" spans="1:9" x14ac:dyDescent="0.2">
      <c r="A424" s="28">
        <v>621</v>
      </c>
      <c r="B424" s="28" t="s">
        <v>4123</v>
      </c>
      <c r="C424" s="28" t="s">
        <v>122</v>
      </c>
      <c r="D424" s="4" t="s">
        <v>4254</v>
      </c>
      <c r="E424" s="28">
        <v>9945675484</v>
      </c>
      <c r="F424" s="28">
        <v>39290</v>
      </c>
      <c r="G424" s="28" t="s">
        <v>4596</v>
      </c>
      <c r="H424" s="28"/>
      <c r="I424" t="str">
        <f t="shared" si="6"/>
        <v>insert into pendaftaran_semas _sarjana (id_pendaftaran,asal_sekolah,jenis_sma,alamat_sekolah,nisn,tgl_lulus,nilai_uan) values (621,'SMK Negeri 19 Banten','Teknik Mesin','Jl. Pahlawan Revolusi No. 100, Banten','9945675484',39290,35,90);</v>
      </c>
    </row>
    <row r="425" spans="1:9" x14ac:dyDescent="0.2">
      <c r="A425" s="28">
        <v>622</v>
      </c>
      <c r="B425" s="28" t="s">
        <v>3866</v>
      </c>
      <c r="C425" s="28" t="s">
        <v>3894</v>
      </c>
      <c r="D425" s="4" t="s">
        <v>4255</v>
      </c>
      <c r="E425" s="28">
        <v>9945675485</v>
      </c>
      <c r="F425" s="28">
        <v>39267</v>
      </c>
      <c r="G425" s="28" t="s">
        <v>4597</v>
      </c>
      <c r="H425" s="28"/>
      <c r="I425" t="str">
        <f t="shared" si="6"/>
        <v>insert into pendaftaran_semas _sarjana (id_pendaftaran,asal_sekolah,jenis_sma,alamat_sekolah,nisn,tgl_lulus,nilai_uan) values (622,'SMK Negeri 05 Banten','Multimedia','Jl. Basuki Rachmat  No. 31, Banten','9945675485',39267,34,15);</v>
      </c>
    </row>
    <row r="426" spans="1:9" x14ac:dyDescent="0.2">
      <c r="A426" s="28">
        <v>623</v>
      </c>
      <c r="B426" s="28" t="s">
        <v>4124</v>
      </c>
      <c r="C426" s="28" t="s">
        <v>115</v>
      </c>
      <c r="D426" s="4" t="s">
        <v>4256</v>
      </c>
      <c r="E426" s="28">
        <v>9945675486</v>
      </c>
      <c r="F426" s="28">
        <v>39273</v>
      </c>
      <c r="G426" s="28" t="s">
        <v>4590</v>
      </c>
      <c r="H426" s="28"/>
      <c r="I426" t="str">
        <f t="shared" si="6"/>
        <v>insert into pendaftaran_semas _sarjana (id_pendaftaran,asal_sekolah,jenis_sma,alamat_sekolah,nisn,tgl_lulus,nilai_uan) values (623,'SMK Negeri 05 Jakarta Selatan','Teknik Komputer','Jl. Taman Malaka Selatan No. 6, Jakarta Selatan','9945675486',39273,34,51);</v>
      </c>
    </row>
    <row r="427" spans="1:9" x14ac:dyDescent="0.2">
      <c r="A427" s="28">
        <v>624</v>
      </c>
      <c r="B427" s="28" t="s">
        <v>3976</v>
      </c>
      <c r="C427" s="28" t="s">
        <v>3895</v>
      </c>
      <c r="D427" s="4" t="s">
        <v>4016</v>
      </c>
      <c r="E427" s="28">
        <v>9945675487</v>
      </c>
      <c r="F427" s="28">
        <v>39286</v>
      </c>
      <c r="G427" s="28" t="s">
        <v>4598</v>
      </c>
      <c r="H427" s="28"/>
      <c r="I427" t="str">
        <f t="shared" si="6"/>
        <v>insert into pendaftaran_semas _sarjana (id_pendaftaran,asal_sekolah,jenis_sma,alamat_sekolah,nisn,tgl_lulus,nilai_uan) values (624,'SMA Negeri 09 Depok','IPS','Jl. Jatinegara Barat No. 126 , Depok','9945675487',39286,34,12);</v>
      </c>
    </row>
    <row r="428" spans="1:9" x14ac:dyDescent="0.2">
      <c r="A428" s="28">
        <v>625</v>
      </c>
      <c r="B428" s="28" t="s">
        <v>4125</v>
      </c>
      <c r="C428" s="28" t="s">
        <v>3895</v>
      </c>
      <c r="D428" s="4" t="s">
        <v>4257</v>
      </c>
      <c r="E428" s="28">
        <v>9945675488</v>
      </c>
      <c r="F428" s="28">
        <v>39258</v>
      </c>
      <c r="G428" s="28" t="s">
        <v>4595</v>
      </c>
      <c r="H428" s="28"/>
      <c r="I428" t="str">
        <f t="shared" si="6"/>
        <v>insert into pendaftaran_semas _sarjana (id_pendaftaran,asal_sekolah,jenis_sma,alamat_sekolah,nisn,tgl_lulus,nilai_uan) values (625,'SMA Negeri 02 Jakarta Utara','IPS','JL. Duren Sawit Raya Blok K.3 No.1, Jakarta Utara','9945675488',39258,36,23);</v>
      </c>
    </row>
    <row r="429" spans="1:9" x14ac:dyDescent="0.2">
      <c r="A429" s="28">
        <v>626</v>
      </c>
      <c r="B429" s="28" t="s">
        <v>3929</v>
      </c>
      <c r="C429" s="28" t="s">
        <v>3895</v>
      </c>
      <c r="D429" s="4" t="s">
        <v>3957</v>
      </c>
      <c r="E429" s="28">
        <v>9945675489</v>
      </c>
      <c r="F429" s="28">
        <v>39272</v>
      </c>
      <c r="G429" s="28" t="s">
        <v>4599</v>
      </c>
      <c r="H429" s="28"/>
      <c r="I429" t="str">
        <f t="shared" si="6"/>
        <v>insert into pendaftaran_semas _sarjana (id_pendaftaran,asal_sekolah,jenis_sma,alamat_sekolah,nisn,tgl_lulus,nilai_uan) values (626,'SMA Negeri 05 Jakarta Utara','IPS','Jl. Raya Bogor  Km. 19  No. 3.a, Jakarta Utara','9945675489',39272,36,47);</v>
      </c>
    </row>
    <row r="430" spans="1:9" x14ac:dyDescent="0.2">
      <c r="A430" s="28">
        <v>627</v>
      </c>
      <c r="B430" s="28" t="s">
        <v>3810</v>
      </c>
      <c r="C430" s="28" t="s">
        <v>3895</v>
      </c>
      <c r="D430" s="4" t="s">
        <v>4258</v>
      </c>
      <c r="E430" s="28">
        <v>9945675490</v>
      </c>
      <c r="F430" s="28">
        <v>39260</v>
      </c>
      <c r="G430" s="28" t="s">
        <v>4600</v>
      </c>
      <c r="H430" s="28"/>
      <c r="I430" t="str">
        <f t="shared" si="6"/>
        <v>insert into pendaftaran_semas _sarjana (id_pendaftaran,asal_sekolah,jenis_sma,alamat_sekolah,nisn,tgl_lulus,nilai_uan) values (627,'SMA Negeri 01 Medan','IPS','Jl. TB Simatupang No. 71 Jak-Tim, Medan','9945675490',39260,34,94);</v>
      </c>
    </row>
    <row r="431" spans="1:9" x14ac:dyDescent="0.2">
      <c r="A431" s="28">
        <v>628</v>
      </c>
      <c r="B431" s="28" t="s">
        <v>4126</v>
      </c>
      <c r="C431" s="28" t="s">
        <v>95</v>
      </c>
      <c r="D431" s="4" t="s">
        <v>4259</v>
      </c>
      <c r="E431" s="28">
        <v>9945675491</v>
      </c>
      <c r="F431" s="28">
        <v>39251</v>
      </c>
      <c r="G431" s="28" t="s">
        <v>4501</v>
      </c>
      <c r="H431" s="28"/>
      <c r="I431" t="str">
        <f t="shared" si="6"/>
        <v>insert into pendaftaran_semas _sarjana (id_pendaftaran,asal_sekolah,jenis_sma,alamat_sekolah,nisn,tgl_lulus,nilai_uan) values (628,'SMA Negeri 15 Makasar','IPA','Jl. H. Ten, Makasar','9945675491',39251,35,78);</v>
      </c>
    </row>
    <row r="432" spans="1:9" x14ac:dyDescent="0.2">
      <c r="A432" s="28">
        <v>629</v>
      </c>
      <c r="B432" s="28" t="s">
        <v>3811</v>
      </c>
      <c r="C432" s="28" t="s">
        <v>3892</v>
      </c>
      <c r="D432" s="4" t="s">
        <v>3885</v>
      </c>
      <c r="E432" s="28">
        <v>9945675492</v>
      </c>
      <c r="F432" s="28">
        <v>39274</v>
      </c>
      <c r="G432" s="28" t="s">
        <v>4487</v>
      </c>
      <c r="H432" s="28"/>
      <c r="I432" t="str">
        <f t="shared" si="6"/>
        <v>insert into pendaftaran_semas _sarjana (id_pendaftaran,asal_sekolah,jenis_sma,alamat_sekolah,nisn,tgl_lulus,nilai_uan) values (629,'SMK Negeri 13 Bandung','Analisa Kimia','Jl. Balai Pustaka Raya No. 29-31, Bandung','9945675492',39274,34,03);</v>
      </c>
    </row>
    <row r="433" spans="1:9" x14ac:dyDescent="0.2">
      <c r="A433" s="28">
        <v>630</v>
      </c>
      <c r="B433" s="28" t="s">
        <v>3922</v>
      </c>
      <c r="C433" s="28" t="s">
        <v>3892</v>
      </c>
      <c r="D433" s="4" t="s">
        <v>4260</v>
      </c>
      <c r="E433" s="28">
        <v>9945675493</v>
      </c>
      <c r="F433" s="28">
        <v>39281</v>
      </c>
      <c r="G433" s="28" t="s">
        <v>4572</v>
      </c>
      <c r="H433" s="28"/>
      <c r="I433" t="str">
        <f t="shared" si="6"/>
        <v>insert into pendaftaran_semas _sarjana (id_pendaftaran,asal_sekolah,jenis_sma,alamat_sekolah,nisn,tgl_lulus,nilai_uan) values (630,'SMK Negeri 17 Bogor','Analisa Kimia','Jl. Pemuda No. 80  RT.001 RW.08, Bogor','9945675493',39281,34,84);</v>
      </c>
    </row>
    <row r="434" spans="1:9" x14ac:dyDescent="0.2">
      <c r="A434" s="28">
        <v>631</v>
      </c>
      <c r="B434" s="28" t="s">
        <v>3832</v>
      </c>
      <c r="C434" s="28" t="s">
        <v>3894</v>
      </c>
      <c r="D434" s="4" t="s">
        <v>4162</v>
      </c>
      <c r="E434" s="28">
        <v>9945675494</v>
      </c>
      <c r="F434" s="28">
        <v>39272</v>
      </c>
      <c r="G434" s="28" t="s">
        <v>4601</v>
      </c>
      <c r="H434" s="28"/>
      <c r="I434" t="str">
        <f t="shared" si="6"/>
        <v>insert into pendaftaran_semas _sarjana (id_pendaftaran,asal_sekolah,jenis_sma,alamat_sekolah,nisn,tgl_lulus,nilai_uan) values (631,'SMK Negeri 02 Bogor','Multimedia','Jl. Diponegoro No. 71, Bogor','9945675494',39272,35,98);</v>
      </c>
    </row>
    <row r="435" spans="1:9" x14ac:dyDescent="0.2">
      <c r="A435" s="28">
        <v>632</v>
      </c>
      <c r="B435" s="28" t="s">
        <v>3804</v>
      </c>
      <c r="C435" s="28" t="s">
        <v>3895</v>
      </c>
      <c r="D435" s="4" t="s">
        <v>4261</v>
      </c>
      <c r="E435" s="28">
        <v>9945675495</v>
      </c>
      <c r="F435" s="28">
        <v>39273</v>
      </c>
      <c r="G435" s="28" t="s">
        <v>4485</v>
      </c>
      <c r="H435" s="28"/>
      <c r="I435" t="str">
        <f t="shared" si="6"/>
        <v>insert into pendaftaran_semas _sarjana (id_pendaftaran,asal_sekolah,jenis_sma,alamat_sekolah,nisn,tgl_lulus,nilai_uan) values (632,'SMA Negeri 16 Surabaya','IPS','Jl. Kramat Raya No. 17 A, Surabaya','9945675495',39273,35,93);</v>
      </c>
    </row>
    <row r="436" spans="1:9" x14ac:dyDescent="0.2">
      <c r="A436" s="28">
        <v>633</v>
      </c>
      <c r="B436" s="28" t="s">
        <v>3905</v>
      </c>
      <c r="C436" s="28" t="s">
        <v>115</v>
      </c>
      <c r="D436" s="4" t="s">
        <v>3869</v>
      </c>
      <c r="E436" s="28">
        <v>9945675496</v>
      </c>
      <c r="F436" s="28">
        <v>39238</v>
      </c>
      <c r="G436" s="28" t="s">
        <v>4602</v>
      </c>
      <c r="H436" s="28"/>
      <c r="I436" t="str">
        <f t="shared" si="6"/>
        <v>insert into pendaftaran_semas _sarjana (id_pendaftaran,asal_sekolah,jenis_sma,alamat_sekolah,nisn,tgl_lulus,nilai_uan) values (633,'SMK Negeri 14 Jakarta Utara','Teknik Komputer','Jl. Kramat Raya No. 128, Jakarta Utara','9945675496',39238,34,30);</v>
      </c>
    </row>
    <row r="437" spans="1:9" x14ac:dyDescent="0.2">
      <c r="A437" s="28">
        <v>634</v>
      </c>
      <c r="B437" s="28" t="s">
        <v>4127</v>
      </c>
      <c r="C437" s="28" t="s">
        <v>3895</v>
      </c>
      <c r="D437" s="4" t="s">
        <v>4262</v>
      </c>
      <c r="E437" s="28">
        <v>9945675497</v>
      </c>
      <c r="F437" s="28">
        <v>39258</v>
      </c>
      <c r="G437" s="28" t="s">
        <v>4603</v>
      </c>
      <c r="H437" s="28"/>
      <c r="I437" t="str">
        <f t="shared" si="6"/>
        <v>insert into pendaftaran_semas _sarjana (id_pendaftaran,asal_sekolah,jenis_sma,alamat_sekolah,nisn,tgl_lulus,nilai_uan) values (634,'SMA Negeri 02 Banten','IPS','Jl. Salemba Raya No. 41, Banten','9945675497',39258,34,08);</v>
      </c>
    </row>
    <row r="438" spans="1:9" x14ac:dyDescent="0.2">
      <c r="A438" s="28">
        <v>635</v>
      </c>
      <c r="B438" s="28" t="s">
        <v>3979</v>
      </c>
      <c r="C438" s="28" t="s">
        <v>3892</v>
      </c>
      <c r="D438" s="4" t="s">
        <v>4263</v>
      </c>
      <c r="E438" s="28">
        <v>9945675498</v>
      </c>
      <c r="F438" s="28">
        <v>39270</v>
      </c>
      <c r="G438" s="28" t="s">
        <v>4593</v>
      </c>
      <c r="H438" s="28"/>
      <c r="I438" t="str">
        <f t="shared" si="6"/>
        <v>insert into pendaftaran_semas _sarjana (id_pendaftaran,asal_sekolah,jenis_sma,alamat_sekolah,nisn,tgl_lulus,nilai_uan) values (635,'SMK Negeri 08 Depok','Analisa Kimia','Jl. Salemba Tengah 26 - 28, Depok','9945675498',39270,36,50);</v>
      </c>
    </row>
    <row r="439" spans="1:9" x14ac:dyDescent="0.2">
      <c r="A439" s="28">
        <v>636</v>
      </c>
      <c r="B439" s="28" t="s">
        <v>4128</v>
      </c>
      <c r="C439" s="28" t="s">
        <v>95</v>
      </c>
      <c r="D439" s="4" t="s">
        <v>4264</v>
      </c>
      <c r="E439" s="28">
        <v>9945675499</v>
      </c>
      <c r="F439" s="28">
        <v>39281</v>
      </c>
      <c r="G439" s="28" t="s">
        <v>4604</v>
      </c>
      <c r="H439" s="28"/>
      <c r="I439" t="str">
        <f t="shared" si="6"/>
        <v>insert into pendaftaran_semas _sarjana (id_pendaftaran,asal_sekolah,jenis_sma,alamat_sekolah,nisn,tgl_lulus,nilai_uan) values (636,'SMA Negeri 09 Jakarta Utara','IPA','Jl. Dr. Abdul Rachman Saleh 24, Jakarta Utara','9945675499',39281,35,35);</v>
      </c>
    </row>
    <row r="440" spans="1:9" x14ac:dyDescent="0.2">
      <c r="A440" s="28">
        <v>637</v>
      </c>
      <c r="B440" s="28" t="s">
        <v>3808</v>
      </c>
      <c r="C440" s="28" t="s">
        <v>95</v>
      </c>
      <c r="D440" s="4" t="s">
        <v>4265</v>
      </c>
      <c r="E440" s="28">
        <v>9945675500</v>
      </c>
      <c r="F440" s="28">
        <v>39246</v>
      </c>
      <c r="G440" s="28" t="s">
        <v>4505</v>
      </c>
      <c r="H440" s="28"/>
      <c r="I440" t="str">
        <f t="shared" si="6"/>
        <v>insert into pendaftaran_semas _sarjana (id_pendaftaran,asal_sekolah,jenis_sma,alamat_sekolah,nisn,tgl_lulus,nilai_uan) values (637,'SMA Negeri 18 Bogor','IPA','Jl. Bendungan Hilir No. 17, Bogor','9945675500',39246,36,12);</v>
      </c>
    </row>
    <row r="441" spans="1:9" x14ac:dyDescent="0.2">
      <c r="A441" s="28">
        <v>638</v>
      </c>
      <c r="B441" s="28" t="s">
        <v>4129</v>
      </c>
      <c r="C441" s="28" t="s">
        <v>3895</v>
      </c>
      <c r="D441" s="4" t="s">
        <v>4009</v>
      </c>
      <c r="E441" s="28">
        <v>9945675501</v>
      </c>
      <c r="F441" s="28">
        <v>39282</v>
      </c>
      <c r="G441" s="28" t="s">
        <v>4605</v>
      </c>
      <c r="H441" s="28"/>
      <c r="I441" t="str">
        <f t="shared" si="6"/>
        <v>insert into pendaftaran_semas _sarjana (id_pendaftaran,asal_sekolah,jenis_sma,alamat_sekolah,nisn,tgl_lulus,nilai_uan) values (638,'SMA Negeri 18 Surabaya','IPS','Jl. Rawamangun No. 47, Surabaya','9945675501',39282,35,15);</v>
      </c>
    </row>
    <row r="442" spans="1:9" x14ac:dyDescent="0.2">
      <c r="A442" s="28">
        <v>639</v>
      </c>
      <c r="B442" s="28" t="s">
        <v>3837</v>
      </c>
      <c r="C442" s="28" t="s">
        <v>3895</v>
      </c>
      <c r="D442" s="4" t="s">
        <v>4165</v>
      </c>
      <c r="E442" s="28">
        <v>9945675502</v>
      </c>
      <c r="F442" s="28">
        <v>39276</v>
      </c>
      <c r="G442" s="28" t="s">
        <v>4606</v>
      </c>
      <c r="H442" s="28"/>
      <c r="I442" t="str">
        <f t="shared" si="6"/>
        <v>insert into pendaftaran_semas _sarjana (id_pendaftaran,asal_sekolah,jenis_sma,alamat_sekolah,nisn,tgl_lulus,nilai_uan) values (639,'SMA Negeri 17 Balikpapan','IPS','Jl. Budi Kemuliaan No. 25 , Balikpapan','9945675502',39276,36,14);</v>
      </c>
    </row>
    <row r="443" spans="1:9" x14ac:dyDescent="0.2">
      <c r="A443" s="28">
        <v>640</v>
      </c>
      <c r="B443" s="28" t="s">
        <v>3824</v>
      </c>
      <c r="C443" s="28" t="s">
        <v>3895</v>
      </c>
      <c r="D443" s="4" t="s">
        <v>4266</v>
      </c>
      <c r="E443" s="28">
        <v>9945675503</v>
      </c>
      <c r="F443" s="28">
        <v>39241</v>
      </c>
      <c r="G443" s="28" t="s">
        <v>4607</v>
      </c>
      <c r="H443" s="28"/>
      <c r="I443" t="str">
        <f t="shared" si="6"/>
        <v>insert into pendaftaran_semas _sarjana (id_pendaftaran,asal_sekolah,jenis_sma,alamat_sekolah,nisn,tgl_lulus,nilai_uan) values (640,'SMA Negeri 04 Banten','IPS','Jl. Kesehatan No. 9, Banten','9945675503',39241,36,43);</v>
      </c>
    </row>
    <row r="444" spans="1:9" x14ac:dyDescent="0.2">
      <c r="A444" s="28">
        <v>641</v>
      </c>
      <c r="B444" s="28" t="s">
        <v>4130</v>
      </c>
      <c r="C444" s="28" t="s">
        <v>3895</v>
      </c>
      <c r="D444" s="4" t="s">
        <v>3958</v>
      </c>
      <c r="E444" s="28">
        <v>9945675504</v>
      </c>
      <c r="F444" s="28">
        <v>39263</v>
      </c>
      <c r="G444" s="28" t="s">
        <v>4608</v>
      </c>
      <c r="H444" s="28"/>
      <c r="I444" t="str">
        <f t="shared" si="6"/>
        <v>insert into pendaftaran_semas _sarjana (id_pendaftaran,asal_sekolah,jenis_sma,alamat_sekolah,nisn,tgl_lulus,nilai_uan) values (641,'SMA Negeri 14 Papua','IPS','Jl. Kaji No. 40, Papua','9945675504',39263,35,84);</v>
      </c>
    </row>
    <row r="445" spans="1:9" x14ac:dyDescent="0.2">
      <c r="A445" s="28">
        <v>642</v>
      </c>
      <c r="B445" s="28" t="s">
        <v>4131</v>
      </c>
      <c r="C445" s="28" t="s">
        <v>3895</v>
      </c>
      <c r="D445" s="4" t="s">
        <v>3870</v>
      </c>
      <c r="E445" s="28">
        <v>9945675505</v>
      </c>
      <c r="F445" s="28">
        <v>39251</v>
      </c>
      <c r="G445" s="28" t="s">
        <v>4609</v>
      </c>
      <c r="H445" s="28"/>
      <c r="I445" t="str">
        <f t="shared" si="6"/>
        <v>insert into pendaftaran_semas _sarjana (id_pendaftaran,asal_sekolah,jenis_sma,alamat_sekolah,nisn,tgl_lulus,nilai_uan) values (642,'SMA Negeri 06 Aceh','IPS','Jl. Sawo No. 58 - 60, Aceh','9945675505',39251,34,00);</v>
      </c>
    </row>
    <row r="446" spans="1:9" x14ac:dyDescent="0.2">
      <c r="A446" s="28">
        <v>643</v>
      </c>
      <c r="B446" s="28" t="s">
        <v>3845</v>
      </c>
      <c r="C446" s="28" t="s">
        <v>3892</v>
      </c>
      <c r="D446" s="4" t="s">
        <v>3887</v>
      </c>
      <c r="E446" s="28">
        <v>9945675506</v>
      </c>
      <c r="F446" s="28">
        <v>39255</v>
      </c>
      <c r="G446" s="28" t="s">
        <v>4610</v>
      </c>
      <c r="H446" s="28"/>
      <c r="I446" t="str">
        <f t="shared" si="6"/>
        <v>insert into pendaftaran_semas _sarjana (id_pendaftaran,asal_sekolah,jenis_sma,alamat_sekolah,nisn,tgl_lulus,nilai_uan) values (643,'SMK Negeri 14 Bontang','Analisa Kimia','Jl. Sumur Batu Raya Blok A3 No. 13, Bontang','9945675506',39255,36,01);</v>
      </c>
    </row>
    <row r="447" spans="1:9" x14ac:dyDescent="0.2">
      <c r="A447" s="28">
        <v>644</v>
      </c>
      <c r="B447" s="28" t="s">
        <v>3833</v>
      </c>
      <c r="C447" s="28" t="s">
        <v>115</v>
      </c>
      <c r="D447" s="4" t="s">
        <v>4267</v>
      </c>
      <c r="E447" s="28">
        <v>9945675507</v>
      </c>
      <c r="F447" s="28">
        <v>39252</v>
      </c>
      <c r="G447" s="28" t="s">
        <v>4478</v>
      </c>
      <c r="H447" s="28"/>
      <c r="I447" t="str">
        <f t="shared" si="6"/>
        <v>insert into pendaftaran_semas _sarjana (id_pendaftaran,asal_sekolah,jenis_sma,alamat_sekolah,nisn,tgl_lulus,nilai_uan) values (644,'SMK Negeri 09 Bali ','Teknik Komputer','Jl. Gereja Theresia No. 22, Bali ','9945675507',39252,34,50);</v>
      </c>
    </row>
    <row r="448" spans="1:9" x14ac:dyDescent="0.2">
      <c r="A448" s="28">
        <v>645</v>
      </c>
      <c r="B448" s="28" t="s">
        <v>4132</v>
      </c>
      <c r="C448" s="28" t="s">
        <v>122</v>
      </c>
      <c r="D448" s="4" t="s">
        <v>3960</v>
      </c>
      <c r="E448" s="28">
        <v>9945675508</v>
      </c>
      <c r="F448" s="28">
        <v>39280</v>
      </c>
      <c r="G448" s="28" t="s">
        <v>4611</v>
      </c>
      <c r="H448" s="28"/>
      <c r="I448" t="str">
        <f t="shared" si="6"/>
        <v>insert into pendaftaran_semas _sarjana (id_pendaftaran,asal_sekolah,jenis_sma,alamat_sekolah,nisn,tgl_lulus,nilai_uan) values (645,'SMK Negeri 17 Jakarta Selatan','Teknik Mesin','Jl. Teuku Cik Ditiro No. 28, Jakarta Selatan','9945675508',39280,36,38);</v>
      </c>
    </row>
    <row r="449" spans="1:9" x14ac:dyDescent="0.2">
      <c r="A449" s="28">
        <v>646</v>
      </c>
      <c r="B449" s="28" t="s">
        <v>3855</v>
      </c>
      <c r="C449" s="28" t="s">
        <v>95</v>
      </c>
      <c r="D449" s="4" t="s">
        <v>4268</v>
      </c>
      <c r="E449" s="28">
        <v>9945675509</v>
      </c>
      <c r="F449" s="28">
        <v>39235</v>
      </c>
      <c r="G449" s="28" t="s">
        <v>4612</v>
      </c>
      <c r="H449" s="28"/>
      <c r="I449" t="str">
        <f t="shared" si="6"/>
        <v>insert into pendaftaran_semas _sarjana (id_pendaftaran,asal_sekolah,jenis_sma,alamat_sekolah,nisn,tgl_lulus,nilai_uan) values (646,'SMA Negeri 03 Maluku','IPA','Jl. Teuku Cik Ditiro No. 41, Maluku','9945675509',39235,35,65);</v>
      </c>
    </row>
    <row r="450" spans="1:9" x14ac:dyDescent="0.2">
      <c r="A450" s="28">
        <v>647</v>
      </c>
      <c r="B450" s="28" t="s">
        <v>3938</v>
      </c>
      <c r="C450" s="28" t="s">
        <v>3895</v>
      </c>
      <c r="D450" s="4" t="s">
        <v>4070</v>
      </c>
      <c r="E450" s="28">
        <v>9945675510</v>
      </c>
      <c r="F450" s="28">
        <v>39271</v>
      </c>
      <c r="G450" s="28" t="s">
        <v>4503</v>
      </c>
      <c r="H450" s="28"/>
      <c r="I450" t="str">
        <f t="shared" si="6"/>
        <v>insert into pendaftaran_semas _sarjana (id_pendaftaran,asal_sekolah,jenis_sma,alamat_sekolah,nisn,tgl_lulus,nilai_uan) values (647,'SMA Negeri 09 Balikpapan','IPS','Jl. Kyai Maja No. 43, Balikpapan','9945675510',39271,35,42);</v>
      </c>
    </row>
    <row r="451" spans="1:9" x14ac:dyDescent="0.2">
      <c r="A451" s="28">
        <v>648</v>
      </c>
      <c r="B451" s="28" t="s">
        <v>3925</v>
      </c>
      <c r="C451" s="28" t="s">
        <v>3894</v>
      </c>
      <c r="D451" s="4" t="s">
        <v>4063</v>
      </c>
      <c r="E451" s="28">
        <v>9945675511</v>
      </c>
      <c r="F451" s="28">
        <v>39283</v>
      </c>
      <c r="G451" s="28" t="s">
        <v>4613</v>
      </c>
      <c r="H451" s="28"/>
      <c r="I451" t="str">
        <f t="shared" si="6"/>
        <v>insert into pendaftaran_semas _sarjana (id_pendaftaran,asal_sekolah,jenis_sma,alamat_sekolah,nisn,tgl_lulus,nilai_uan) values (648,'SMK Negeri 17 Bontang','Multimedia','Jl. Gandaria I / 20, Bontang','9945675511',39283,34,98);</v>
      </c>
    </row>
    <row r="452" spans="1:9" x14ac:dyDescent="0.2">
      <c r="A452" s="28">
        <v>649</v>
      </c>
      <c r="B452" s="28" t="s">
        <v>4036</v>
      </c>
      <c r="C452" s="28" t="s">
        <v>3894</v>
      </c>
      <c r="D452" s="4" t="s">
        <v>3952</v>
      </c>
      <c r="E452" s="28">
        <v>9945675512</v>
      </c>
      <c r="F452" s="28">
        <v>39262</v>
      </c>
      <c r="G452" s="28" t="s">
        <v>4614</v>
      </c>
      <c r="H452" s="28"/>
      <c r="I452" t="str">
        <f t="shared" si="6"/>
        <v>insert into pendaftaran_semas _sarjana (id_pendaftaran,asal_sekolah,jenis_sma,alamat_sekolah,nisn,tgl_lulus,nilai_uan) values (649,'SMK Negeri 05 Aceh','Multimedia','Jl. Gandaria Tengah II No. 6 - 14, Aceh','9945675512',39262,36,02);</v>
      </c>
    </row>
    <row r="453" spans="1:9" x14ac:dyDescent="0.2">
      <c r="A453" s="28">
        <v>650</v>
      </c>
      <c r="B453" s="28" t="s">
        <v>4047</v>
      </c>
      <c r="C453" s="28" t="s">
        <v>122</v>
      </c>
      <c r="D453" s="4" t="s">
        <v>4064</v>
      </c>
      <c r="E453" s="28">
        <v>9945675513</v>
      </c>
      <c r="F453" s="28">
        <v>39238</v>
      </c>
      <c r="G453" s="28" t="s">
        <v>4615</v>
      </c>
      <c r="H453" s="28"/>
      <c r="I453" t="str">
        <f t="shared" ref="I453:I516" si="7">CONCATENATE($I$3,A453,",","'",B453,"'",",","'",C453,"'",",","'",D453,"'",",","'",E453,"'",",",F453,",",G453,")",";")</f>
        <v>insert into pendaftaran_semas _sarjana (id_pendaftaran,asal_sekolah,jenis_sma,alamat_sekolah,nisn,tgl_lulus,nilai_uan) values (650,'SMK Negeri 09 Balikpapan','Teknik Mesin','Jl. Metro Duta Kav. UE,  Pondok Indah, Balikpapan','9945675513',39238,34,40);</v>
      </c>
    </row>
    <row r="454" spans="1:9" x14ac:dyDescent="0.2">
      <c r="A454" s="28">
        <v>651</v>
      </c>
      <c r="B454" s="28" t="s">
        <v>3819</v>
      </c>
      <c r="C454" s="28" t="s">
        <v>115</v>
      </c>
      <c r="D454" s="4" t="s">
        <v>3962</v>
      </c>
      <c r="E454" s="28">
        <v>9945675514</v>
      </c>
      <c r="F454" s="28">
        <v>39278</v>
      </c>
      <c r="G454" s="28" t="s">
        <v>4616</v>
      </c>
      <c r="H454" s="28"/>
      <c r="I454" t="str">
        <f t="shared" si="7"/>
        <v>insert into pendaftaran_semas _sarjana (id_pendaftaran,asal_sekolah,jenis_sma,alamat_sekolah,nisn,tgl_lulus,nilai_uan) values (651,'SMK Negeri 15 Jakarta Selatan','Teknik Komputer','Jl. Ciputat Raya No. 40, Jakarta Selatan','9945675514',39278,35,87);</v>
      </c>
    </row>
    <row r="455" spans="1:9" x14ac:dyDescent="0.2">
      <c r="A455" s="28">
        <v>652</v>
      </c>
      <c r="B455" s="28" t="s">
        <v>3847</v>
      </c>
      <c r="C455" s="28" t="s">
        <v>122</v>
      </c>
      <c r="D455" s="4" t="s">
        <v>4269</v>
      </c>
      <c r="E455" s="28">
        <v>9945675515</v>
      </c>
      <c r="F455" s="28">
        <v>39243</v>
      </c>
      <c r="G455" s="28" t="s">
        <v>4494</v>
      </c>
      <c r="H455" s="28"/>
      <c r="I455" t="str">
        <f t="shared" si="7"/>
        <v>insert into pendaftaran_semas _sarjana (id_pendaftaran,asal_sekolah,jenis_sma,alamat_sekolah,nisn,tgl_lulus,nilai_uan) values (652,'SMK Negeri 04 Maluku','Teknik Mesin','Jl. Warung Buncit Raya No. 15, Maluku','9945675515',39243,35,50);</v>
      </c>
    </row>
    <row r="456" spans="1:9" x14ac:dyDescent="0.2">
      <c r="A456" s="28">
        <v>653</v>
      </c>
      <c r="B456" s="28" t="s">
        <v>4133</v>
      </c>
      <c r="C456" s="28" t="s">
        <v>3893</v>
      </c>
      <c r="D456" s="4" t="s">
        <v>4270</v>
      </c>
      <c r="E456" s="28">
        <v>9945675516</v>
      </c>
      <c r="F456" s="28">
        <v>39277</v>
      </c>
      <c r="G456" s="28" t="s">
        <v>4482</v>
      </c>
      <c r="H456" s="28"/>
      <c r="I456" t="str">
        <f t="shared" si="7"/>
        <v>insert into pendaftaran_semas _sarjana (id_pendaftaran,asal_sekolah,jenis_sma,alamat_sekolah,nisn,tgl_lulus,nilai_uan) values (653,'SMK Negeri 12 Semarang','Teknik Otomasi','Jl. Raya Cilandak  KKO, Semarang','9945675516',39277,36,25);</v>
      </c>
    </row>
    <row r="457" spans="1:9" x14ac:dyDescent="0.2">
      <c r="A457" s="28">
        <v>654</v>
      </c>
      <c r="B457" s="28" t="s">
        <v>4027</v>
      </c>
      <c r="C457" s="28" t="s">
        <v>3892</v>
      </c>
      <c r="D457" s="4" t="s">
        <v>4271</v>
      </c>
      <c r="E457" s="28">
        <v>9945675517</v>
      </c>
      <c r="F457" s="28">
        <v>39277</v>
      </c>
      <c r="G457" s="28" t="s">
        <v>4617</v>
      </c>
      <c r="H457" s="28"/>
      <c r="I457" t="str">
        <f t="shared" si="7"/>
        <v>insert into pendaftaran_semas _sarjana (id_pendaftaran,asal_sekolah,jenis_sma,alamat_sekolah,nisn,tgl_lulus,nilai_uan) values (654,'SMK Negeri 17 Palembang','Analisa Kimia','Jl. Siaga Raya Kav. 4 - 8, Palembang','9945675517',39277,35,79);</v>
      </c>
    </row>
    <row r="458" spans="1:9" x14ac:dyDescent="0.2">
      <c r="A458" s="28">
        <v>655</v>
      </c>
      <c r="B458" s="28" t="s">
        <v>3827</v>
      </c>
      <c r="C458" s="28" t="s">
        <v>3894</v>
      </c>
      <c r="D458" s="4" t="s">
        <v>4272</v>
      </c>
      <c r="E458" s="28">
        <v>9945675518</v>
      </c>
      <c r="F458" s="28">
        <v>39259</v>
      </c>
      <c r="G458" s="28" t="s">
        <v>4618</v>
      </c>
      <c r="H458" s="28"/>
      <c r="I458" t="str">
        <f t="shared" si="7"/>
        <v>insert into pendaftaran_semas _sarjana (id_pendaftaran,asal_sekolah,jenis_sma,alamat_sekolah,nisn,tgl_lulus,nilai_uan) values (655,'SMK Negeri 17 Banten','Multimedia','Jl. R. C. Veteran No. 178, Banten','9945675518',39259,34,49);</v>
      </c>
    </row>
    <row r="459" spans="1:9" x14ac:dyDescent="0.2">
      <c r="A459" s="28">
        <v>656</v>
      </c>
      <c r="B459" s="28" t="s">
        <v>3979</v>
      </c>
      <c r="C459" s="28" t="s">
        <v>3892</v>
      </c>
      <c r="D459" s="4" t="s">
        <v>4273</v>
      </c>
      <c r="E459" s="28">
        <v>9945675519</v>
      </c>
      <c r="F459" s="28">
        <v>39286</v>
      </c>
      <c r="G459" s="28" t="s">
        <v>4605</v>
      </c>
      <c r="H459" s="28"/>
      <c r="I459" t="str">
        <f t="shared" si="7"/>
        <v>insert into pendaftaran_semas _sarjana (id_pendaftaran,asal_sekolah,jenis_sma,alamat_sekolah,nisn,tgl_lulus,nilai_uan) values (656,'SMK Negeri 08 Depok','Analisa Kimia','Jl. HR. Rasuna Said Kav. C-21 Kuningan, Depok','9945675519',39286,35,15);</v>
      </c>
    </row>
    <row r="460" spans="1:9" x14ac:dyDescent="0.2">
      <c r="A460" s="28">
        <v>657</v>
      </c>
      <c r="B460" s="28" t="s">
        <v>3854</v>
      </c>
      <c r="C460" s="28" t="s">
        <v>95</v>
      </c>
      <c r="D460" s="4" t="s">
        <v>4274</v>
      </c>
      <c r="E460" s="28">
        <v>9945675520</v>
      </c>
      <c r="F460" s="28">
        <v>39265</v>
      </c>
      <c r="G460" s="28" t="s">
        <v>4619</v>
      </c>
      <c r="H460" s="28"/>
      <c r="I460" t="str">
        <f t="shared" si="7"/>
        <v>insert into pendaftaran_semas _sarjana (id_pendaftaran,asal_sekolah,jenis_sma,alamat_sekolah,nisn,tgl_lulus,nilai_uan) values (657,'SMA Negeri 13 Bogor','IPA','Jl. Jend. Sudirman Kav. 49 , Bogor','9945675520',39265,35,57);</v>
      </c>
    </row>
    <row r="461" spans="1:9" x14ac:dyDescent="0.2">
      <c r="A461" s="28">
        <v>658</v>
      </c>
      <c r="B461" s="28" t="s">
        <v>3983</v>
      </c>
      <c r="C461" s="28" t="s">
        <v>122</v>
      </c>
      <c r="D461" s="4" t="s">
        <v>4275</v>
      </c>
      <c r="E461" s="28">
        <v>9945675521</v>
      </c>
      <c r="F461" s="28">
        <v>39247</v>
      </c>
      <c r="G461" s="28" t="s">
        <v>4500</v>
      </c>
      <c r="H461" s="28"/>
      <c r="I461" t="str">
        <f t="shared" si="7"/>
        <v>insert into pendaftaran_semas _sarjana (id_pendaftaran,asal_sekolah,jenis_sma,alamat_sekolah,nisn,tgl_lulus,nilai_uan) values (658,'SMK Negeri 08 Surabaya','Teknik Mesin','Jl. Jenderal Gatot Subroto Kav. 59, Surabaya','9945675521',39247,34,54);</v>
      </c>
    </row>
    <row r="462" spans="1:9" x14ac:dyDescent="0.2">
      <c r="A462" s="28">
        <v>659</v>
      </c>
      <c r="B462" s="28" t="s">
        <v>4026</v>
      </c>
      <c r="C462" s="28" t="s">
        <v>95</v>
      </c>
      <c r="D462" s="4" t="s">
        <v>4276</v>
      </c>
      <c r="E462" s="28">
        <v>9945675522</v>
      </c>
      <c r="F462" s="28">
        <v>39276</v>
      </c>
      <c r="G462" s="28" t="s">
        <v>4620</v>
      </c>
      <c r="H462" s="28"/>
      <c r="I462" t="str">
        <f t="shared" si="7"/>
        <v>insert into pendaftaran_semas _sarjana (id_pendaftaran,asal_sekolah,jenis_sma,alamat_sekolah,nisn,tgl_lulus,nilai_uan) values (659,'SMA Negeri 16 Bali ','IPA','Jl. Sultan Agung No. 67, Bali ','9945675522',39276,36,36);</v>
      </c>
    </row>
    <row r="463" spans="1:9" x14ac:dyDescent="0.2">
      <c r="A463" s="28">
        <v>660</v>
      </c>
      <c r="B463" s="28" t="s">
        <v>3839</v>
      </c>
      <c r="C463" s="28" t="s">
        <v>95</v>
      </c>
      <c r="D463" s="4" t="s">
        <v>4277</v>
      </c>
      <c r="E463" s="28">
        <v>9945675523</v>
      </c>
      <c r="F463" s="28">
        <v>39285</v>
      </c>
      <c r="G463" s="28" t="s">
        <v>4609</v>
      </c>
      <c r="H463" s="28"/>
      <c r="I463" t="str">
        <f t="shared" si="7"/>
        <v>insert into pendaftaran_semas _sarjana (id_pendaftaran,asal_sekolah,jenis_sma,alamat_sekolah,nisn,tgl_lulus,nilai_uan) values (660,'SMA Negeri 15 Palembang','IPA','Jl. MT. Haryono No. 8, Palembang','9945675523',39285,34,00);</v>
      </c>
    </row>
    <row r="464" spans="1:9" x14ac:dyDescent="0.2">
      <c r="A464" s="28">
        <v>661</v>
      </c>
      <c r="B464" s="28" t="s">
        <v>3974</v>
      </c>
      <c r="C464" s="28" t="s">
        <v>3892</v>
      </c>
      <c r="D464" s="4" t="s">
        <v>4278</v>
      </c>
      <c r="E464" s="28">
        <v>9945675524</v>
      </c>
      <c r="F464" s="28">
        <v>39283</v>
      </c>
      <c r="G464" s="28" t="s">
        <v>4505</v>
      </c>
      <c r="H464" s="28"/>
      <c r="I464" t="str">
        <f t="shared" si="7"/>
        <v>insert into pendaftaran_semas _sarjana (id_pendaftaran,asal_sekolah,jenis_sma,alamat_sekolah,nisn,tgl_lulus,nilai_uan) values (661,'SMK Negeri 01 Lombok','Analisa Kimia','Jl. Raya Pasar Minggu No. 3 A, Lombok','9945675524',39283,36,12);</v>
      </c>
    </row>
    <row r="465" spans="1:9" x14ac:dyDescent="0.2">
      <c r="A465" s="28">
        <v>662</v>
      </c>
      <c r="B465" s="28" t="s">
        <v>3904</v>
      </c>
      <c r="C465" s="28" t="s">
        <v>122</v>
      </c>
      <c r="D465" s="4" t="s">
        <v>4279</v>
      </c>
      <c r="E465" s="28">
        <v>9945675525</v>
      </c>
      <c r="F465" s="28">
        <v>39294</v>
      </c>
      <c r="G465" s="28" t="s">
        <v>4576</v>
      </c>
      <c r="H465" s="28"/>
      <c r="I465" t="str">
        <f t="shared" si="7"/>
        <v>insert into pendaftaran_semas _sarjana (id_pendaftaran,asal_sekolah,jenis_sma,alamat_sekolah,nisn,tgl_lulus,nilai_uan) values (662,'SMK Negeri 01 Bogor','Teknik Mesin','Jl. Warung Sila No.8 RT.006 / RW.04 Gudang Baru, Bogor','9945675525',39294,35,40);</v>
      </c>
    </row>
    <row r="466" spans="1:9" x14ac:dyDescent="0.2">
      <c r="A466" s="28">
        <v>663</v>
      </c>
      <c r="B466" s="28" t="s">
        <v>4134</v>
      </c>
      <c r="C466" s="28" t="s">
        <v>122</v>
      </c>
      <c r="D466" s="4" t="s">
        <v>4280</v>
      </c>
      <c r="E466" s="28">
        <v>9945675526</v>
      </c>
      <c r="F466" s="28">
        <v>39290</v>
      </c>
      <c r="G466" s="28" t="s">
        <v>4621</v>
      </c>
      <c r="H466" s="28"/>
      <c r="I466" t="str">
        <f t="shared" si="7"/>
        <v>insert into pendaftaran_semas _sarjana (id_pendaftaran,asal_sekolah,jenis_sma,alamat_sekolah,nisn,tgl_lulus,nilai_uan) values (663,'SMK Negeri 08 Semarang','Teknik Mesin','Jl. Mohamad Kahfi Raya 1, Semarang','9945675526',39290,36,48);</v>
      </c>
    </row>
    <row r="467" spans="1:9" x14ac:dyDescent="0.2">
      <c r="A467" s="28">
        <v>664</v>
      </c>
      <c r="B467" s="28" t="s">
        <v>4135</v>
      </c>
      <c r="C467" s="28" t="s">
        <v>3895</v>
      </c>
      <c r="D467" s="4" t="s">
        <v>4281</v>
      </c>
      <c r="E467" s="28">
        <v>9945675527</v>
      </c>
      <c r="F467" s="28">
        <v>39255</v>
      </c>
      <c r="G467" s="28" t="s">
        <v>4622</v>
      </c>
      <c r="H467" s="28"/>
      <c r="I467" t="str">
        <f t="shared" si="7"/>
        <v>insert into pendaftaran_semas _sarjana (id_pendaftaran,asal_sekolah,jenis_sma,alamat_sekolah,nisn,tgl_lulus,nilai_uan) values (664,'SMA Negeri 03 Aceh','IPS','Jl. Jeruk Raya No. 15 RT. 0011 / RW. 01, Aceh','9945675527',39255,35,36);</v>
      </c>
    </row>
    <row r="468" spans="1:9" x14ac:dyDescent="0.2">
      <c r="A468" s="28">
        <v>665</v>
      </c>
      <c r="B468" s="28" t="s">
        <v>4028</v>
      </c>
      <c r="C468" s="28" t="s">
        <v>95</v>
      </c>
      <c r="D468" s="4" t="s">
        <v>4069</v>
      </c>
      <c r="E468" s="28">
        <v>9945675528</v>
      </c>
      <c r="F468" s="28">
        <v>39289</v>
      </c>
      <c r="G468" s="28" t="s">
        <v>4623</v>
      </c>
      <c r="H468" s="28"/>
      <c r="I468" t="str">
        <f t="shared" si="7"/>
        <v>insert into pendaftaran_semas _sarjana (id_pendaftaran,asal_sekolah,jenis_sma,alamat_sekolah,nisn,tgl_lulus,nilai_uan) values (665,'SMA Negeri 13 Bontang','IPA','Jl. Teuku Cik Ditiro No. 28, Bontang','9945675528',39289,35,48);</v>
      </c>
    </row>
    <row r="469" spans="1:9" x14ac:dyDescent="0.2">
      <c r="A469" s="28">
        <v>666</v>
      </c>
      <c r="B469" s="28" t="s">
        <v>4003</v>
      </c>
      <c r="C469" s="28" t="s">
        <v>95</v>
      </c>
      <c r="D469" s="4" t="s">
        <v>4170</v>
      </c>
      <c r="E469" s="28">
        <v>9945675529</v>
      </c>
      <c r="F469" s="28">
        <v>39265</v>
      </c>
      <c r="G469" s="28" t="s">
        <v>4590</v>
      </c>
      <c r="H469" s="28"/>
      <c r="I469" t="str">
        <f t="shared" si="7"/>
        <v>insert into pendaftaran_semas _sarjana (id_pendaftaran,asal_sekolah,jenis_sma,alamat_sekolah,nisn,tgl_lulus,nilai_uan) values (666,'SMA Negeri 14 Medan','IPA','Jl. Teuku Cik Ditiro No. 41, Medan','9945675529',39265,34,51);</v>
      </c>
    </row>
    <row r="470" spans="1:9" x14ac:dyDescent="0.2">
      <c r="A470" s="28">
        <v>667</v>
      </c>
      <c r="B470" s="28" t="s">
        <v>3832</v>
      </c>
      <c r="C470" s="28" t="s">
        <v>115</v>
      </c>
      <c r="D470" s="4" t="s">
        <v>3965</v>
      </c>
      <c r="E470" s="28">
        <v>9945675530</v>
      </c>
      <c r="F470" s="28">
        <v>39269</v>
      </c>
      <c r="G470" s="28" t="s">
        <v>4564</v>
      </c>
      <c r="H470" s="28"/>
      <c r="I470" t="str">
        <f t="shared" si="7"/>
        <v>insert into pendaftaran_semas _sarjana (id_pendaftaran,asal_sekolah,jenis_sma,alamat_sekolah,nisn,tgl_lulus,nilai_uan) values (667,'SMK Negeri 02 Bogor','Teknik Komputer','Jl. Teuku Cik Ditiro No. 46  M, Bogor','9945675530',39269,34,61);</v>
      </c>
    </row>
    <row r="471" spans="1:9" x14ac:dyDescent="0.2">
      <c r="A471" s="28">
        <v>668</v>
      </c>
      <c r="B471" s="28" t="s">
        <v>3930</v>
      </c>
      <c r="C471" s="28" t="s">
        <v>3895</v>
      </c>
      <c r="D471" s="4" t="s">
        <v>4282</v>
      </c>
      <c r="E471" s="28">
        <v>9945675531</v>
      </c>
      <c r="F471" s="28">
        <v>39272</v>
      </c>
      <c r="G471" s="28" t="s">
        <v>4608</v>
      </c>
      <c r="H471" s="28"/>
      <c r="I471" t="str">
        <f t="shared" si="7"/>
        <v>insert into pendaftaran_semas _sarjana (id_pendaftaran,asal_sekolah,jenis_sma,alamat_sekolah,nisn,tgl_lulus,nilai_uan) values (668,'SMA Negeri 11 Semarang','IPS','Jl. Proklamasi  No. 43 , Semarang','9945675531',39272,35,84);</v>
      </c>
    </row>
    <row r="472" spans="1:9" x14ac:dyDescent="0.2">
      <c r="A472" s="28">
        <v>669</v>
      </c>
      <c r="B472" s="28" t="s">
        <v>4031</v>
      </c>
      <c r="C472" s="28" t="s">
        <v>3895</v>
      </c>
      <c r="D472" s="4" t="s">
        <v>4079</v>
      </c>
      <c r="E472" s="28">
        <v>9945675532</v>
      </c>
      <c r="F472" s="28">
        <v>39288</v>
      </c>
      <c r="G472" s="28" t="s">
        <v>4561</v>
      </c>
      <c r="H472" s="28"/>
      <c r="I472" t="str">
        <f t="shared" si="7"/>
        <v>insert into pendaftaran_semas _sarjana (id_pendaftaran,asal_sekolah,jenis_sma,alamat_sekolah,nisn,tgl_lulus,nilai_uan) values (669,'SMA Negeri 02 Maluku','IPS','Jl. Tambak No. 18, Maluku','9945675532',39288,35,31);</v>
      </c>
    </row>
    <row r="473" spans="1:9" x14ac:dyDescent="0.2">
      <c r="A473" s="28">
        <v>670</v>
      </c>
      <c r="B473" s="28" t="s">
        <v>4136</v>
      </c>
      <c r="C473" s="28" t="s">
        <v>3893</v>
      </c>
      <c r="D473" s="4" t="s">
        <v>4075</v>
      </c>
      <c r="E473" s="28">
        <v>9945675533</v>
      </c>
      <c r="F473" s="28">
        <v>39287</v>
      </c>
      <c r="G473" s="28" t="s">
        <v>4624</v>
      </c>
      <c r="H473" s="28"/>
      <c r="I473" t="str">
        <f t="shared" si="7"/>
        <v>insert into pendaftaran_semas _sarjana (id_pendaftaran,asal_sekolah,jenis_sma,alamat_sekolah,nisn,tgl_lulus,nilai_uan) values (670,'SMK Negeri 14 Medan','Teknik Otomasi','Jl. Salemba Raya, Medan','9945675533',39287,35,75);</v>
      </c>
    </row>
    <row r="474" spans="1:9" x14ac:dyDescent="0.2">
      <c r="A474" s="28">
        <v>671</v>
      </c>
      <c r="B474" s="28" t="s">
        <v>3991</v>
      </c>
      <c r="C474" s="28" t="s">
        <v>3893</v>
      </c>
      <c r="D474" s="4" t="s">
        <v>4283</v>
      </c>
      <c r="E474" s="28">
        <v>9945675534</v>
      </c>
      <c r="F474" s="28">
        <v>39269</v>
      </c>
      <c r="G474" s="28" t="s">
        <v>4556</v>
      </c>
      <c r="H474" s="28"/>
      <c r="I474" t="str">
        <f t="shared" si="7"/>
        <v>insert into pendaftaran_semas _sarjana (id_pendaftaran,asal_sekolah,jenis_sma,alamat_sekolah,nisn,tgl_lulus,nilai_uan) values (671,'SMK Negeri 19 Bali ','Teknik Otomasi','Jl. Salemba I  No. 13, Bali ','9945675534',39269,35,77);</v>
      </c>
    </row>
    <row r="475" spans="1:9" x14ac:dyDescent="0.2">
      <c r="A475" s="28">
        <v>672</v>
      </c>
      <c r="B475" s="28" t="s">
        <v>3836</v>
      </c>
      <c r="C475" s="28" t="s">
        <v>3894</v>
      </c>
      <c r="D475" s="4" t="s">
        <v>4284</v>
      </c>
      <c r="E475" s="28">
        <v>9945675535</v>
      </c>
      <c r="F475" s="28">
        <v>39250</v>
      </c>
      <c r="G475" s="28" t="s">
        <v>4625</v>
      </c>
      <c r="H475" s="28"/>
      <c r="I475" t="str">
        <f t="shared" si="7"/>
        <v>insert into pendaftaran_semas _sarjana (id_pendaftaran,asal_sekolah,jenis_sma,alamat_sekolah,nisn,tgl_lulus,nilai_uan) values (672,'SMK Negeri 15 Makasar','Multimedia','Jl. Jenderal Sudirman Kavling 86, Makasar','9945675535',39250,34,17);</v>
      </c>
    </row>
    <row r="476" spans="1:9" x14ac:dyDescent="0.2">
      <c r="A476" s="28">
        <v>673</v>
      </c>
      <c r="B476" s="28" t="s">
        <v>4137</v>
      </c>
      <c r="C476" s="28" t="s">
        <v>3894</v>
      </c>
      <c r="D476" s="4" t="s">
        <v>4285</v>
      </c>
      <c r="E476" s="28">
        <v>9945675536</v>
      </c>
      <c r="F476" s="28">
        <v>39261</v>
      </c>
      <c r="G476" s="28" t="s">
        <v>4464</v>
      </c>
      <c r="H476" s="28"/>
      <c r="I476" t="str">
        <f t="shared" si="7"/>
        <v>insert into pendaftaran_semas _sarjana (id_pendaftaran,asal_sekolah,jenis_sma,alamat_sekolah,nisn,tgl_lulus,nilai_uan) values (673,'SMK Negeri 13 Garut','Multimedia','Jl. Tipar Cakung No. 5, Garut','9945675536',39261,34,69);</v>
      </c>
    </row>
    <row r="477" spans="1:9" x14ac:dyDescent="0.2">
      <c r="A477" s="28">
        <v>674</v>
      </c>
      <c r="B477" s="28" t="s">
        <v>3858</v>
      </c>
      <c r="C477" s="28" t="s">
        <v>95</v>
      </c>
      <c r="D477" s="4" t="s">
        <v>4076</v>
      </c>
      <c r="E477" s="28">
        <v>9945675537</v>
      </c>
      <c r="F477" s="28">
        <v>39269</v>
      </c>
      <c r="G477" s="28" t="s">
        <v>4626</v>
      </c>
      <c r="H477" s="28"/>
      <c r="I477" t="str">
        <f t="shared" si="7"/>
        <v>insert into pendaftaran_semas _sarjana (id_pendaftaran,asal_sekolah,jenis_sma,alamat_sekolah,nisn,tgl_lulus,nilai_uan) values (674,'SMA Negeri 11 Palembang','IPA','Jl. Boulevard Timur Raya RT. 006 / 02, Palembang','9945675537',39269,35,10);</v>
      </c>
    </row>
    <row r="478" spans="1:9" x14ac:dyDescent="0.2">
      <c r="A478" s="28">
        <v>675</v>
      </c>
      <c r="B478" s="28" t="s">
        <v>3937</v>
      </c>
      <c r="C478" s="28" t="s">
        <v>3893</v>
      </c>
      <c r="D478" s="4" t="s">
        <v>3967</v>
      </c>
      <c r="E478" s="28">
        <v>9945675538</v>
      </c>
      <c r="F478" s="28">
        <v>39241</v>
      </c>
      <c r="G478" s="28" t="s">
        <v>4627</v>
      </c>
      <c r="H478" s="28"/>
      <c r="I478" t="str">
        <f t="shared" si="7"/>
        <v>insert into pendaftaran_semas _sarjana (id_pendaftaran,asal_sekolah,jenis_sma,alamat_sekolah,nisn,tgl_lulus,nilai_uan) values (675,'SMK Negeri 01 Bandung','Teknik Otomasi','Jl. Bukit Gading Raya Kav. II, Bandung','9945675538',39241,34,74);</v>
      </c>
    </row>
    <row r="479" spans="1:9" x14ac:dyDescent="0.2">
      <c r="A479" s="28">
        <v>676</v>
      </c>
      <c r="B479" s="28" t="s">
        <v>4138</v>
      </c>
      <c r="C479" s="28" t="s">
        <v>3893</v>
      </c>
      <c r="D479" s="4" t="s">
        <v>4022</v>
      </c>
      <c r="E479" s="28">
        <v>9945675539</v>
      </c>
      <c r="F479" s="28">
        <v>39264</v>
      </c>
      <c r="G479" s="28" t="s">
        <v>4628</v>
      </c>
      <c r="H479" s="28"/>
      <c r="I479" t="str">
        <f t="shared" si="7"/>
        <v>insert into pendaftaran_semas _sarjana (id_pendaftaran,asal_sekolah,jenis_sma,alamat_sekolah,nisn,tgl_lulus,nilai_uan) values (676,'SMK Negeri 06 Palembang','Teknik Otomasi','Jl. Deli No. 4  Tanjung Priok, Palembang','9945675539',39264,35,39);</v>
      </c>
    </row>
    <row r="480" spans="1:9" x14ac:dyDescent="0.2">
      <c r="A480" s="28">
        <v>677</v>
      </c>
      <c r="B480" s="28" t="s">
        <v>4139</v>
      </c>
      <c r="C480" s="28" t="s">
        <v>95</v>
      </c>
      <c r="D480" s="4" t="s">
        <v>4286</v>
      </c>
      <c r="E480" s="28">
        <v>9945675540</v>
      </c>
      <c r="F480" s="28">
        <v>39289</v>
      </c>
      <c r="G480" s="28" t="s">
        <v>4577</v>
      </c>
      <c r="H480" s="28"/>
      <c r="I480" t="str">
        <f t="shared" si="7"/>
        <v>insert into pendaftaran_semas _sarjana (id_pendaftaran,asal_sekolah,jenis_sma,alamat_sekolah,nisn,tgl_lulus,nilai_uan) values (677,'SMA Negeri 13 Jakarta Utara','IPA','Jl. Kramat Jaya, Tanjung Priok, Jakarta Utara','9945675540',39289,35,55);</v>
      </c>
    </row>
    <row r="481" spans="1:9" x14ac:dyDescent="0.2">
      <c r="A481" s="28">
        <v>678</v>
      </c>
      <c r="B481" s="28" t="s">
        <v>4051</v>
      </c>
      <c r="C481" s="28" t="s">
        <v>115</v>
      </c>
      <c r="D481" s="4" t="s">
        <v>4287</v>
      </c>
      <c r="E481" s="28">
        <v>9945675541</v>
      </c>
      <c r="F481" s="28">
        <v>39269</v>
      </c>
      <c r="G481" s="28" t="s">
        <v>4579</v>
      </c>
      <c r="H481" s="28"/>
      <c r="I481" t="str">
        <f t="shared" si="7"/>
        <v>insert into pendaftaran_semas _sarjana (id_pendaftaran,asal_sekolah,jenis_sma,alamat_sekolah,nisn,tgl_lulus,nilai_uan) values (678,'SMK Negeri 03 Lombok','Teknik Komputer','Jl. Raya Plumpang Semper No. 19  RT.006 / RW.015, Lombok','9945675541',39269,34,29);</v>
      </c>
    </row>
    <row r="482" spans="1:9" x14ac:dyDescent="0.2">
      <c r="A482" s="28">
        <v>679</v>
      </c>
      <c r="B482" s="28" t="s">
        <v>3995</v>
      </c>
      <c r="C482" s="28" t="s">
        <v>3895</v>
      </c>
      <c r="D482" s="4" t="s">
        <v>4288</v>
      </c>
      <c r="E482" s="28">
        <v>9945675542</v>
      </c>
      <c r="F482" s="28">
        <v>39293</v>
      </c>
      <c r="G482" s="28" t="s">
        <v>4610</v>
      </c>
      <c r="H482" s="28"/>
      <c r="I482" t="str">
        <f t="shared" si="7"/>
        <v>insert into pendaftaran_semas _sarjana (id_pendaftaran,asal_sekolah,jenis_sma,alamat_sekolah,nisn,tgl_lulus,nilai_uan) values (679,'SMA Negeri 12 Bogor','IPS','Jl. Pantai Indah Utara 3 Sek. Utr. Tmr Blok T, Bogor','9945675542',39293,36,01);</v>
      </c>
    </row>
    <row r="483" spans="1:9" x14ac:dyDescent="0.2">
      <c r="A483" s="28">
        <v>680</v>
      </c>
      <c r="B483" s="28" t="s">
        <v>4140</v>
      </c>
      <c r="C483" s="28" t="s">
        <v>3893</v>
      </c>
      <c r="D483" s="4" t="s">
        <v>3970</v>
      </c>
      <c r="E483" s="28">
        <v>9945675543</v>
      </c>
      <c r="F483" s="28">
        <v>39261</v>
      </c>
      <c r="G483" s="28" t="s">
        <v>4629</v>
      </c>
      <c r="H483" s="28"/>
      <c r="I483" t="str">
        <f t="shared" si="7"/>
        <v>insert into pendaftaran_semas _sarjana (id_pendaftaran,asal_sekolah,jenis_sma,alamat_sekolah,nisn,tgl_lulus,nilai_uan) values (680,'SMK Negeri 11 Palembang','Teknik Otomasi','Jl. Pluit Raya No. 2, Palembang','9945675543',39261,35,96);</v>
      </c>
    </row>
    <row r="484" spans="1:9" x14ac:dyDescent="0.2">
      <c r="A484" s="28">
        <v>681</v>
      </c>
      <c r="B484" s="28" t="s">
        <v>3860</v>
      </c>
      <c r="C484" s="28" t="s">
        <v>95</v>
      </c>
      <c r="D484" s="4" t="s">
        <v>3876</v>
      </c>
      <c r="E484" s="28">
        <v>9945675544</v>
      </c>
      <c r="F484" s="28">
        <v>39246</v>
      </c>
      <c r="G484" s="28" t="s">
        <v>4607</v>
      </c>
      <c r="H484" s="28"/>
      <c r="I484" t="str">
        <f t="shared" si="7"/>
        <v>insert into pendaftaran_semas _sarjana (id_pendaftaran,asal_sekolah,jenis_sma,alamat_sekolah,nisn,tgl_lulus,nilai_uan) values (681,'SMA Negeri 19 Surabaya','IPA','Jl. Raya Pluit Selatan No. 2, Surabaya','9945675544',39246,36,43);</v>
      </c>
    </row>
    <row r="485" spans="1:9" x14ac:dyDescent="0.2">
      <c r="A485" s="28">
        <v>682</v>
      </c>
      <c r="B485" s="28" t="s">
        <v>3815</v>
      </c>
      <c r="C485" s="28" t="s">
        <v>95</v>
      </c>
      <c r="D485" s="4" t="s">
        <v>4289</v>
      </c>
      <c r="E485" s="28">
        <v>9945675545</v>
      </c>
      <c r="F485" s="28">
        <v>39291</v>
      </c>
      <c r="G485" s="28" t="s">
        <v>4630</v>
      </c>
      <c r="H485" s="28"/>
      <c r="I485" t="str">
        <f t="shared" si="7"/>
        <v>insert into pendaftaran_semas _sarjana (id_pendaftaran,asal_sekolah,jenis_sma,alamat_sekolah,nisn,tgl_lulus,nilai_uan) values (682,'SMA Negeri 03 Bontang','IPA','Jl. Cempaka Putih Tengah I / 1, Bontang','9945675545',39291,34,11);</v>
      </c>
    </row>
    <row r="486" spans="1:9" x14ac:dyDescent="0.2">
      <c r="A486" s="28">
        <v>683</v>
      </c>
      <c r="B486" s="28" t="s">
        <v>4040</v>
      </c>
      <c r="C486" s="28" t="s">
        <v>3893</v>
      </c>
      <c r="D486" s="4" t="s">
        <v>4290</v>
      </c>
      <c r="E486" s="28">
        <v>9945675546</v>
      </c>
      <c r="F486" s="28">
        <v>39276</v>
      </c>
      <c r="G486" s="28" t="s">
        <v>4474</v>
      </c>
      <c r="H486" s="28"/>
      <c r="I486" t="str">
        <f t="shared" si="7"/>
        <v>insert into pendaftaran_semas _sarjana (id_pendaftaran,asal_sekolah,jenis_sma,alamat_sekolah,nisn,tgl_lulus,nilai_uan) values (683,'SMK Negeri 07 Aceh','Teknik Otomasi','Jl. Achmad Yani No. 2, By Pass, Aceh','9945675546',39276,34,09);</v>
      </c>
    </row>
    <row r="487" spans="1:9" x14ac:dyDescent="0.2">
      <c r="A487" s="28">
        <v>684</v>
      </c>
      <c r="B487" s="28" t="s">
        <v>3852</v>
      </c>
      <c r="C487" s="28" t="s">
        <v>3895</v>
      </c>
      <c r="D487" s="4" t="s">
        <v>4077</v>
      </c>
      <c r="E487" s="28">
        <v>9945675547</v>
      </c>
      <c r="F487" s="28">
        <v>39264</v>
      </c>
      <c r="G487" s="28" t="s">
        <v>4631</v>
      </c>
      <c r="H487" s="28"/>
      <c r="I487" t="str">
        <f t="shared" si="7"/>
        <v>insert into pendaftaran_semas _sarjana (id_pendaftaran,asal_sekolah,jenis_sma,alamat_sekolah,nisn,tgl_lulus,nilai_uan) values (684,'SMA Negeri 13 Jakarta Selatan','IPS','Jl. Kyai Caringin No. 7, Jakarta Selatan','9945675547',39264,34,22);</v>
      </c>
    </row>
    <row r="488" spans="1:9" x14ac:dyDescent="0.2">
      <c r="A488" s="28">
        <v>685</v>
      </c>
      <c r="B488" s="28" t="s">
        <v>3899</v>
      </c>
      <c r="C488" s="28" t="s">
        <v>122</v>
      </c>
      <c r="D488" s="4" t="s">
        <v>4291</v>
      </c>
      <c r="E488" s="28">
        <v>9945675548</v>
      </c>
      <c r="F488" s="28">
        <v>39260</v>
      </c>
      <c r="G488" s="28" t="s">
        <v>4609</v>
      </c>
      <c r="H488" s="28"/>
      <c r="I488" t="str">
        <f t="shared" si="7"/>
        <v>insert into pendaftaran_semas _sarjana (id_pendaftaran,asal_sekolah,jenis_sma,alamat_sekolah,nisn,tgl_lulus,nilai_uan) values (685,'SMK Negeri 06 Semarang','Teknik Mesin','Jl. Landas Pacu Timur, Semarang','9945675548',39260,34,00);</v>
      </c>
    </row>
    <row r="489" spans="1:9" x14ac:dyDescent="0.2">
      <c r="A489" s="28">
        <v>686</v>
      </c>
      <c r="B489" s="28" t="s">
        <v>3902</v>
      </c>
      <c r="C489" s="28" t="s">
        <v>95</v>
      </c>
      <c r="D489" s="4" t="s">
        <v>4292</v>
      </c>
      <c r="E489" s="28">
        <v>9945675549</v>
      </c>
      <c r="F489" s="28">
        <v>39251</v>
      </c>
      <c r="G489" s="28" t="s">
        <v>4466</v>
      </c>
      <c r="H489" s="28"/>
      <c r="I489" t="str">
        <f t="shared" si="7"/>
        <v>insert into pendaftaran_semas _sarjana (id_pendaftaran,asal_sekolah,jenis_sma,alamat_sekolah,nisn,tgl_lulus,nilai_uan) values (686,'SMA Negeri 15 Bali ','IPA','Jl. Raden Saleh No. 40 , Bali ','9945675549',39251,35,89);</v>
      </c>
    </row>
    <row r="490" spans="1:9" x14ac:dyDescent="0.2">
      <c r="A490" s="28">
        <v>687</v>
      </c>
      <c r="B490" s="28" t="s">
        <v>3856</v>
      </c>
      <c r="C490" s="28" t="s">
        <v>95</v>
      </c>
      <c r="D490" s="4" t="s">
        <v>4293</v>
      </c>
      <c r="E490" s="28">
        <v>9945675550</v>
      </c>
      <c r="F490" s="28">
        <v>39246</v>
      </c>
      <c r="G490" s="28" t="s">
        <v>4612</v>
      </c>
      <c r="H490" s="28"/>
      <c r="I490" t="str">
        <f t="shared" si="7"/>
        <v>insert into pendaftaran_semas _sarjana (id_pendaftaran,asal_sekolah,jenis_sma,alamat_sekolah,nisn,tgl_lulus,nilai_uan) values (687,'SMA Negeri 07 Depok','IPA','Jl. HOS Cokroaminoto No. 31 - 33, Depok','9945675550',39246,35,65);</v>
      </c>
    </row>
    <row r="491" spans="1:9" x14ac:dyDescent="0.2">
      <c r="A491" s="28">
        <v>688</v>
      </c>
      <c r="B491" s="28" t="s">
        <v>3932</v>
      </c>
      <c r="C491" s="28" t="s">
        <v>115</v>
      </c>
      <c r="D491" s="4" t="s">
        <v>4294</v>
      </c>
      <c r="E491" s="28">
        <v>9945675551</v>
      </c>
      <c r="F491" s="28">
        <v>39272</v>
      </c>
      <c r="G491" s="28" t="s">
        <v>4632</v>
      </c>
      <c r="H491" s="28"/>
      <c r="I491" t="str">
        <f t="shared" si="7"/>
        <v>insert into pendaftaran_semas _sarjana (id_pendaftaran,asal_sekolah,jenis_sma,alamat_sekolah,nisn,tgl_lulus,nilai_uan) values (688,'SMK Negeri 19 Semarang','Teknik Komputer','Jl. Kali Pasir  No. 9, Semarang','9945675551',39272,34,99);</v>
      </c>
    </row>
    <row r="492" spans="1:9" x14ac:dyDescent="0.2">
      <c r="A492" s="28">
        <v>689</v>
      </c>
      <c r="B492" s="28" t="s">
        <v>4035</v>
      </c>
      <c r="C492" s="28" t="s">
        <v>3892</v>
      </c>
      <c r="D492" s="4" t="s">
        <v>4295</v>
      </c>
      <c r="E492" s="28">
        <v>9945675552</v>
      </c>
      <c r="F492" s="28">
        <v>39253</v>
      </c>
      <c r="G492" s="28" t="s">
        <v>4615</v>
      </c>
      <c r="H492" s="28"/>
      <c r="I492" t="str">
        <f t="shared" si="7"/>
        <v>insert into pendaftaran_semas _sarjana (id_pendaftaran,asal_sekolah,jenis_sma,alamat_sekolah,nisn,tgl_lulus,nilai_uan) values (689,'SMK Negeri 04 Balikpapan','Analisa Kimia','Jl. Raya Mangga Besar Raya 137 / 139, Balikpapan','9945675552',39253,34,40);</v>
      </c>
    </row>
    <row r="493" spans="1:9" x14ac:dyDescent="0.2">
      <c r="A493" s="28">
        <v>690</v>
      </c>
      <c r="B493" s="28" t="s">
        <v>4141</v>
      </c>
      <c r="C493" s="28" t="s">
        <v>122</v>
      </c>
      <c r="D493" s="4" t="s">
        <v>4296</v>
      </c>
      <c r="E493" s="28">
        <v>9945675553</v>
      </c>
      <c r="F493" s="28">
        <v>39269</v>
      </c>
      <c r="G493" s="28" t="s">
        <v>4632</v>
      </c>
      <c r="H493" s="28"/>
      <c r="I493" t="str">
        <f t="shared" si="7"/>
        <v>insert into pendaftaran_semas _sarjana (id_pendaftaran,asal_sekolah,jenis_sma,alamat_sekolah,nisn,tgl_lulus,nilai_uan) values (690,'SMK Negeri 05 Depok','Teknik Mesin','Jl. Diponegoro No. 71, Depok','9945675553',39269,34,99);</v>
      </c>
    </row>
    <row r="494" spans="1:9" x14ac:dyDescent="0.2">
      <c r="A494" s="28">
        <v>691</v>
      </c>
      <c r="B494" s="28" t="s">
        <v>4104</v>
      </c>
      <c r="C494" s="28" t="s">
        <v>3893</v>
      </c>
      <c r="D494" s="4" t="s">
        <v>4297</v>
      </c>
      <c r="E494" s="28">
        <v>9945675554</v>
      </c>
      <c r="F494" s="28">
        <v>39294</v>
      </c>
      <c r="G494" s="28" t="s">
        <v>4629</v>
      </c>
      <c r="H494" s="28"/>
      <c r="I494" t="str">
        <f t="shared" si="7"/>
        <v>insert into pendaftaran_semas _sarjana (id_pendaftaran,asal_sekolah,jenis_sma,alamat_sekolah,nisn,tgl_lulus,nilai_uan) values (691,'SMK Negeri 14 Balikpapan','Teknik Otomasi','Jl. Kramat Raya No. 17 A, Balikpapan','9945675554',39294,35,96);</v>
      </c>
    </row>
    <row r="495" spans="1:9" x14ac:dyDescent="0.2">
      <c r="A495" s="28">
        <v>692</v>
      </c>
      <c r="B495" s="28" t="s">
        <v>3820</v>
      </c>
      <c r="C495" s="28" t="s">
        <v>3893</v>
      </c>
      <c r="D495" s="4" t="s">
        <v>4298</v>
      </c>
      <c r="E495" s="28">
        <v>9945675555</v>
      </c>
      <c r="F495" s="28">
        <v>39236</v>
      </c>
      <c r="G495" s="28" t="s">
        <v>4633</v>
      </c>
      <c r="H495" s="28"/>
      <c r="I495" t="str">
        <f t="shared" si="7"/>
        <v>insert into pendaftaran_semas _sarjana (id_pendaftaran,asal_sekolah,jenis_sma,alamat_sekolah,nisn,tgl_lulus,nilai_uan) values (692,'SMK Negeri 09 Papua','Teknik Otomasi','Jl. Kramat Raya No. 128, Papua','9945675555',39236,38,88);</v>
      </c>
    </row>
    <row r="496" spans="1:9" x14ac:dyDescent="0.2">
      <c r="A496" s="28">
        <v>693</v>
      </c>
      <c r="B496" s="28" t="s">
        <v>4054</v>
      </c>
      <c r="C496" s="28" t="s">
        <v>3894</v>
      </c>
      <c r="D496" s="4" t="s">
        <v>4299</v>
      </c>
      <c r="E496" s="28">
        <v>9945675556</v>
      </c>
      <c r="F496" s="28">
        <v>39284</v>
      </c>
      <c r="G496" s="28" t="s">
        <v>4634</v>
      </c>
      <c r="H496" s="28"/>
      <c r="I496" t="str">
        <f t="shared" si="7"/>
        <v>insert into pendaftaran_semas _sarjana (id_pendaftaran,asal_sekolah,jenis_sma,alamat_sekolah,nisn,tgl_lulus,nilai_uan) values (693,'SMK Negeri 16 Medan','Multimedia','Jl. Salemba Raya No. 41, Medan','9945675556',39284,37,37);</v>
      </c>
    </row>
    <row r="497" spans="1:9" x14ac:dyDescent="0.2">
      <c r="A497" s="28">
        <v>694</v>
      </c>
      <c r="B497" s="28" t="s">
        <v>3807</v>
      </c>
      <c r="C497" s="28" t="s">
        <v>3895</v>
      </c>
      <c r="D497" s="4" t="s">
        <v>4300</v>
      </c>
      <c r="E497" s="28">
        <v>9945675557</v>
      </c>
      <c r="F497" s="28">
        <v>39283</v>
      </c>
      <c r="G497" s="28" t="s">
        <v>4635</v>
      </c>
      <c r="H497" s="28"/>
      <c r="I497" t="str">
        <f t="shared" si="7"/>
        <v>insert into pendaftaran_semas _sarjana (id_pendaftaran,asal_sekolah,jenis_sma,alamat_sekolah,nisn,tgl_lulus,nilai_uan) values (694,'SMA Negeri 12 Lombok','IPS','Jl. Salemba Tengah 26 - 28, Lombok','9945675557',39283,38,30);</v>
      </c>
    </row>
    <row r="498" spans="1:9" x14ac:dyDescent="0.2">
      <c r="A498" s="28">
        <v>695</v>
      </c>
      <c r="B498" s="28" t="s">
        <v>3803</v>
      </c>
      <c r="C498" s="28" t="s">
        <v>3893</v>
      </c>
      <c r="D498" s="4" t="s">
        <v>4301</v>
      </c>
      <c r="E498" s="28">
        <v>9945675558</v>
      </c>
      <c r="F498" s="28">
        <v>39247</v>
      </c>
      <c r="G498" s="28" t="s">
        <v>4636</v>
      </c>
      <c r="H498" s="28"/>
      <c r="I498" t="str">
        <f t="shared" si="7"/>
        <v>insert into pendaftaran_semas _sarjana (id_pendaftaran,asal_sekolah,jenis_sma,alamat_sekolah,nisn,tgl_lulus,nilai_uan) values (695,'SMK Negeri 06 Bandung','Teknik Otomasi','Jl. Dr. Abdul Rachman Saleh 24, Bandung','9945675558',39247,37,55);</v>
      </c>
    </row>
    <row r="499" spans="1:9" x14ac:dyDescent="0.2">
      <c r="A499" s="28">
        <v>696</v>
      </c>
      <c r="B499" s="28" t="s">
        <v>3904</v>
      </c>
      <c r="C499" s="28" t="s">
        <v>122</v>
      </c>
      <c r="D499" s="4" t="s">
        <v>4265</v>
      </c>
      <c r="E499" s="28">
        <v>9945675559</v>
      </c>
      <c r="F499" s="28">
        <v>39244</v>
      </c>
      <c r="G499" s="28" t="s">
        <v>4449</v>
      </c>
      <c r="H499" s="28"/>
      <c r="I499" t="str">
        <f t="shared" si="7"/>
        <v>insert into pendaftaran_semas _sarjana (id_pendaftaran,asal_sekolah,jenis_sma,alamat_sekolah,nisn,tgl_lulus,nilai_uan) values (696,'SMK Negeri 01 Bogor','Teknik Mesin','Jl. Bendungan Hilir No. 17, Bogor','9945675559',39244,37,39);</v>
      </c>
    </row>
    <row r="500" spans="1:9" x14ac:dyDescent="0.2">
      <c r="A500" s="28">
        <v>697</v>
      </c>
      <c r="B500" s="28" t="s">
        <v>4104</v>
      </c>
      <c r="C500" s="28" t="s">
        <v>3892</v>
      </c>
      <c r="D500" s="4" t="s">
        <v>4302</v>
      </c>
      <c r="E500" s="28">
        <v>9945675560</v>
      </c>
      <c r="F500" s="28">
        <v>39290</v>
      </c>
      <c r="G500" s="28" t="s">
        <v>4442</v>
      </c>
      <c r="H500" s="28"/>
      <c r="I500" t="str">
        <f t="shared" si="7"/>
        <v>insert into pendaftaran_semas _sarjana (id_pendaftaran,asal_sekolah,jenis_sma,alamat_sekolah,nisn,tgl_lulus,nilai_uan) values (697,'SMK Negeri 14 Balikpapan','Analisa Kimia','Jl. Rawamangun No. 47, Balikpapan','9945675560',39290,37,48);</v>
      </c>
    </row>
    <row r="501" spans="1:9" x14ac:dyDescent="0.2">
      <c r="A501" s="28">
        <v>698</v>
      </c>
      <c r="B501" s="28" t="s">
        <v>3843</v>
      </c>
      <c r="C501" s="28" t="s">
        <v>3895</v>
      </c>
      <c r="D501" s="4" t="s">
        <v>4303</v>
      </c>
      <c r="E501" s="28">
        <v>9945675561</v>
      </c>
      <c r="F501" s="28">
        <v>39248</v>
      </c>
      <c r="G501" s="28" t="s">
        <v>4637</v>
      </c>
      <c r="H501" s="28"/>
      <c r="I501" t="str">
        <f t="shared" si="7"/>
        <v>insert into pendaftaran_semas _sarjana (id_pendaftaran,asal_sekolah,jenis_sma,alamat_sekolah,nisn,tgl_lulus,nilai_uan) values (698,'SMA Negeri 12 Bontang','IPS','Jl. Budi Kemuliaan No. 25 , Bontang','9945675561',39248,37,44);</v>
      </c>
    </row>
    <row r="502" spans="1:9" x14ac:dyDescent="0.2">
      <c r="A502" s="28">
        <v>699</v>
      </c>
      <c r="B502" s="28" t="s">
        <v>3849</v>
      </c>
      <c r="C502" s="28" t="s">
        <v>3894</v>
      </c>
      <c r="D502" s="4" t="s">
        <v>4304</v>
      </c>
      <c r="E502" s="28">
        <v>9945675562</v>
      </c>
      <c r="F502" s="28">
        <v>39259</v>
      </c>
      <c r="G502" s="28" t="s">
        <v>4638</v>
      </c>
      <c r="H502" s="28"/>
      <c r="I502" t="str">
        <f t="shared" si="7"/>
        <v>insert into pendaftaran_semas _sarjana (id_pendaftaran,asal_sekolah,jenis_sma,alamat_sekolah,nisn,tgl_lulus,nilai_uan) values (699,'SMK Negeri 11 Jakarta Selatan','Multimedia','Jl. Kesehatan No. 9, Jakarta Selatan','9945675562',39259,38,24);</v>
      </c>
    </row>
    <row r="503" spans="1:9" x14ac:dyDescent="0.2">
      <c r="A503" s="28">
        <v>700</v>
      </c>
      <c r="B503" s="28" t="s">
        <v>3842</v>
      </c>
      <c r="C503" s="28" t="s">
        <v>3895</v>
      </c>
      <c r="D503" s="4" t="s">
        <v>4305</v>
      </c>
      <c r="E503" s="28">
        <v>9945675563</v>
      </c>
      <c r="F503" s="28">
        <v>39239</v>
      </c>
      <c r="G503" s="28" t="s">
        <v>4639</v>
      </c>
      <c r="H503" s="28"/>
      <c r="I503" t="str">
        <f t="shared" si="7"/>
        <v>insert into pendaftaran_semas _sarjana (id_pendaftaran,asal_sekolah,jenis_sma,alamat_sekolah,nisn,tgl_lulus,nilai_uan) values (700,'SMA Negeri 02 Medan','IPS','Jl. Kaji No. 40, Medan','9945675563',39239,37,80);</v>
      </c>
    </row>
    <row r="504" spans="1:9" x14ac:dyDescent="0.2">
      <c r="A504" s="28">
        <v>701</v>
      </c>
      <c r="B504" s="28" t="s">
        <v>4095</v>
      </c>
      <c r="C504" s="28" t="s">
        <v>3892</v>
      </c>
      <c r="D504" s="4" t="s">
        <v>3959</v>
      </c>
      <c r="E504" s="28">
        <v>9945675564</v>
      </c>
      <c r="F504" s="28">
        <v>39266</v>
      </c>
      <c r="G504" s="28" t="s">
        <v>4640</v>
      </c>
      <c r="H504" s="28"/>
      <c r="I504" t="str">
        <f t="shared" si="7"/>
        <v>insert into pendaftaran_semas _sarjana (id_pendaftaran,asal_sekolah,jenis_sma,alamat_sekolah,nisn,tgl_lulus,nilai_uan) values (701,'SMK Negeri 03 Garut','Analisa Kimia','Jl. Sawo No. 58 - 60, Garut','9945675564',39266,37,33);</v>
      </c>
    </row>
    <row r="505" spans="1:9" x14ac:dyDescent="0.2">
      <c r="A505" s="28">
        <v>702</v>
      </c>
      <c r="B505" s="28" t="s">
        <v>4057</v>
      </c>
      <c r="C505" s="28" t="s">
        <v>115</v>
      </c>
      <c r="D505" s="4" t="s">
        <v>3945</v>
      </c>
      <c r="E505" s="28">
        <v>9945675565</v>
      </c>
      <c r="F505" s="28">
        <v>39254</v>
      </c>
      <c r="G505" s="28" t="s">
        <v>4641</v>
      </c>
      <c r="H505" s="28"/>
      <c r="I505" t="str">
        <f t="shared" si="7"/>
        <v>insert into pendaftaran_semas _sarjana (id_pendaftaran,asal_sekolah,jenis_sma,alamat_sekolah,nisn,tgl_lulus,nilai_uan) values (702,'SMK Negeri 11 Lombok','Teknik Komputer','Jl. Sumur Batu Raya Blok A3 No. 13, Lombok','9945675565',39254,37,86);</v>
      </c>
    </row>
    <row r="506" spans="1:9" x14ac:dyDescent="0.2">
      <c r="A506" s="28">
        <v>703</v>
      </c>
      <c r="B506" s="28" t="s">
        <v>3901</v>
      </c>
      <c r="C506" s="28" t="s">
        <v>95</v>
      </c>
      <c r="D506" s="4" t="s">
        <v>4306</v>
      </c>
      <c r="E506" s="28">
        <v>9945675566</v>
      </c>
      <c r="F506" s="28">
        <v>39290</v>
      </c>
      <c r="G506" s="28" t="s">
        <v>4446</v>
      </c>
      <c r="H506" s="28"/>
      <c r="I506" t="str">
        <f t="shared" si="7"/>
        <v>insert into pendaftaran_semas _sarjana (id_pendaftaran,asal_sekolah,jenis_sma,alamat_sekolah,nisn,tgl_lulus,nilai_uan) values (703,'SMA Negeri 18 Depok','IPA','Jl. Gereja Theresia No. 22, Depok','9945675566',39290,38,66);</v>
      </c>
    </row>
    <row r="507" spans="1:9" x14ac:dyDescent="0.2">
      <c r="A507" s="28">
        <v>704</v>
      </c>
      <c r="B507" s="28" t="s">
        <v>3828</v>
      </c>
      <c r="C507" s="28" t="s">
        <v>122</v>
      </c>
      <c r="D507" s="4" t="s">
        <v>3946</v>
      </c>
      <c r="E507" s="28">
        <v>9945675567</v>
      </c>
      <c r="F507" s="28">
        <v>39255</v>
      </c>
      <c r="G507" s="28" t="s">
        <v>4642</v>
      </c>
      <c r="H507" s="28"/>
      <c r="I507" t="str">
        <f t="shared" si="7"/>
        <v>insert into pendaftaran_semas _sarjana (id_pendaftaran,asal_sekolah,jenis_sma,alamat_sekolah,nisn,tgl_lulus,nilai_uan) values (704,'SMK Negeri 06 Jakarta Utara','Teknik Mesin','Jl. Teuku Cik Ditiro No. 28, Jakarta Utara','9945675567',39255,38,99);</v>
      </c>
    </row>
    <row r="508" spans="1:9" x14ac:dyDescent="0.2">
      <c r="A508" s="28">
        <v>705</v>
      </c>
      <c r="B508" s="28" t="s">
        <v>4051</v>
      </c>
      <c r="C508" s="28" t="s">
        <v>122</v>
      </c>
      <c r="D508" s="4" t="s">
        <v>3871</v>
      </c>
      <c r="E508" s="28">
        <v>9945675568</v>
      </c>
      <c r="F508" s="28">
        <v>39262</v>
      </c>
      <c r="G508" s="28" t="s">
        <v>4643</v>
      </c>
      <c r="H508" s="28"/>
      <c r="I508" t="str">
        <f t="shared" si="7"/>
        <v>insert into pendaftaran_semas _sarjana (id_pendaftaran,asal_sekolah,jenis_sma,alamat_sekolah,nisn,tgl_lulus,nilai_uan) values (705,'SMK Negeri 03 Lombok','Teknik Mesin','Jl. Teuku Cik Ditiro No. 41, Lombok','9945675568',39262,37,73);</v>
      </c>
    </row>
    <row r="509" spans="1:9" x14ac:dyDescent="0.2">
      <c r="A509" s="28">
        <v>706</v>
      </c>
      <c r="B509" s="28" t="s">
        <v>4037</v>
      </c>
      <c r="C509" s="28" t="s">
        <v>3894</v>
      </c>
      <c r="D509" s="4" t="s">
        <v>4074</v>
      </c>
      <c r="E509" s="28">
        <v>9945675569</v>
      </c>
      <c r="F509" s="28">
        <v>39256</v>
      </c>
      <c r="G509" s="28" t="s">
        <v>4644</v>
      </c>
      <c r="H509" s="28"/>
      <c r="I509" t="str">
        <f t="shared" si="7"/>
        <v>insert into pendaftaran_semas _sarjana (id_pendaftaran,asal_sekolah,jenis_sma,alamat_sekolah,nisn,tgl_lulus,nilai_uan) values (706,'SMK Negeri 14 Bali ','Multimedia','Jl. Teuku Cik Ditiro No. 46  M, Bali ','9945675569',39256,37,94);</v>
      </c>
    </row>
    <row r="510" spans="1:9" x14ac:dyDescent="0.2">
      <c r="A510" s="28">
        <v>707</v>
      </c>
      <c r="B510" s="28" t="s">
        <v>3993</v>
      </c>
      <c r="C510" s="28" t="s">
        <v>3892</v>
      </c>
      <c r="D510" s="4" t="s">
        <v>4307</v>
      </c>
      <c r="E510" s="28">
        <v>9945675570</v>
      </c>
      <c r="F510" s="28">
        <v>39268</v>
      </c>
      <c r="G510" s="28" t="s">
        <v>4455</v>
      </c>
      <c r="H510" s="28"/>
      <c r="I510" t="str">
        <f t="shared" si="7"/>
        <v>insert into pendaftaran_semas _sarjana (id_pendaftaran,asal_sekolah,jenis_sma,alamat_sekolah,nisn,tgl_lulus,nilai_uan) values (707,'SMK Negeri 09 Makasar','Analisa Kimia','Jl. Proklamasi  No. 43 , Makasar','9945675570',39268,38,51);</v>
      </c>
    </row>
    <row r="511" spans="1:9" x14ac:dyDescent="0.2">
      <c r="A511" s="28">
        <v>708</v>
      </c>
      <c r="B511" s="28" t="s">
        <v>3914</v>
      </c>
      <c r="C511" s="28" t="s">
        <v>3895</v>
      </c>
      <c r="D511" s="4" t="s">
        <v>4020</v>
      </c>
      <c r="E511" s="28">
        <v>9945675571</v>
      </c>
      <c r="F511" s="28">
        <v>39272</v>
      </c>
      <c r="G511" s="28" t="s">
        <v>4645</v>
      </c>
      <c r="H511" s="28"/>
      <c r="I511" t="str">
        <f t="shared" si="7"/>
        <v>insert into pendaftaran_semas _sarjana (id_pendaftaran,asal_sekolah,jenis_sma,alamat_sekolah,nisn,tgl_lulus,nilai_uan) values (708,'SMA Negeri 15 Jakarta Selatan','IPS','Jl. Tambak No. 18, Jakarta Selatan','9945675571',39272,38,03);</v>
      </c>
    </row>
    <row r="512" spans="1:9" x14ac:dyDescent="0.2">
      <c r="A512" s="28">
        <v>709</v>
      </c>
      <c r="B512" s="28" t="s">
        <v>3934</v>
      </c>
      <c r="C512" s="28" t="s">
        <v>3894</v>
      </c>
      <c r="D512" s="4" t="s">
        <v>3947</v>
      </c>
      <c r="E512" s="28">
        <v>9945675572</v>
      </c>
      <c r="F512" s="28">
        <v>39235</v>
      </c>
      <c r="G512" s="28" t="s">
        <v>4634</v>
      </c>
      <c r="H512" s="28"/>
      <c r="I512" t="str">
        <f t="shared" si="7"/>
        <v>insert into pendaftaran_semas _sarjana (id_pendaftaran,asal_sekolah,jenis_sma,alamat_sekolah,nisn,tgl_lulus,nilai_uan) values (709,'SMK Negeri 15 Bogor','Multimedia','Jl. Salemba Raya, Bogor','9945675572',39235,37,37);</v>
      </c>
    </row>
    <row r="513" spans="1:9" x14ac:dyDescent="0.2">
      <c r="A513" s="28">
        <v>710</v>
      </c>
      <c r="B513" s="28" t="s">
        <v>3985</v>
      </c>
      <c r="C513" s="28" t="s">
        <v>3892</v>
      </c>
      <c r="D513" s="4" t="s">
        <v>4308</v>
      </c>
      <c r="E513" s="28">
        <v>9945675573</v>
      </c>
      <c r="F513" s="28">
        <v>39279</v>
      </c>
      <c r="G513" s="28" t="s">
        <v>4646</v>
      </c>
      <c r="H513" s="28"/>
      <c r="I513" t="str">
        <f t="shared" si="7"/>
        <v>insert into pendaftaran_semas _sarjana (id_pendaftaran,asal_sekolah,jenis_sma,alamat_sekolah,nisn,tgl_lulus,nilai_uan) values (710,'SMK Negeri 04 Depok','Analisa Kimia','Jl. Salemba I  No. 13, Depok','9945675573',39279,38,69);</v>
      </c>
    </row>
    <row r="514" spans="1:9" x14ac:dyDescent="0.2">
      <c r="A514" s="28">
        <v>711</v>
      </c>
      <c r="B514" s="28" t="s">
        <v>4056</v>
      </c>
      <c r="C514" s="28" t="s">
        <v>3893</v>
      </c>
      <c r="D514" s="4" t="s">
        <v>4309</v>
      </c>
      <c r="E514" s="28">
        <v>9945675574</v>
      </c>
      <c r="F514" s="28">
        <v>39256</v>
      </c>
      <c r="G514" s="28" t="s">
        <v>4647</v>
      </c>
      <c r="H514" s="28"/>
      <c r="I514" t="str">
        <f t="shared" si="7"/>
        <v>insert into pendaftaran_semas _sarjana (id_pendaftaran,asal_sekolah,jenis_sma,alamat_sekolah,nisn,tgl_lulus,nilai_uan) values (711,'SMK Negeri 14 Garut','Teknik Otomasi','Jl. Jenderal Sudirman Kavling 86, Garut','9945675574',39256,38,02);</v>
      </c>
    </row>
    <row r="515" spans="1:9" x14ac:dyDescent="0.2">
      <c r="A515" s="28">
        <v>712</v>
      </c>
      <c r="B515" s="28" t="s">
        <v>4142</v>
      </c>
      <c r="C515" s="28" t="s">
        <v>3895</v>
      </c>
      <c r="D515" s="4" t="s">
        <v>4310</v>
      </c>
      <c r="E515" s="28">
        <v>9945675575</v>
      </c>
      <c r="F515" s="28">
        <v>39273</v>
      </c>
      <c r="G515" s="28" t="s">
        <v>4454</v>
      </c>
      <c r="H515" s="28"/>
      <c r="I515" t="str">
        <f t="shared" si="7"/>
        <v>insert into pendaftaran_semas _sarjana (id_pendaftaran,asal_sekolah,jenis_sma,alamat_sekolah,nisn,tgl_lulus,nilai_uan) values (712,'SMA Negeri 19 Balikpapan','IPS','Jl. Tipar Cakung No. 5, Balikpapan','9945675575',39273,37,95);</v>
      </c>
    </row>
    <row r="516" spans="1:9" x14ac:dyDescent="0.2">
      <c r="A516" s="28">
        <v>713</v>
      </c>
      <c r="B516" s="28" t="s">
        <v>4045</v>
      </c>
      <c r="C516" s="28" t="s">
        <v>3895</v>
      </c>
      <c r="D516" s="4" t="s">
        <v>4311</v>
      </c>
      <c r="E516" s="28">
        <v>9945675576</v>
      </c>
      <c r="F516" s="28">
        <v>39294</v>
      </c>
      <c r="G516" s="28" t="s">
        <v>4648</v>
      </c>
      <c r="H516" s="28"/>
      <c r="I516" t="str">
        <f t="shared" si="7"/>
        <v>insert into pendaftaran_semas _sarjana (id_pendaftaran,asal_sekolah,jenis_sma,alamat_sekolah,nisn,tgl_lulus,nilai_uan) values (713,'SMA Negeri 02 Papua','IPS','Jl. Boulevard Timur Raya RT. 006 / 02, Papua','9945675576',39294,37,23);</v>
      </c>
    </row>
    <row r="517" spans="1:9" x14ac:dyDescent="0.2">
      <c r="A517" s="28">
        <v>714</v>
      </c>
      <c r="B517" s="28" t="s">
        <v>3917</v>
      </c>
      <c r="C517" s="28" t="s">
        <v>3894</v>
      </c>
      <c r="D517" s="4" t="s">
        <v>4312</v>
      </c>
      <c r="E517" s="28">
        <v>9945675577</v>
      </c>
      <c r="F517" s="28">
        <v>39247</v>
      </c>
      <c r="G517" s="28" t="s">
        <v>4649</v>
      </c>
      <c r="H517" s="28"/>
      <c r="I517" t="str">
        <f t="shared" ref="I517:I580" si="8">CONCATENATE($I$3,A517,",","'",B517,"'",",","'",C517,"'",",","'",D517,"'",",","'",E517,"'",",",F517,",",G517,")",";")</f>
        <v>insert into pendaftaran_semas _sarjana (id_pendaftaran,asal_sekolah,jenis_sma,alamat_sekolah,nisn,tgl_lulus,nilai_uan) values (714,'SMK Negeri 13 Surabaya','Multimedia','Jl. Bukit Gading Raya Kav. II, Surabaya','9945675577',39247,37,56);</v>
      </c>
    </row>
    <row r="518" spans="1:9" x14ac:dyDescent="0.2">
      <c r="A518" s="28">
        <v>715</v>
      </c>
      <c r="B518" s="28" t="s">
        <v>4103</v>
      </c>
      <c r="C518" s="28" t="s">
        <v>115</v>
      </c>
      <c r="D518" s="4" t="s">
        <v>3948</v>
      </c>
      <c r="E518" s="28">
        <v>9945675578</v>
      </c>
      <c r="F518" s="28">
        <v>39242</v>
      </c>
      <c r="G518" s="28" t="s">
        <v>4650</v>
      </c>
      <c r="H518" s="28"/>
      <c r="I518" t="str">
        <f t="shared" si="8"/>
        <v>insert into pendaftaran_semas _sarjana (id_pendaftaran,asal_sekolah,jenis_sma,alamat_sekolah,nisn,tgl_lulus,nilai_uan) values (715,'SMK Negeri 18 Makasar','Teknik Komputer','Jl. Deli No. 4  Tanjung Priok, Makasar','9945675578',39242,37,02);</v>
      </c>
    </row>
    <row r="519" spans="1:9" x14ac:dyDescent="0.2">
      <c r="A519" s="28">
        <v>716</v>
      </c>
      <c r="B519" s="28" t="s">
        <v>4143</v>
      </c>
      <c r="C519" s="28" t="s">
        <v>3893</v>
      </c>
      <c r="D519" s="4" t="s">
        <v>3969</v>
      </c>
      <c r="E519" s="28">
        <v>9945675579</v>
      </c>
      <c r="F519" s="28">
        <v>39261</v>
      </c>
      <c r="G519" s="28" t="s">
        <v>4651</v>
      </c>
      <c r="H519" s="28"/>
      <c r="I519" t="str">
        <f t="shared" si="8"/>
        <v>insert into pendaftaran_semas _sarjana (id_pendaftaran,asal_sekolah,jenis_sma,alamat_sekolah,nisn,tgl_lulus,nilai_uan) values (716,'SMK Negeri 05 Makasar','Teknik Otomasi','Jl. Kramat Jaya, Tanjung Priok, Makasar','9945675579',39261,38,27);</v>
      </c>
    </row>
    <row r="520" spans="1:9" x14ac:dyDescent="0.2">
      <c r="A520" s="28">
        <v>717</v>
      </c>
      <c r="B520" s="28" t="s">
        <v>3838</v>
      </c>
      <c r="C520" s="28" t="s">
        <v>3892</v>
      </c>
      <c r="D520" s="4" t="s">
        <v>4313</v>
      </c>
      <c r="E520" s="28">
        <v>9945675580</v>
      </c>
      <c r="F520" s="28">
        <v>39278</v>
      </c>
      <c r="G520" s="28" t="s">
        <v>4652</v>
      </c>
      <c r="H520" s="28"/>
      <c r="I520" t="str">
        <f t="shared" si="8"/>
        <v>insert into pendaftaran_semas _sarjana (id_pendaftaran,asal_sekolah,jenis_sma,alamat_sekolah,nisn,tgl_lulus,nilai_uan) values (717,'SMK Negeri 17 Papua','Analisa Kimia','Jl. Raya Plumpang Semper No. 19  RT.006 / RW.015, Papua','9945675580',39278,37,81);</v>
      </c>
    </row>
    <row r="521" spans="1:9" x14ac:dyDescent="0.2">
      <c r="A521" s="28">
        <v>718</v>
      </c>
      <c r="B521" s="28" t="s">
        <v>4144</v>
      </c>
      <c r="C521" s="28" t="s">
        <v>95</v>
      </c>
      <c r="D521" s="4" t="s">
        <v>4314</v>
      </c>
      <c r="E521" s="28">
        <v>9945675581</v>
      </c>
      <c r="F521" s="28">
        <v>39292</v>
      </c>
      <c r="G521" s="28" t="s">
        <v>4455</v>
      </c>
      <c r="H521" s="28"/>
      <c r="I521" t="str">
        <f t="shared" si="8"/>
        <v>insert into pendaftaran_semas _sarjana (id_pendaftaran,asal_sekolah,jenis_sma,alamat_sekolah,nisn,tgl_lulus,nilai_uan) values (718,'SMA Negeri 11 Bali ','IPA','Jl. Pantai Indah Utara 3 Sek. Utr. Tmr Blok T, Bali ','9945675581',39292,38,51);</v>
      </c>
    </row>
    <row r="522" spans="1:9" x14ac:dyDescent="0.2">
      <c r="A522" s="28">
        <v>719</v>
      </c>
      <c r="B522" s="28" t="s">
        <v>3866</v>
      </c>
      <c r="C522" s="28" t="s">
        <v>3894</v>
      </c>
      <c r="D522" s="4" t="s">
        <v>3890</v>
      </c>
      <c r="E522" s="28">
        <v>9945675582</v>
      </c>
      <c r="F522" s="28">
        <v>39249</v>
      </c>
      <c r="G522" s="28" t="s">
        <v>4645</v>
      </c>
      <c r="H522" s="28"/>
      <c r="I522" t="str">
        <f t="shared" si="8"/>
        <v>insert into pendaftaran_semas _sarjana (id_pendaftaran,asal_sekolah,jenis_sma,alamat_sekolah,nisn,tgl_lulus,nilai_uan) values (719,'SMK Negeri 05 Banten','Multimedia','Jl. Pluit Raya No. 2, Banten','9945675582',39249,38,03);</v>
      </c>
    </row>
    <row r="523" spans="1:9" x14ac:dyDescent="0.2">
      <c r="A523" s="28">
        <v>720</v>
      </c>
      <c r="B523" s="28" t="s">
        <v>3916</v>
      </c>
      <c r="C523" s="28" t="s">
        <v>3895</v>
      </c>
      <c r="D523" s="4" t="s">
        <v>4315</v>
      </c>
      <c r="E523" s="28">
        <v>9945675583</v>
      </c>
      <c r="F523" s="28">
        <v>39256</v>
      </c>
      <c r="G523" s="28" t="s">
        <v>4653</v>
      </c>
      <c r="H523" s="28"/>
      <c r="I523" t="str">
        <f t="shared" si="8"/>
        <v>insert into pendaftaran_semas _sarjana (id_pendaftaran,asal_sekolah,jenis_sma,alamat_sekolah,nisn,tgl_lulus,nilai_uan) values (720,'SMA Negeri 07 Medan','IPS','Jl. Raya Pluit Selatan No. 2, Medan','9945675583',39256,38,53);</v>
      </c>
    </row>
    <row r="524" spans="1:9" x14ac:dyDescent="0.2">
      <c r="A524" s="28">
        <v>721</v>
      </c>
      <c r="B524" s="28" t="s">
        <v>3928</v>
      </c>
      <c r="C524" s="28" t="s">
        <v>95</v>
      </c>
      <c r="D524" s="4" t="s">
        <v>3949</v>
      </c>
      <c r="E524" s="28">
        <v>9945675584</v>
      </c>
      <c r="F524" s="28">
        <v>39293</v>
      </c>
      <c r="G524" s="28" t="s">
        <v>4654</v>
      </c>
      <c r="H524" s="28"/>
      <c r="I524" t="str">
        <f t="shared" si="8"/>
        <v>insert into pendaftaran_semas _sarjana (id_pendaftaran,asal_sekolah,jenis_sma,alamat_sekolah,nisn,tgl_lulus,nilai_uan) values (721,'SMA Negeri 16 Makasar','IPA','Jl Sungai Bambu  No. 5, Makasar','9945675584',39293,37,10);</v>
      </c>
    </row>
    <row r="525" spans="1:9" x14ac:dyDescent="0.2">
      <c r="A525" s="28">
        <v>722</v>
      </c>
      <c r="B525" s="28" t="s">
        <v>3914</v>
      </c>
      <c r="C525" s="28" t="s">
        <v>3895</v>
      </c>
      <c r="D525" s="4" t="s">
        <v>4316</v>
      </c>
      <c r="E525" s="28">
        <v>9945675585</v>
      </c>
      <c r="F525" s="28">
        <v>39284</v>
      </c>
      <c r="G525" s="28" t="s">
        <v>4655</v>
      </c>
      <c r="H525" s="28"/>
      <c r="I525" t="str">
        <f t="shared" si="8"/>
        <v>insert into pendaftaran_semas _sarjana (id_pendaftaran,asal_sekolah,jenis_sma,alamat_sekolah,nisn,tgl_lulus,nilai_uan) values (722,'SMA Negeri 15 Jakarta Selatan','IPS','Jl. Agung Utara Raya Blok A No. 1, Jakarta Selatan','9945675585',39284,38,38);</v>
      </c>
    </row>
    <row r="526" spans="1:9" x14ac:dyDescent="0.2">
      <c r="A526" s="28">
        <v>723</v>
      </c>
      <c r="B526" s="28" t="s">
        <v>3990</v>
      </c>
      <c r="C526" s="28" t="s">
        <v>3894</v>
      </c>
      <c r="D526" s="4" t="s">
        <v>4317</v>
      </c>
      <c r="E526" s="28">
        <v>9945675586</v>
      </c>
      <c r="F526" s="28">
        <v>39244</v>
      </c>
      <c r="G526" s="28" t="s">
        <v>4656</v>
      </c>
      <c r="H526" s="28"/>
      <c r="I526" t="str">
        <f t="shared" si="8"/>
        <v>insert into pendaftaran_semas _sarjana (id_pendaftaran,asal_sekolah,jenis_sma,alamat_sekolah,nisn,tgl_lulus,nilai_uan) values (723,'SMK Negeri 06 Aceh','Multimedia','Jl. Danau Sunter Utara Raya No. 1, Aceh','9945675586',39244,38,19);</v>
      </c>
    </row>
    <row r="527" spans="1:9" x14ac:dyDescent="0.2">
      <c r="A527" s="28">
        <v>724</v>
      </c>
      <c r="B527" s="28" t="s">
        <v>4052</v>
      </c>
      <c r="C527" s="28" t="s">
        <v>122</v>
      </c>
      <c r="D527" s="4" t="s">
        <v>4318</v>
      </c>
      <c r="E527" s="28">
        <v>9945675587</v>
      </c>
      <c r="F527" s="28">
        <v>39240</v>
      </c>
      <c r="G527" s="28" t="s">
        <v>4458</v>
      </c>
      <c r="H527" s="28"/>
      <c r="I527" t="str">
        <f t="shared" si="8"/>
        <v>insert into pendaftaran_semas _sarjana (id_pendaftaran,asal_sekolah,jenis_sma,alamat_sekolah,nisn,tgl_lulus,nilai_uan) values (724,'SMK Negeri 07 Maluku','Teknik Mesin','Jl. Enggano No. 10, Maluku','9945675587',39240,38,49);</v>
      </c>
    </row>
    <row r="528" spans="1:9" x14ac:dyDescent="0.2">
      <c r="A528" s="28">
        <v>725</v>
      </c>
      <c r="B528" s="28" t="s">
        <v>3978</v>
      </c>
      <c r="C528" s="28" t="s">
        <v>3894</v>
      </c>
      <c r="D528" s="4" t="s">
        <v>4319</v>
      </c>
      <c r="E528" s="28">
        <v>9945675588</v>
      </c>
      <c r="F528" s="28">
        <v>39253</v>
      </c>
      <c r="G528" s="28" t="s">
        <v>4657</v>
      </c>
      <c r="H528" s="28"/>
      <c r="I528" t="str">
        <f t="shared" si="8"/>
        <v>insert into pendaftaran_semas _sarjana (id_pendaftaran,asal_sekolah,jenis_sma,alamat_sekolah,nisn,tgl_lulus,nilai_uan) values (725,'SMK Negeri 13 Aceh','Multimedia','Jl. Tawes No. 18-20 , Aceh','9945675588',39253,38,62);</v>
      </c>
    </row>
    <row r="529" spans="1:9" x14ac:dyDescent="0.2">
      <c r="A529" s="28">
        <v>726</v>
      </c>
      <c r="B529" s="28" t="s">
        <v>4042</v>
      </c>
      <c r="C529" s="28" t="s">
        <v>95</v>
      </c>
      <c r="D529" s="4" t="s">
        <v>4320</v>
      </c>
      <c r="E529" s="28">
        <v>9945675589</v>
      </c>
      <c r="F529" s="28">
        <v>39262</v>
      </c>
      <c r="G529" s="28" t="s">
        <v>4658</v>
      </c>
      <c r="H529" s="28"/>
      <c r="I529" t="str">
        <f t="shared" si="8"/>
        <v>insert into pendaftaran_semas _sarjana (id_pendaftaran,asal_sekolah,jenis_sma,alamat_sekolah,nisn,tgl_lulus,nilai_uan) values (726,'SMA Negeri 19 Garut','IPA','Pluit Mas I Blok A No. 2A - 5A, Garut','9945675589',39262,37,84);</v>
      </c>
    </row>
    <row r="530" spans="1:9" x14ac:dyDescent="0.2">
      <c r="A530" s="28">
        <v>727</v>
      </c>
      <c r="B530" s="28" t="s">
        <v>3918</v>
      </c>
      <c r="C530" s="28" t="s">
        <v>3895</v>
      </c>
      <c r="D530" s="4" t="s">
        <v>4321</v>
      </c>
      <c r="E530" s="28">
        <v>9945675590</v>
      </c>
      <c r="F530" s="28">
        <v>39259</v>
      </c>
      <c r="G530" s="28" t="s">
        <v>4659</v>
      </c>
      <c r="H530" s="28"/>
      <c r="I530" t="str">
        <f t="shared" si="8"/>
        <v>insert into pendaftaran_semas _sarjana (id_pendaftaran,asal_sekolah,jenis_sma,alamat_sekolah,nisn,tgl_lulus,nilai_uan) values (727,'SMA Negeri 09 Garut','IPS','Mutiara Mediterania C/8 A, Jl. Raya Pluit Samudra I-A RT.0011 RW.05, Garut','9945675590',39259,37,77);</v>
      </c>
    </row>
    <row r="531" spans="1:9" x14ac:dyDescent="0.2">
      <c r="A531" s="28">
        <v>728</v>
      </c>
      <c r="B531" s="28" t="s">
        <v>4145</v>
      </c>
      <c r="C531" s="28" t="s">
        <v>122</v>
      </c>
      <c r="D531" s="4" t="s">
        <v>4080</v>
      </c>
      <c r="E531" s="28">
        <v>9945675591</v>
      </c>
      <c r="F531" s="28">
        <v>39292</v>
      </c>
      <c r="G531" s="28" t="s">
        <v>4660</v>
      </c>
      <c r="H531" s="28"/>
      <c r="I531" t="str">
        <f t="shared" si="8"/>
        <v>insert into pendaftaran_semas _sarjana (id_pendaftaran,asal_sekolah,jenis_sma,alamat_sekolah,nisn,tgl_lulus,nilai_uan) values (728,'SMK Negeri 14 Semarang','Teknik Mesin','Jl. Baru Sunter Permai Raya, Semarang','9945675591',39292,38,96);</v>
      </c>
    </row>
    <row r="532" spans="1:9" x14ac:dyDescent="0.2">
      <c r="A532" s="28">
        <v>729</v>
      </c>
      <c r="B532" s="28" t="s">
        <v>3899</v>
      </c>
      <c r="C532" s="28" t="s">
        <v>122</v>
      </c>
      <c r="D532" s="4" t="s">
        <v>4322</v>
      </c>
      <c r="E532" s="28">
        <v>9945675592</v>
      </c>
      <c r="F532" s="28">
        <v>39259</v>
      </c>
      <c r="G532" s="28" t="s">
        <v>4647</v>
      </c>
      <c r="H532" s="28"/>
      <c r="I532" t="str">
        <f t="shared" si="8"/>
        <v>insert into pendaftaran_semas _sarjana (id_pendaftaran,asal_sekolah,jenis_sma,alamat_sekolah,nisn,tgl_lulus,nilai_uan) values (729,'SMK Negeri 06 Semarang','Teknik Mesin','Jl. Ganggeng Raya No.9, Semarang','9945675592',39259,38,02);</v>
      </c>
    </row>
    <row r="533" spans="1:9" x14ac:dyDescent="0.2">
      <c r="A533" s="28">
        <v>730</v>
      </c>
      <c r="B533" s="28" t="s">
        <v>3923</v>
      </c>
      <c r="C533" s="28" t="s">
        <v>3893</v>
      </c>
      <c r="D533" s="4" t="s">
        <v>4323</v>
      </c>
      <c r="E533" s="28">
        <v>9945675593</v>
      </c>
      <c r="F533" s="28">
        <v>39234</v>
      </c>
      <c r="G533" s="28" t="s">
        <v>4661</v>
      </c>
      <c r="H533" s="28"/>
      <c r="I533" t="str">
        <f t="shared" si="8"/>
        <v>insert into pendaftaran_semas _sarjana (id_pendaftaran,asal_sekolah,jenis_sma,alamat_sekolah,nisn,tgl_lulus,nilai_uan) values (730,'SMK Negeri 06 Maluku','Teknik Otomasi','Jl. Siak J-5 No. 14, Maluku','9945675593',39234,37,93);</v>
      </c>
    </row>
    <row r="534" spans="1:9" x14ac:dyDescent="0.2">
      <c r="A534" s="28">
        <v>731</v>
      </c>
      <c r="B534" s="28" t="s">
        <v>4048</v>
      </c>
      <c r="C534" s="28" t="s">
        <v>3895</v>
      </c>
      <c r="D534" s="4" t="s">
        <v>4324</v>
      </c>
      <c r="E534" s="28">
        <v>9945675594</v>
      </c>
      <c r="F534" s="28">
        <v>39280</v>
      </c>
      <c r="G534" s="28" t="s">
        <v>4662</v>
      </c>
      <c r="H534" s="28"/>
      <c r="I534" t="str">
        <f t="shared" si="8"/>
        <v>insert into pendaftaran_semas _sarjana (id_pendaftaran,asal_sekolah,jenis_sma,alamat_sekolah,nisn,tgl_lulus,nilai_uan) values (731,'SMA Negeri 17 Bali ','IPS','Jl. Danau Agung 2 Blok E 3 No. 28-30, Bali ','9945675594',39280,38,64);</v>
      </c>
    </row>
    <row r="535" spans="1:9" x14ac:dyDescent="0.2">
      <c r="A535" s="28">
        <v>732</v>
      </c>
      <c r="B535" s="28" t="s">
        <v>3813</v>
      </c>
      <c r="C535" s="28" t="s">
        <v>3895</v>
      </c>
      <c r="D535" s="4" t="s">
        <v>4325</v>
      </c>
      <c r="E535" s="28">
        <v>9945675595</v>
      </c>
      <c r="F535" s="28">
        <v>39262</v>
      </c>
      <c r="G535" s="28" t="s">
        <v>4508</v>
      </c>
      <c r="H535" s="28"/>
      <c r="I535" t="str">
        <f t="shared" si="8"/>
        <v>insert into pendaftaran_semas _sarjana (id_pendaftaran,asal_sekolah,jenis_sma,alamat_sekolah,nisn,tgl_lulus,nilai_uan) values (732,'SMA Negeri 04 Papua','IPS','Jl. Kamal Raya, Bumi Cengkareng Indah, Papua','9945675595',39262,37,08);</v>
      </c>
    </row>
    <row r="536" spans="1:9" x14ac:dyDescent="0.2">
      <c r="A536" s="28">
        <v>733</v>
      </c>
      <c r="B536" s="28" t="s">
        <v>4146</v>
      </c>
      <c r="C536" s="28" t="s">
        <v>3895</v>
      </c>
      <c r="D536" s="4" t="s">
        <v>4187</v>
      </c>
      <c r="E536" s="28">
        <v>9945675596</v>
      </c>
      <c r="F536" s="28">
        <v>39274</v>
      </c>
      <c r="G536" s="28" t="s">
        <v>4663</v>
      </c>
      <c r="H536" s="28"/>
      <c r="I536" t="str">
        <f t="shared" si="8"/>
        <v>insert into pendaftaran_semas _sarjana (id_pendaftaran,asal_sekolah,jenis_sma,alamat_sekolah,nisn,tgl_lulus,nilai_uan) values (733,'SMA Negeri 16 Jakarta Selatan','IPS','Jl. Cendrawasih No.1 Komp. Dep. Han, Mabes TNI  Slipi, Jakarta Selatan','9945675596',39274,38,71);</v>
      </c>
    </row>
    <row r="537" spans="1:9" x14ac:dyDescent="0.2">
      <c r="A537" s="28">
        <v>734</v>
      </c>
      <c r="B537" s="28" t="s">
        <v>4147</v>
      </c>
      <c r="C537" s="28" t="s">
        <v>95</v>
      </c>
      <c r="D537" s="4" t="s">
        <v>4326</v>
      </c>
      <c r="E537" s="28">
        <v>9945675597</v>
      </c>
      <c r="F537" s="28">
        <v>39235</v>
      </c>
      <c r="G537" s="28" t="s">
        <v>4664</v>
      </c>
      <c r="H537" s="28"/>
      <c r="I537" t="str">
        <f t="shared" si="8"/>
        <v>insert into pendaftaran_semas _sarjana (id_pendaftaran,asal_sekolah,jenis_sma,alamat_sekolah,nisn,tgl_lulus,nilai_uan) values (734,'SMA Negeri 01 Palembang','IPA','Jl. Daan Mogot No. 34, Palembang','9945675597',39235,37,34);</v>
      </c>
    </row>
    <row r="538" spans="1:9" x14ac:dyDescent="0.2">
      <c r="A538" s="28">
        <v>735</v>
      </c>
      <c r="B538" s="28" t="s">
        <v>4148</v>
      </c>
      <c r="C538" s="28" t="s">
        <v>122</v>
      </c>
      <c r="D538" s="4" t="s">
        <v>4327</v>
      </c>
      <c r="E538" s="28">
        <v>9945675598</v>
      </c>
      <c r="F538" s="28">
        <v>39276</v>
      </c>
      <c r="G538" s="28" t="s">
        <v>4665</v>
      </c>
      <c r="H538" s="28"/>
      <c r="I538" t="str">
        <f t="shared" si="8"/>
        <v>insert into pendaftaran_semas _sarjana (id_pendaftaran,asal_sekolah,jenis_sma,alamat_sekolah,nisn,tgl_lulus,nilai_uan) values (735,'SMK Negeri 14 Aceh','Teknik Mesin','Jl. Kyai Tapa No. 1, Aceh','9945675598',39276,37,41);</v>
      </c>
    </row>
    <row r="539" spans="1:9" x14ac:dyDescent="0.2">
      <c r="A539" s="28">
        <v>736</v>
      </c>
      <c r="B539" s="28" t="s">
        <v>3825</v>
      </c>
      <c r="C539" s="28" t="s">
        <v>95</v>
      </c>
      <c r="D539" s="4" t="s">
        <v>4328</v>
      </c>
      <c r="E539" s="28">
        <v>9945675599</v>
      </c>
      <c r="F539" s="28">
        <v>39274</v>
      </c>
      <c r="G539" s="28" t="s">
        <v>4666</v>
      </c>
      <c r="H539" s="28"/>
      <c r="I539" t="str">
        <f t="shared" si="8"/>
        <v>insert into pendaftaran_semas _sarjana (id_pendaftaran,asal_sekolah,jenis_sma,alamat_sekolah,nisn,tgl_lulus,nilai_uan) values (736,'SMA Negeri 08 Jakarta Utara','IPA','Jl. Kintamani Raya No. 2, Kawasan Daan Mogot Baru, Jakarta Utara','9945675599',39274,37,72);</v>
      </c>
    </row>
    <row r="540" spans="1:9" x14ac:dyDescent="0.2">
      <c r="A540" s="28">
        <v>737</v>
      </c>
      <c r="B540" s="28" t="s">
        <v>3976</v>
      </c>
      <c r="C540" s="28" t="s">
        <v>95</v>
      </c>
      <c r="D540" s="4" t="s">
        <v>4329</v>
      </c>
      <c r="E540" s="28">
        <v>9945675600</v>
      </c>
      <c r="F540" s="28">
        <v>39236</v>
      </c>
      <c r="G540" s="28" t="s">
        <v>4667</v>
      </c>
      <c r="H540" s="28"/>
      <c r="I540" t="str">
        <f t="shared" si="8"/>
        <v>insert into pendaftaran_semas _sarjana (id_pendaftaran,asal_sekolah,jenis_sma,alamat_sekolah,nisn,tgl_lulus,nilai_uan) values (737,'SMA Negeri 09 Depok','IPA','Jl. Raya Pejuangan Kav. 8, Depok','9945675600',39236,38,55);</v>
      </c>
    </row>
    <row r="541" spans="1:9" x14ac:dyDescent="0.2">
      <c r="A541" s="28">
        <v>738</v>
      </c>
      <c r="B541" s="28" t="s">
        <v>3823</v>
      </c>
      <c r="C541" s="28" t="s">
        <v>115</v>
      </c>
      <c r="D541" s="4" t="s">
        <v>4330</v>
      </c>
      <c r="E541" s="28">
        <v>9945675601</v>
      </c>
      <c r="F541" s="28">
        <v>39255</v>
      </c>
      <c r="G541" s="28" t="s">
        <v>4666</v>
      </c>
      <c r="H541" s="28"/>
      <c r="I541" t="str">
        <f t="shared" si="8"/>
        <v>insert into pendaftaran_semas _sarjana (id_pendaftaran,asal_sekolah,jenis_sma,alamat_sekolah,nisn,tgl_lulus,nilai_uan) values (738,'SMK Negeri 11 Banten','Teknik Komputer','Jl. Kedoya Raya / Al-Kamal No. 2, Banten','9945675601',39255,37,72);</v>
      </c>
    </row>
    <row r="542" spans="1:9" x14ac:dyDescent="0.2">
      <c r="A542" s="28">
        <v>739</v>
      </c>
      <c r="B542" s="28" t="s">
        <v>4090</v>
      </c>
      <c r="C542" s="28" t="s">
        <v>115</v>
      </c>
      <c r="D542" s="4" t="s">
        <v>4331</v>
      </c>
      <c r="E542" s="28">
        <v>9945675602</v>
      </c>
      <c r="F542" s="28">
        <v>39242</v>
      </c>
      <c r="G542" s="28" t="s">
        <v>4668</v>
      </c>
      <c r="H542" s="28"/>
      <c r="I542" t="str">
        <f t="shared" si="8"/>
        <v>insert into pendaftaran_semas _sarjana (id_pendaftaran,asal_sekolah,jenis_sma,alamat_sekolah,nisn,tgl_lulus,nilai_uan) values (739,'SMK Negeri 16 Bandung','Teknik Komputer','Jl. Panjang Arteri 26, Bandung','9945675602',39242,38,60);</v>
      </c>
    </row>
    <row r="543" spans="1:9" x14ac:dyDescent="0.2">
      <c r="A543" s="28">
        <v>740</v>
      </c>
      <c r="B543" s="28" t="s">
        <v>4149</v>
      </c>
      <c r="C543" s="28" t="s">
        <v>3893</v>
      </c>
      <c r="D543" s="4" t="s">
        <v>3878</v>
      </c>
      <c r="E543" s="28">
        <v>9945675603</v>
      </c>
      <c r="F543" s="28">
        <v>39258</v>
      </c>
      <c r="G543" s="28" t="s">
        <v>4669</v>
      </c>
      <c r="H543" s="28"/>
      <c r="I543" t="str">
        <f t="shared" si="8"/>
        <v>insert into pendaftaran_semas _sarjana (id_pendaftaran,asal_sekolah,jenis_sma,alamat_sekolah,nisn,tgl_lulus,nilai_uan) values (740,'SMK Negeri 04 Bogor','Teknik Otomasi','Jl. Raya Kebayoran Lama No. 64 , Bogor','9945675603',39258,38,74);</v>
      </c>
    </row>
    <row r="544" spans="1:9" x14ac:dyDescent="0.2">
      <c r="A544" s="28">
        <v>741</v>
      </c>
      <c r="B544" s="28" t="s">
        <v>3975</v>
      </c>
      <c r="C544" s="28" t="s">
        <v>95</v>
      </c>
      <c r="D544" s="4" t="s">
        <v>4332</v>
      </c>
      <c r="E544" s="28">
        <v>9945675604</v>
      </c>
      <c r="F544" s="28">
        <v>39239</v>
      </c>
      <c r="G544" s="28" t="s">
        <v>4670</v>
      </c>
      <c r="H544" s="28"/>
      <c r="I544" t="str">
        <f t="shared" si="8"/>
        <v>insert into pendaftaran_semas _sarjana (id_pendaftaran,asal_sekolah,jenis_sma,alamat_sekolah,nisn,tgl_lulus,nilai_uan) values (741,'SMA Negeri 12 Bali ','IPA','Jl. Puri Indah Raya  Blok S-2, Bali ','9945675604',39239,37,65);</v>
      </c>
    </row>
    <row r="545" spans="1:9" x14ac:dyDescent="0.2">
      <c r="A545" s="28">
        <v>742</v>
      </c>
      <c r="B545" s="28" t="s">
        <v>4046</v>
      </c>
      <c r="C545" s="28" t="s">
        <v>3894</v>
      </c>
      <c r="D545" s="4" t="s">
        <v>4193</v>
      </c>
      <c r="E545" s="28">
        <v>9945675605</v>
      </c>
      <c r="F545" s="28">
        <v>39287</v>
      </c>
      <c r="G545" s="28" t="s">
        <v>4671</v>
      </c>
      <c r="H545" s="28"/>
      <c r="I545" t="str">
        <f t="shared" si="8"/>
        <v>insert into pendaftaran_semas _sarjana (id_pendaftaran,asal_sekolah,jenis_sma,alamat_sekolah,nisn,tgl_lulus,nilai_uan) values (742,'SMK Negeri 06 Bontang','Multimedia','Jl. Aip II K. S. Tubun No. 92-94, Bontang','9945675605',39287,37,20);</v>
      </c>
    </row>
    <row r="546" spans="1:9" x14ac:dyDescent="0.2">
      <c r="A546" s="28">
        <v>743</v>
      </c>
      <c r="B546" s="28" t="s">
        <v>4110</v>
      </c>
      <c r="C546" s="28" t="s">
        <v>3895</v>
      </c>
      <c r="D546" s="4" t="s">
        <v>4194</v>
      </c>
      <c r="E546" s="28">
        <v>9945675606</v>
      </c>
      <c r="F546" s="28">
        <v>39241</v>
      </c>
      <c r="G546" s="28" t="s">
        <v>4672</v>
      </c>
      <c r="H546" s="28"/>
      <c r="I546" t="str">
        <f t="shared" si="8"/>
        <v>insert into pendaftaran_semas _sarjana (id_pendaftaran,asal_sekolah,jenis_sma,alamat_sekolah,nisn,tgl_lulus,nilai_uan) values (743,'SMA Negeri 09 Makasar','IPS','Jl. Aipda K. S. Tubun No. 79, Makasar','9945675606',39241,38,13);</v>
      </c>
    </row>
    <row r="547" spans="1:9" x14ac:dyDescent="0.2">
      <c r="A547" s="28">
        <v>744</v>
      </c>
      <c r="B547" s="28" t="s">
        <v>3987</v>
      </c>
      <c r="C547" s="28" t="s">
        <v>95</v>
      </c>
      <c r="D547" s="4" t="s">
        <v>4012</v>
      </c>
      <c r="E547" s="28">
        <v>9945675607</v>
      </c>
      <c r="F547" s="28">
        <v>39284</v>
      </c>
      <c r="G547" s="28" t="s">
        <v>4673</v>
      </c>
      <c r="H547" s="28"/>
      <c r="I547" t="str">
        <f t="shared" si="8"/>
        <v>insert into pendaftaran_semas _sarjana (id_pendaftaran,asal_sekolah,jenis_sma,alamat_sekolah,nisn,tgl_lulus,nilai_uan) values (744,'SMA Negeri 11 Bontang','IPA','Jl. Raya kamal Outer Ring Road, Bontang','9945675607',39284,37,83);</v>
      </c>
    </row>
    <row r="548" spans="1:9" x14ac:dyDescent="0.2">
      <c r="A548" s="28">
        <v>745</v>
      </c>
      <c r="B548" s="28" t="s">
        <v>3912</v>
      </c>
      <c r="C548" s="28" t="s">
        <v>3892</v>
      </c>
      <c r="D548" s="4" t="s">
        <v>4333</v>
      </c>
      <c r="E548" s="28">
        <v>9945675608</v>
      </c>
      <c r="F548" s="28">
        <v>39243</v>
      </c>
      <c r="G548" s="28" t="s">
        <v>4450</v>
      </c>
      <c r="H548" s="28"/>
      <c r="I548" t="str">
        <f t="shared" si="8"/>
        <v>insert into pendaftaran_semas _sarjana (id_pendaftaran,asal_sekolah,jenis_sma,alamat_sekolah,nisn,tgl_lulus,nilai_uan) values (745,'SMK Negeri 13 Bontang','Analisa Kimia','Jl. Prof. Dr. Latumeten No. 1, Bontang','9945675608',39243,37,82);</v>
      </c>
    </row>
    <row r="549" spans="1:9" x14ac:dyDescent="0.2">
      <c r="A549" s="28">
        <v>746</v>
      </c>
      <c r="B549" s="28" t="s">
        <v>3999</v>
      </c>
      <c r="C549" s="28" t="s">
        <v>95</v>
      </c>
      <c r="D549" s="4" t="s">
        <v>4082</v>
      </c>
      <c r="E549" s="28">
        <v>9945675609</v>
      </c>
      <c r="F549" s="28">
        <v>39248</v>
      </c>
      <c r="G549" s="28" t="s">
        <v>4674</v>
      </c>
      <c r="H549" s="28"/>
      <c r="I549" t="str">
        <f t="shared" si="8"/>
        <v>insert into pendaftaran_semas _sarjana (id_pendaftaran,asal_sekolah,jenis_sma,alamat_sekolah,nisn,tgl_lulus,nilai_uan) values (746,'SMA Negeri 05 Jakarta Selatan','IPA','Jl. Duri Raya No. 22, Jakarta Selatan','9945675609',39248,37,96);</v>
      </c>
    </row>
    <row r="550" spans="1:9" x14ac:dyDescent="0.2">
      <c r="A550" s="28">
        <v>747</v>
      </c>
      <c r="B550" s="28" t="s">
        <v>3827</v>
      </c>
      <c r="C550" s="28" t="s">
        <v>3893</v>
      </c>
      <c r="D550" s="4" t="s">
        <v>4083</v>
      </c>
      <c r="E550" s="28">
        <v>9945675610</v>
      </c>
      <c r="F550" s="28">
        <v>39270</v>
      </c>
      <c r="G550" s="28" t="s">
        <v>4444</v>
      </c>
      <c r="H550" s="28"/>
      <c r="I550" t="str">
        <f t="shared" si="8"/>
        <v>insert into pendaftaran_semas _sarjana (id_pendaftaran,asal_sekolah,jenis_sma,alamat_sekolah,nisn,tgl_lulus,nilai_uan) values (747,'SMK Negeri 17 Banten','Teknik Otomasi','Jl. Letjen S. Parman Kav. 84-86, Banten','9945675610',39270,38,67);</v>
      </c>
    </row>
    <row r="551" spans="1:9" x14ac:dyDescent="0.2">
      <c r="A551" s="28">
        <v>748</v>
      </c>
      <c r="B551" s="28" t="s">
        <v>4150</v>
      </c>
      <c r="C551" s="28" t="s">
        <v>3895</v>
      </c>
      <c r="D551" s="4" t="s">
        <v>4334</v>
      </c>
      <c r="E551" s="28">
        <v>9945675611</v>
      </c>
      <c r="F551" s="28">
        <v>39234</v>
      </c>
      <c r="G551" s="28" t="s">
        <v>4450</v>
      </c>
      <c r="H551" s="28"/>
      <c r="I551" t="str">
        <f t="shared" si="8"/>
        <v>insert into pendaftaran_semas _sarjana (id_pendaftaran,asal_sekolah,jenis_sma,alamat_sekolah,nisn,tgl_lulus,nilai_uan) values (748,'SMA Negeri 13 Banten','IPS','Jl. LetJen S. Parman Kav. 87, Slipi, Banten','9945675611',39234,37,82);</v>
      </c>
    </row>
    <row r="552" spans="1:9" x14ac:dyDescent="0.2">
      <c r="A552" s="28">
        <v>749</v>
      </c>
      <c r="B552" s="28" t="s">
        <v>3903</v>
      </c>
      <c r="C552" s="28" t="s">
        <v>3895</v>
      </c>
      <c r="D552" s="4" t="s">
        <v>4335</v>
      </c>
      <c r="E552" s="28">
        <v>9945675612</v>
      </c>
      <c r="F552" s="28">
        <v>39273</v>
      </c>
      <c r="G552" s="28" t="s">
        <v>4675</v>
      </c>
      <c r="H552" s="28"/>
      <c r="I552" t="str">
        <f t="shared" si="8"/>
        <v>insert into pendaftaran_semas _sarjana (id_pendaftaran,asal_sekolah,jenis_sma,alamat_sekolah,nisn,tgl_lulus,nilai_uan) values (749,'SMA Negeri 17 Maluku','IPS','Jl. LetJen S. Parman Kav. 87, Maluku','9945675612',39273,37,71);</v>
      </c>
    </row>
    <row r="553" spans="1:9" x14ac:dyDescent="0.2">
      <c r="A553" s="28">
        <v>750</v>
      </c>
      <c r="B553" s="28" t="s">
        <v>4151</v>
      </c>
      <c r="C553" s="28" t="s">
        <v>3892</v>
      </c>
      <c r="D553" s="4" t="s">
        <v>4336</v>
      </c>
      <c r="E553" s="28">
        <v>9945675613</v>
      </c>
      <c r="F553" s="28">
        <v>39248</v>
      </c>
      <c r="G553" s="28" t="s">
        <v>4633</v>
      </c>
      <c r="H553" s="28"/>
      <c r="I553" t="str">
        <f t="shared" si="8"/>
        <v>insert into pendaftaran_semas _sarjana (id_pendaftaran,asal_sekolah,jenis_sma,alamat_sekolah,nisn,tgl_lulus,nilai_uan) values (750,'SMK Negeri 03 Bali ','Analisa Kimia','Jl. Tanah Sereal VII / 9, Bali ','9945675613',39248,38,88);</v>
      </c>
    </row>
    <row r="554" spans="1:9" x14ac:dyDescent="0.2">
      <c r="A554" s="28">
        <v>751</v>
      </c>
      <c r="B554" s="28" t="s">
        <v>3909</v>
      </c>
      <c r="C554" s="28" t="s">
        <v>3895</v>
      </c>
      <c r="D554" s="4" t="s">
        <v>4337</v>
      </c>
      <c r="E554" s="28">
        <v>9945675614</v>
      </c>
      <c r="F554" s="28">
        <v>39286</v>
      </c>
      <c r="G554" s="28" t="s">
        <v>4676</v>
      </c>
      <c r="H554" s="28"/>
      <c r="I554" t="str">
        <f t="shared" si="8"/>
        <v>insert into pendaftaran_semas _sarjana (id_pendaftaran,asal_sekolah,jenis_sma,alamat_sekolah,nisn,tgl_lulus,nilai_uan) values (751,'SMA Negeri 06 Makasar','IPS','Jl. Kyai Tapa No. , Makasar','9945675614',39286,37,24);</v>
      </c>
    </row>
    <row r="555" spans="1:9" x14ac:dyDescent="0.2">
      <c r="A555" s="28">
        <v>752</v>
      </c>
      <c r="B555" s="28" t="s">
        <v>4044</v>
      </c>
      <c r="C555" s="28" t="s">
        <v>95</v>
      </c>
      <c r="D555" s="4" t="s">
        <v>4338</v>
      </c>
      <c r="E555" s="28">
        <v>9945675615</v>
      </c>
      <c r="F555" s="28">
        <v>39294</v>
      </c>
      <c r="G555" s="28" t="s">
        <v>4664</v>
      </c>
      <c r="H555" s="28"/>
      <c r="I555" t="str">
        <f t="shared" si="8"/>
        <v>insert into pendaftaran_semas _sarjana (id_pendaftaran,asal_sekolah,jenis_sma,alamat_sekolah,nisn,tgl_lulus,nilai_uan) values (752,'SMA Negeri 19 Bogor','IPA','Jl. Anggrek No. 2 B, Bogor','9945675615',39294,37,34);</v>
      </c>
    </row>
    <row r="556" spans="1:9" x14ac:dyDescent="0.2">
      <c r="A556" s="28">
        <v>753</v>
      </c>
      <c r="B556" s="28" t="s">
        <v>3822</v>
      </c>
      <c r="C556" s="28" t="s">
        <v>3895</v>
      </c>
      <c r="D556" s="4" t="s">
        <v>3879</v>
      </c>
      <c r="E556" s="28">
        <v>9945675616</v>
      </c>
      <c r="F556" s="28">
        <v>39235</v>
      </c>
      <c r="G556" s="28" t="s">
        <v>4677</v>
      </c>
      <c r="H556" s="28"/>
      <c r="I556" t="str">
        <f t="shared" si="8"/>
        <v>insert into pendaftaran_semas _sarjana (id_pendaftaran,asal_sekolah,jenis_sma,alamat_sekolah,nisn,tgl_lulus,nilai_uan) values (753,'SMA Negeri 11 Depok','IPS','Jl. Pesanggrahan No. 1, Depok','9945675616',39235,37,17);</v>
      </c>
    </row>
    <row r="557" spans="1:9" x14ac:dyDescent="0.2">
      <c r="A557" s="28">
        <v>754</v>
      </c>
      <c r="B557" s="28" t="s">
        <v>4120</v>
      </c>
      <c r="C557" s="28" t="s">
        <v>95</v>
      </c>
      <c r="D557" s="4" t="s">
        <v>3880</v>
      </c>
      <c r="E557" s="28">
        <v>9945675617</v>
      </c>
      <c r="F557" s="28">
        <v>39266</v>
      </c>
      <c r="G557" s="28" t="s">
        <v>4678</v>
      </c>
      <c r="H557" s="28"/>
      <c r="I557" t="str">
        <f t="shared" si="8"/>
        <v>insert into pendaftaran_semas _sarjana (id_pendaftaran,asal_sekolah,jenis_sma,alamat_sekolah,nisn,tgl_lulus,nilai_uan) values (754,'SMA Negeri 04 Depok','IPA','Jl. RS Fatmawati No. 80 - 82, Depok','9945675617',39266,38,77);</v>
      </c>
    </row>
    <row r="558" spans="1:9" x14ac:dyDescent="0.2">
      <c r="A558" s="28">
        <v>755</v>
      </c>
      <c r="B558" s="28" t="s">
        <v>4039</v>
      </c>
      <c r="C558" s="28" t="s">
        <v>122</v>
      </c>
      <c r="D558" s="4" t="s">
        <v>4339</v>
      </c>
      <c r="E558" s="28">
        <v>9945675618</v>
      </c>
      <c r="F558" s="28">
        <v>39265</v>
      </c>
      <c r="G558" s="28" t="s">
        <v>4679</v>
      </c>
      <c r="H558" s="28"/>
      <c r="I558" t="str">
        <f t="shared" si="8"/>
        <v>insert into pendaftaran_semas _sarjana (id_pendaftaran,asal_sekolah,jenis_sma,alamat_sekolah,nisn,tgl_lulus,nilai_uan) values (755,'SMK Negeri 07 Balikpapan','Teknik Mesin','Jl. RS. Fatmawati, Balikpapan','9945675618',39265,37,30);</v>
      </c>
    </row>
    <row r="559" spans="1:9" x14ac:dyDescent="0.2">
      <c r="A559" s="28">
        <v>756</v>
      </c>
      <c r="B559" s="28" t="s">
        <v>4152</v>
      </c>
      <c r="C559" s="28" t="s">
        <v>95</v>
      </c>
      <c r="D559" s="4" t="s">
        <v>4340</v>
      </c>
      <c r="E559" s="28">
        <v>9945675619</v>
      </c>
      <c r="F559" s="28">
        <v>39289</v>
      </c>
      <c r="G559" s="28" t="s">
        <v>4452</v>
      </c>
      <c r="H559" s="28"/>
      <c r="I559" t="str">
        <f t="shared" si="8"/>
        <v>insert into pendaftaran_semas _sarjana (id_pendaftaran,asal_sekolah,jenis_sma,alamat_sekolah,nisn,tgl_lulus,nilai_uan) values (756,'SMA Negeri 06 Banten','IPA','Jl. Lebak Bulus 1, Banten','9945675619',39289,37,98);</v>
      </c>
    </row>
    <row r="560" spans="1:9" x14ac:dyDescent="0.2">
      <c r="A560" s="28">
        <v>757</v>
      </c>
      <c r="B560" s="28" t="s">
        <v>3816</v>
      </c>
      <c r="C560" s="28" t="s">
        <v>3894</v>
      </c>
      <c r="D560" s="4" t="s">
        <v>4341</v>
      </c>
      <c r="E560" s="28">
        <v>9945675620</v>
      </c>
      <c r="F560" s="28">
        <v>39255</v>
      </c>
      <c r="G560" s="28" t="s">
        <v>4680</v>
      </c>
      <c r="H560" s="28"/>
      <c r="I560" t="str">
        <f t="shared" si="8"/>
        <v>insert into pendaftaran_semas _sarjana (id_pendaftaran,asal_sekolah,jenis_sma,alamat_sekolah,nisn,tgl_lulus,nilai_uan) values (757,'SMK Negeri 18 Lombok','Multimedia','Jl. RS Fatmawati No. 74 , Lombok','9945675620',39255,38,00);</v>
      </c>
    </row>
    <row r="561" spans="1:9" x14ac:dyDescent="0.2">
      <c r="A561" s="28">
        <v>758</v>
      </c>
      <c r="B561" s="28" t="s">
        <v>4153</v>
      </c>
      <c r="C561" s="28" t="s">
        <v>3895</v>
      </c>
      <c r="D561" s="4" t="s">
        <v>4342</v>
      </c>
      <c r="E561" s="28">
        <v>9945675621</v>
      </c>
      <c r="F561" s="28">
        <v>39262</v>
      </c>
      <c r="G561" s="28" t="s">
        <v>4681</v>
      </c>
      <c r="H561" s="28"/>
      <c r="I561" t="str">
        <f t="shared" si="8"/>
        <v>insert into pendaftaran_semas _sarjana (id_pendaftaran,asal_sekolah,jenis_sma,alamat_sekolah,nisn,tgl_lulus,nilai_uan) values (758,'SMA Negeri 07 Banten','IPS','Jl. Warung Silah No. 1, Banten','9945675621',39262,37,05);</v>
      </c>
    </row>
    <row r="562" spans="1:9" x14ac:dyDescent="0.2">
      <c r="A562" s="28">
        <v>759</v>
      </c>
      <c r="B562" s="28" t="s">
        <v>3906</v>
      </c>
      <c r="C562" s="28" t="s">
        <v>3895</v>
      </c>
      <c r="D562" s="4" t="s">
        <v>4061</v>
      </c>
      <c r="E562" s="28">
        <v>9945675622</v>
      </c>
      <c r="F562" s="28">
        <v>39271</v>
      </c>
      <c r="G562" s="28" t="s">
        <v>4641</v>
      </c>
      <c r="H562" s="28"/>
      <c r="I562" t="str">
        <f t="shared" si="8"/>
        <v>insert into pendaftaran_semas _sarjana (id_pendaftaran,asal_sekolah,jenis_sma,alamat_sekolah,nisn,tgl_lulus,nilai_uan) values (759,'SMA Negeri 14 Balikpapan','IPS','Jl. Sirsak No. 21, Balikpapan','9945675622',39271,37,86);</v>
      </c>
    </row>
    <row r="563" spans="1:9" x14ac:dyDescent="0.2">
      <c r="A563" s="28">
        <v>760</v>
      </c>
      <c r="B563" s="28" t="s">
        <v>3818</v>
      </c>
      <c r="C563" s="28" t="s">
        <v>122</v>
      </c>
      <c r="D563" s="4" t="s">
        <v>4062</v>
      </c>
      <c r="E563" s="28">
        <v>9945675623</v>
      </c>
      <c r="F563" s="28">
        <v>39254</v>
      </c>
      <c r="G563" s="28" t="s">
        <v>4680</v>
      </c>
      <c r="H563" s="28"/>
      <c r="I563" t="str">
        <f t="shared" si="8"/>
        <v>insert into pendaftaran_semas _sarjana (id_pendaftaran,asal_sekolah,jenis_sma,alamat_sekolah,nisn,tgl_lulus,nilai_uan) values (760,'SMK Negeri 11 Medan','Teknik Mesin','Jl. Kyai Maja No. 43, Medan','9945675623',39254,38,00);</v>
      </c>
    </row>
    <row r="564" spans="1:9" x14ac:dyDescent="0.2">
      <c r="A564" s="28">
        <v>761</v>
      </c>
      <c r="B564" s="28" t="s">
        <v>3982</v>
      </c>
      <c r="C564" s="28" t="s">
        <v>122</v>
      </c>
      <c r="D564" s="4" t="s">
        <v>4343</v>
      </c>
      <c r="E564" s="28">
        <v>9945675624</v>
      </c>
      <c r="F564" s="28">
        <v>39288</v>
      </c>
      <c r="G564" s="28" t="s">
        <v>4682</v>
      </c>
      <c r="H564" s="28"/>
      <c r="I564" t="str">
        <f t="shared" si="8"/>
        <v>insert into pendaftaran_semas _sarjana (id_pendaftaran,asal_sekolah,jenis_sma,alamat_sekolah,nisn,tgl_lulus,nilai_uan) values (761,'SMK Negeri 19 Surabaya','Teknik Mesin','Jl. Gandaria I / 20, Surabaya','9945675624',39288,37,88);</v>
      </c>
    </row>
    <row r="565" spans="1:9" x14ac:dyDescent="0.2">
      <c r="A565" s="28">
        <v>762</v>
      </c>
      <c r="B565" s="28" t="s">
        <v>3857</v>
      </c>
      <c r="C565" s="28" t="s">
        <v>115</v>
      </c>
      <c r="D565" s="4" t="s">
        <v>4010</v>
      </c>
      <c r="E565" s="28">
        <v>9945675366</v>
      </c>
      <c r="F565" s="28">
        <v>39239</v>
      </c>
      <c r="G565" s="28" t="s">
        <v>4460</v>
      </c>
      <c r="H565" s="28"/>
      <c r="I565" t="str">
        <f t="shared" si="8"/>
        <v>insert into pendaftaran_semas _sarjana (id_pendaftaran,asal_sekolah,jenis_sma,alamat_sekolah,nisn,tgl_lulus,nilai_uan) values (762,'SMK Negeri 01 Aceh','Teknik Komputer','Jl. Gereja Theresia No. 22, Aceh','9945675366',39239,35,83);</v>
      </c>
    </row>
    <row r="566" spans="1:9" x14ac:dyDescent="0.2">
      <c r="A566" s="28">
        <v>763</v>
      </c>
      <c r="B566" s="28" t="s">
        <v>3940</v>
      </c>
      <c r="C566" s="28" t="s">
        <v>95</v>
      </c>
      <c r="D566" s="4" t="s">
        <v>4169</v>
      </c>
      <c r="E566" s="28">
        <v>9945675367</v>
      </c>
      <c r="F566" s="28">
        <v>39239</v>
      </c>
      <c r="G566" s="28" t="s">
        <v>4461</v>
      </c>
      <c r="H566" s="28"/>
      <c r="I566" t="str">
        <f t="shared" si="8"/>
        <v>insert into pendaftaran_semas _sarjana (id_pendaftaran,asal_sekolah,jenis_sma,alamat_sekolah,nisn,tgl_lulus,nilai_uan) values (763,'SMA Negeri 12 Makasar','IPA','Jl. Teuku Cik Ditiro No. 28, Makasar','9945675367',39239,35,54);</v>
      </c>
    </row>
    <row r="567" spans="1:9" x14ac:dyDescent="0.2">
      <c r="A567" s="28">
        <v>764</v>
      </c>
      <c r="B567" s="28" t="s">
        <v>3973</v>
      </c>
      <c r="C567" s="28" t="s">
        <v>95</v>
      </c>
      <c r="D567" s="4" t="s">
        <v>4170</v>
      </c>
      <c r="E567" s="28">
        <v>9945675368</v>
      </c>
      <c r="F567" s="28">
        <v>39250</v>
      </c>
      <c r="G567" s="28" t="s">
        <v>4462</v>
      </c>
      <c r="H567" s="28"/>
      <c r="I567" t="str">
        <f t="shared" si="8"/>
        <v>insert into pendaftaran_semas _sarjana (id_pendaftaran,asal_sekolah,jenis_sma,alamat_sekolah,nisn,tgl_lulus,nilai_uan) values (764,'SMA Negeri 15 Medan','IPA','Jl. Teuku Cik Ditiro No. 41, Medan','9945675368',39250,35,14);</v>
      </c>
    </row>
    <row r="568" spans="1:9" x14ac:dyDescent="0.2">
      <c r="A568" s="28">
        <v>765</v>
      </c>
      <c r="B568" s="28" t="s">
        <v>3910</v>
      </c>
      <c r="C568" s="28" t="s">
        <v>3895</v>
      </c>
      <c r="D568" s="4" t="s">
        <v>4171</v>
      </c>
      <c r="E568" s="28">
        <v>9945675369</v>
      </c>
      <c r="F568" s="28">
        <v>39237</v>
      </c>
      <c r="G568" s="28" t="s">
        <v>4463</v>
      </c>
      <c r="H568" s="28"/>
      <c r="I568" t="str">
        <f t="shared" si="8"/>
        <v>insert into pendaftaran_semas _sarjana (id_pendaftaran,asal_sekolah,jenis_sma,alamat_sekolah,nisn,tgl_lulus,nilai_uan) values (765,'SMA Negeri 03 Palembang','IPS','Jl. Teuku Cik Ditiro No. 46  M, Palembang','9945675369',39237,34,93);</v>
      </c>
    </row>
    <row r="569" spans="1:9" x14ac:dyDescent="0.2">
      <c r="A569" s="28">
        <v>766</v>
      </c>
      <c r="B569" s="28" t="s">
        <v>4034</v>
      </c>
      <c r="C569" s="28" t="s">
        <v>3892</v>
      </c>
      <c r="D569" s="4" t="s">
        <v>3872</v>
      </c>
      <c r="E569" s="28">
        <v>9945675370</v>
      </c>
      <c r="F569" s="28">
        <v>39264</v>
      </c>
      <c r="G569" s="28" t="s">
        <v>4464</v>
      </c>
      <c r="H569" s="28"/>
      <c r="I569" t="str">
        <f t="shared" si="8"/>
        <v>insert into pendaftaran_semas _sarjana (id_pendaftaran,asal_sekolah,jenis_sma,alamat_sekolah,nisn,tgl_lulus,nilai_uan) values (766,'SMK Negeri 19 Maluku','Analisa Kimia','Jl. Proklamasi  No. 43 , Maluku','9945675370',39264,34,69);</v>
      </c>
    </row>
    <row r="570" spans="1:9" x14ac:dyDescent="0.2">
      <c r="A570" s="28">
        <v>767</v>
      </c>
      <c r="B570" s="28" t="s">
        <v>4002</v>
      </c>
      <c r="C570" s="28" t="s">
        <v>115</v>
      </c>
      <c r="D570" s="4" t="s">
        <v>4172</v>
      </c>
      <c r="E570" s="28">
        <v>9945675371</v>
      </c>
      <c r="F570" s="28">
        <v>39239</v>
      </c>
      <c r="G570" s="28" t="s">
        <v>4465</v>
      </c>
      <c r="H570" s="28"/>
      <c r="I570" t="str">
        <f t="shared" si="8"/>
        <v>insert into pendaftaran_semas _sarjana (id_pendaftaran,asal_sekolah,jenis_sma,alamat_sekolah,nisn,tgl_lulus,nilai_uan) values (767,'SMK Negeri 06 Balikpapan','Teknik Komputer','Jl. Tambak No. 18, Balikpapan','9945675371',39239,34,66);</v>
      </c>
    </row>
    <row r="571" spans="1:9" x14ac:dyDescent="0.2">
      <c r="A571" s="28">
        <v>768</v>
      </c>
      <c r="B571" s="28" t="s">
        <v>3996</v>
      </c>
      <c r="C571" s="28" t="s">
        <v>3893</v>
      </c>
      <c r="D571" s="4" t="s">
        <v>3873</v>
      </c>
      <c r="E571" s="28">
        <v>9945675372</v>
      </c>
      <c r="F571" s="28">
        <v>39292</v>
      </c>
      <c r="G571" s="28" t="s">
        <v>4466</v>
      </c>
      <c r="H571" s="28"/>
      <c r="I571" t="str">
        <f t="shared" si="8"/>
        <v>insert into pendaftaran_semas _sarjana (id_pendaftaran,asal_sekolah,jenis_sma,alamat_sekolah,nisn,tgl_lulus,nilai_uan) values (768,'SMK Negeri 13 Papua','Teknik Otomasi','Jl. Salemba Raya, Papua','9945675372',39292,35,89);</v>
      </c>
    </row>
    <row r="572" spans="1:9" x14ac:dyDescent="0.2">
      <c r="A572" s="28">
        <v>769</v>
      </c>
      <c r="B572" s="28" t="s">
        <v>3897</v>
      </c>
      <c r="C572" s="28" t="s">
        <v>95</v>
      </c>
      <c r="D572" s="4" t="s">
        <v>4021</v>
      </c>
      <c r="E572" s="28">
        <v>9945675373</v>
      </c>
      <c r="F572" s="28">
        <v>39250</v>
      </c>
      <c r="G572" s="28" t="s">
        <v>4467</v>
      </c>
      <c r="H572" s="28"/>
      <c r="I572" t="str">
        <f t="shared" si="8"/>
        <v>insert into pendaftaran_semas _sarjana (id_pendaftaran,asal_sekolah,jenis_sma,alamat_sekolah,nisn,tgl_lulus,nilai_uan) values (769,'SMA Negeri 17 Bogor','IPA','Jl. Salemba I  No. 13, Bogor','9945675373',39250,34,78);</v>
      </c>
    </row>
    <row r="573" spans="1:9" x14ac:dyDescent="0.2">
      <c r="A573" s="28">
        <v>770</v>
      </c>
      <c r="B573" s="28" t="s">
        <v>4005</v>
      </c>
      <c r="C573" s="28" t="s">
        <v>115</v>
      </c>
      <c r="D573" s="4" t="s">
        <v>4173</v>
      </c>
      <c r="E573" s="28">
        <v>9945675374</v>
      </c>
      <c r="F573" s="28">
        <v>39279</v>
      </c>
      <c r="G573" s="28" t="s">
        <v>4468</v>
      </c>
      <c r="H573" s="28"/>
      <c r="I573" t="str">
        <f t="shared" si="8"/>
        <v>insert into pendaftaran_semas _sarjana (id_pendaftaran,asal_sekolah,jenis_sma,alamat_sekolah,nisn,tgl_lulus,nilai_uan) values (770,'SMK Negeri 11 Depok','Teknik Komputer','Jl. Jenderal Sudirman Kavling 86, Depok','9945675374',39279,36,29);</v>
      </c>
    </row>
    <row r="574" spans="1:9" x14ac:dyDescent="0.2">
      <c r="A574" s="28">
        <v>771</v>
      </c>
      <c r="B574" s="28" t="s">
        <v>4033</v>
      </c>
      <c r="C574" s="28" t="s">
        <v>3894</v>
      </c>
      <c r="D574" s="4" t="s">
        <v>3966</v>
      </c>
      <c r="E574" s="28">
        <v>9945675375</v>
      </c>
      <c r="F574" s="28">
        <v>39259</v>
      </c>
      <c r="G574" s="28" t="s">
        <v>4469</v>
      </c>
      <c r="H574" s="28"/>
      <c r="I574" t="str">
        <f t="shared" si="8"/>
        <v>insert into pendaftaran_semas _sarjana (id_pendaftaran,asal_sekolah,jenis_sma,alamat_sekolah,nisn,tgl_lulus,nilai_uan) values (771,'SMK Negeri 07 Banten','Multimedia','Jl. Tipar Cakung No. 5, Banten','9945675375',39259,34,97);</v>
      </c>
    </row>
    <row r="575" spans="1:9" x14ac:dyDescent="0.2">
      <c r="A575" s="28">
        <v>772</v>
      </c>
      <c r="B575" s="28" t="s">
        <v>4029</v>
      </c>
      <c r="C575" s="28" t="s">
        <v>3895</v>
      </c>
      <c r="D575" s="4" t="s">
        <v>3874</v>
      </c>
      <c r="E575" s="28">
        <v>9945675376</v>
      </c>
      <c r="F575" s="28">
        <v>39262</v>
      </c>
      <c r="G575" s="28" t="s">
        <v>4470</v>
      </c>
      <c r="H575" s="28"/>
      <c r="I575" t="str">
        <f t="shared" si="8"/>
        <v>insert into pendaftaran_semas _sarjana (id_pendaftaran,asal_sekolah,jenis_sma,alamat_sekolah,nisn,tgl_lulus,nilai_uan) values (772,'SMA Negeri 19 Maluku','IPS','Jl. Boulevard Timur Raya RT. 006 / 02, Maluku','9945675376',39262,36,42);</v>
      </c>
    </row>
    <row r="576" spans="1:9" x14ac:dyDescent="0.2">
      <c r="A576" s="28">
        <v>773</v>
      </c>
      <c r="B576" s="28" t="s">
        <v>4055</v>
      </c>
      <c r="C576" s="28" t="s">
        <v>122</v>
      </c>
      <c r="D576" s="4" t="s">
        <v>3889</v>
      </c>
      <c r="E576" s="28">
        <v>9945675377</v>
      </c>
      <c r="F576" s="28">
        <v>39260</v>
      </c>
      <c r="G576" s="28" t="s">
        <v>4471</v>
      </c>
      <c r="H576" s="28"/>
      <c r="I576" t="str">
        <f t="shared" si="8"/>
        <v>insert into pendaftaran_semas _sarjana (id_pendaftaran,asal_sekolah,jenis_sma,alamat_sekolah,nisn,tgl_lulus,nilai_uan) values (773,'SMK Negeri 08 Palembang','Teknik Mesin','Jl. Bukit Gading Raya Kav. II, Palembang','9945675377',39260,36,11);</v>
      </c>
    </row>
    <row r="577" spans="1:9" x14ac:dyDescent="0.2">
      <c r="A577" s="28">
        <v>774</v>
      </c>
      <c r="B577" s="28" t="s">
        <v>4093</v>
      </c>
      <c r="C577" s="28" t="s">
        <v>95</v>
      </c>
      <c r="D577" s="4" t="s">
        <v>3968</v>
      </c>
      <c r="E577" s="28">
        <v>9945675378</v>
      </c>
      <c r="F577" s="28">
        <v>39279</v>
      </c>
      <c r="G577" s="28" t="s">
        <v>4472</v>
      </c>
      <c r="H577" s="28"/>
      <c r="I577" t="str">
        <f t="shared" si="8"/>
        <v>insert into pendaftaran_semas _sarjana (id_pendaftaran,asal_sekolah,jenis_sma,alamat_sekolah,nisn,tgl_lulus,nilai_uan) values (774,'SMA Negeri 04 Aceh','IPA','Jl. Deli No. 4  Tanjung Priok, Aceh','9945675378',39279,35,80);</v>
      </c>
    </row>
    <row r="578" spans="1:9" x14ac:dyDescent="0.2">
      <c r="A578" s="28">
        <v>775</v>
      </c>
      <c r="B578" s="28" t="s">
        <v>3920</v>
      </c>
      <c r="C578" s="28" t="s">
        <v>3895</v>
      </c>
      <c r="D578" s="4" t="s">
        <v>4059</v>
      </c>
      <c r="E578" s="28">
        <v>9945675379</v>
      </c>
      <c r="F578" s="28">
        <v>39263</v>
      </c>
      <c r="G578" s="28" t="s">
        <v>4473</v>
      </c>
      <c r="H578" s="28"/>
      <c r="I578" t="str">
        <f t="shared" si="8"/>
        <v>insert into pendaftaran_semas _sarjana (id_pendaftaran,asal_sekolah,jenis_sma,alamat_sekolah,nisn,tgl_lulus,nilai_uan) values (775,'SMA Negeri 12 Banten','IPS','Jl. Kramat Jaya, Tanjung Priok, Banten','9945675379',39263,35,92);</v>
      </c>
    </row>
    <row r="579" spans="1:9" x14ac:dyDescent="0.2">
      <c r="A579" s="28">
        <v>776</v>
      </c>
      <c r="B579" s="28" t="s">
        <v>4094</v>
      </c>
      <c r="C579" s="28" t="s">
        <v>3893</v>
      </c>
      <c r="D579" s="4" t="s">
        <v>4174</v>
      </c>
      <c r="E579" s="28">
        <v>9945675380</v>
      </c>
      <c r="F579" s="28">
        <v>39293</v>
      </c>
      <c r="G579" s="28" t="s">
        <v>4474</v>
      </c>
      <c r="H579" s="28"/>
      <c r="I579" t="str">
        <f t="shared" si="8"/>
        <v>insert into pendaftaran_semas _sarjana (id_pendaftaran,asal_sekolah,jenis_sma,alamat_sekolah,nisn,tgl_lulus,nilai_uan) values (776,'SMK Negeri 13 Depok','Teknik Otomasi','Jl. Raya Plumpang Semper No. 19  RT.006 / RW.015, Depok','9945675380',39293,34,09);</v>
      </c>
    </row>
    <row r="580" spans="1:9" x14ac:dyDescent="0.2">
      <c r="A580" s="28">
        <v>777</v>
      </c>
      <c r="B580" s="28" t="s">
        <v>3848</v>
      </c>
      <c r="C580" s="28" t="s">
        <v>95</v>
      </c>
      <c r="D580" s="4" t="s">
        <v>3875</v>
      </c>
      <c r="E580" s="28">
        <v>9945675381</v>
      </c>
      <c r="F580" s="28">
        <v>39279</v>
      </c>
      <c r="G580" s="28" t="s">
        <v>4475</v>
      </c>
      <c r="H580" s="28"/>
      <c r="I580" t="str">
        <f t="shared" si="8"/>
        <v>insert into pendaftaran_semas _sarjana (id_pendaftaran,asal_sekolah,jenis_sma,alamat_sekolah,nisn,tgl_lulus,nilai_uan) values (777,'SMA Negeri 15 Lombok','IPA','Jl. Pantai Indah Utara 3 Sek. Utr. Tmr Blok T, Lombok','9945675381',39279,36,09);</v>
      </c>
    </row>
    <row r="581" spans="1:9" x14ac:dyDescent="0.2">
      <c r="A581" s="28">
        <v>778</v>
      </c>
      <c r="B581" s="28" t="s">
        <v>3985</v>
      </c>
      <c r="C581" s="28" t="s">
        <v>3892</v>
      </c>
      <c r="D581" s="4" t="s">
        <v>4175</v>
      </c>
      <c r="E581" s="28">
        <v>9945675382</v>
      </c>
      <c r="F581" s="28">
        <v>39292</v>
      </c>
      <c r="G581" s="28" t="s">
        <v>4476</v>
      </c>
      <c r="H581" s="28"/>
      <c r="I581" t="str">
        <f t="shared" ref="I581:I644" si="9">CONCATENATE($I$3,A581,",","'",B581,"'",",","'",C581,"'",",","'",D581,"'",",","'",E581,"'",",",F581,",",G581,")",";")</f>
        <v>insert into pendaftaran_semas _sarjana (id_pendaftaran,asal_sekolah,jenis_sma,alamat_sekolah,nisn,tgl_lulus,nilai_uan) values (778,'SMK Negeri 04 Depok','Analisa Kimia','Jl. Pluit Raya No. 2, Depok','9945675382',39292,35,41);</v>
      </c>
    </row>
    <row r="582" spans="1:9" x14ac:dyDescent="0.2">
      <c r="A582" s="28">
        <v>779</v>
      </c>
      <c r="B582" s="28" t="s">
        <v>3976</v>
      </c>
      <c r="C582" s="28" t="s">
        <v>95</v>
      </c>
      <c r="D582" s="4" t="s">
        <v>3891</v>
      </c>
      <c r="E582" s="28">
        <v>9945675383</v>
      </c>
      <c r="F582" s="28">
        <v>39287</v>
      </c>
      <c r="G582" s="28" t="s">
        <v>4477</v>
      </c>
      <c r="H582" s="28"/>
      <c r="I582" t="str">
        <f t="shared" si="9"/>
        <v>insert into pendaftaran_semas _sarjana (id_pendaftaran,asal_sekolah,jenis_sma,alamat_sekolah,nisn,tgl_lulus,nilai_uan) values (779,'SMA Negeri 09 Depok','IPA','Jl. Raya Pluit Selatan No. 2, Depok','9945675383',39287,35,61);</v>
      </c>
    </row>
    <row r="583" spans="1:9" x14ac:dyDescent="0.2">
      <c r="A583" s="28">
        <v>780</v>
      </c>
      <c r="B583" s="28" t="s">
        <v>3986</v>
      </c>
      <c r="C583" s="28" t="s">
        <v>95</v>
      </c>
      <c r="D583" s="4" t="s">
        <v>4176</v>
      </c>
      <c r="E583" s="28">
        <v>9945675384</v>
      </c>
      <c r="F583" s="28">
        <v>39238</v>
      </c>
      <c r="G583" s="28" t="s">
        <v>4478</v>
      </c>
      <c r="H583" s="28"/>
      <c r="I583" t="str">
        <f t="shared" si="9"/>
        <v>insert into pendaftaran_semas _sarjana (id_pendaftaran,asal_sekolah,jenis_sma,alamat_sekolah,nisn,tgl_lulus,nilai_uan) values (780,'SMA Negeri 17 Jakarta Utara','IPA','Jl Sungai Bambu  No. 5, Jakarta Utara','9945675384',39238,34,50);</v>
      </c>
    </row>
    <row r="584" spans="1:9" x14ac:dyDescent="0.2">
      <c r="A584" s="28">
        <v>781</v>
      </c>
      <c r="B584" s="28" t="s">
        <v>4095</v>
      </c>
      <c r="C584" s="28" t="s">
        <v>122</v>
      </c>
      <c r="D584" s="4" t="s">
        <v>4011</v>
      </c>
      <c r="E584" s="28">
        <v>9945675385</v>
      </c>
      <c r="F584" s="28">
        <v>39259</v>
      </c>
      <c r="G584" s="28" t="s">
        <v>4479</v>
      </c>
      <c r="H584" s="28"/>
      <c r="I584" t="str">
        <f t="shared" si="9"/>
        <v>insert into pendaftaran_semas _sarjana (id_pendaftaran,asal_sekolah,jenis_sma,alamat_sekolah,nisn,tgl_lulus,nilai_uan) values (781,'SMK Negeri 03 Garut','Teknik Mesin','Jl. Agung Utara Raya Blok A No. 1, Garut','9945675385',39259,35,62);</v>
      </c>
    </row>
    <row r="585" spans="1:9" x14ac:dyDescent="0.2">
      <c r="A585" s="28">
        <v>782</v>
      </c>
      <c r="B585" s="28" t="s">
        <v>4096</v>
      </c>
      <c r="C585" s="28" t="s">
        <v>3895</v>
      </c>
      <c r="D585" s="4" t="s">
        <v>4177</v>
      </c>
      <c r="E585" s="28">
        <v>9945675386</v>
      </c>
      <c r="F585" s="28">
        <v>39276</v>
      </c>
      <c r="G585" s="28" t="s">
        <v>4480</v>
      </c>
      <c r="H585" s="28"/>
      <c r="I585" t="str">
        <f t="shared" si="9"/>
        <v>insert into pendaftaran_semas _sarjana (id_pendaftaran,asal_sekolah,jenis_sma,alamat_sekolah,nisn,tgl_lulus,nilai_uan) values (782,'SMA Negeri 01 Bali ','IPS','Jl. Danau Sunter Utara Raya No. 1, Bali ','9945675386',39276,35,38);</v>
      </c>
    </row>
    <row r="586" spans="1:9" x14ac:dyDescent="0.2">
      <c r="A586" s="28">
        <v>783</v>
      </c>
      <c r="B586" s="28" t="s">
        <v>3844</v>
      </c>
      <c r="C586" s="28" t="s">
        <v>122</v>
      </c>
      <c r="D586" s="4" t="s">
        <v>4178</v>
      </c>
      <c r="E586" s="28">
        <v>9945675387</v>
      </c>
      <c r="F586" s="28">
        <v>39249</v>
      </c>
      <c r="G586" s="28" t="s">
        <v>4481</v>
      </c>
      <c r="H586" s="28"/>
      <c r="I586" t="str">
        <f t="shared" si="9"/>
        <v>insert into pendaftaran_semas _sarjana (id_pendaftaran,asal_sekolah,jenis_sma,alamat_sekolah,nisn,tgl_lulus,nilai_uan) values (783,'SMK Negeri 16 Depok','Teknik Mesin','Jl. Enggano No. 10, Depok','9945675387',39249,34,62);</v>
      </c>
    </row>
    <row r="587" spans="1:9" x14ac:dyDescent="0.2">
      <c r="A587" s="28">
        <v>784</v>
      </c>
      <c r="B587" s="28" t="s">
        <v>4038</v>
      </c>
      <c r="C587" s="28" t="s">
        <v>122</v>
      </c>
      <c r="D587" s="4" t="s">
        <v>4179</v>
      </c>
      <c r="E587" s="28">
        <v>9945675388</v>
      </c>
      <c r="F587" s="28">
        <v>39282</v>
      </c>
      <c r="G587" s="28" t="s">
        <v>4474</v>
      </c>
      <c r="H587" s="28"/>
      <c r="I587" t="str">
        <f t="shared" si="9"/>
        <v>insert into pendaftaran_semas _sarjana (id_pendaftaran,asal_sekolah,jenis_sma,alamat_sekolah,nisn,tgl_lulus,nilai_uan) values (784,'SMK Negeri 19 Papua','Teknik Mesin','Jl. Tawes No. 18-20 , Papua','9945675388',39282,34,09);</v>
      </c>
    </row>
    <row r="588" spans="1:9" x14ac:dyDescent="0.2">
      <c r="A588" s="28">
        <v>785</v>
      </c>
      <c r="B588" s="28" t="s">
        <v>3808</v>
      </c>
      <c r="C588" s="28" t="s">
        <v>3895</v>
      </c>
      <c r="D588" s="4" t="s">
        <v>4180</v>
      </c>
      <c r="E588" s="28">
        <v>9945675389</v>
      </c>
      <c r="F588" s="28">
        <v>39261</v>
      </c>
      <c r="G588" s="28" t="s">
        <v>4482</v>
      </c>
      <c r="H588" s="28"/>
      <c r="I588" t="str">
        <f t="shared" si="9"/>
        <v>insert into pendaftaran_semas _sarjana (id_pendaftaran,asal_sekolah,jenis_sma,alamat_sekolah,nisn,tgl_lulus,nilai_uan) values (785,'SMA Negeri 18 Bogor','IPS','Pluit Mas I Blok A No. 2A - 5A, Bogor','9945675389',39261,36,25);</v>
      </c>
    </row>
    <row r="589" spans="1:9" x14ac:dyDescent="0.2">
      <c r="A589" s="28">
        <v>786</v>
      </c>
      <c r="B589" s="28" t="s">
        <v>4097</v>
      </c>
      <c r="C589" s="28" t="s">
        <v>3895</v>
      </c>
      <c r="D589" s="4" t="s">
        <v>4181</v>
      </c>
      <c r="E589" s="28">
        <v>9945675390</v>
      </c>
      <c r="F589" s="28">
        <v>39238</v>
      </c>
      <c r="G589" s="28" t="s">
        <v>4483</v>
      </c>
      <c r="H589" s="28"/>
      <c r="I589" t="str">
        <f t="shared" si="9"/>
        <v>insert into pendaftaran_semas _sarjana (id_pendaftaran,asal_sekolah,jenis_sma,alamat_sekolah,nisn,tgl_lulus,nilai_uan) values (786,'SMA Negeri 16 Maluku','IPS','Mutiara Mediterania C/8 A, Jl. Raya Pluit Samudra I-A RT.0011 RW.05, Maluku','9945675390',39238,34,55);</v>
      </c>
    </row>
    <row r="590" spans="1:9" x14ac:dyDescent="0.2">
      <c r="A590" s="28">
        <v>787</v>
      </c>
      <c r="B590" s="28" t="s">
        <v>3992</v>
      </c>
      <c r="C590" s="28" t="s">
        <v>3893</v>
      </c>
      <c r="D590" s="4" t="s">
        <v>4182</v>
      </c>
      <c r="E590" s="28">
        <v>9945675391</v>
      </c>
      <c r="F590" s="28">
        <v>39260</v>
      </c>
      <c r="G590" s="28" t="s">
        <v>4484</v>
      </c>
      <c r="H590" s="28"/>
      <c r="I590" t="str">
        <f t="shared" si="9"/>
        <v>insert into pendaftaran_semas _sarjana (id_pendaftaran,asal_sekolah,jenis_sma,alamat_sekolah,nisn,tgl_lulus,nilai_uan) values (787,'SMK Negeri 02 Balikpapan','Teknik Otomasi','Jl. Baru Sunter Permai Raya, Balikpapan','9945675391',39260,35,67);</v>
      </c>
    </row>
    <row r="591" spans="1:9" x14ac:dyDescent="0.2">
      <c r="A591" s="28">
        <v>788</v>
      </c>
      <c r="B591" s="28" t="s">
        <v>4098</v>
      </c>
      <c r="C591" s="28" t="s">
        <v>3895</v>
      </c>
      <c r="D591" s="4" t="s">
        <v>4183</v>
      </c>
      <c r="E591" s="28">
        <v>9945675392</v>
      </c>
      <c r="F591" s="28">
        <v>39294</v>
      </c>
      <c r="G591" s="28" t="s">
        <v>4485</v>
      </c>
      <c r="H591" s="28"/>
      <c r="I591" t="str">
        <f t="shared" si="9"/>
        <v>insert into pendaftaran_semas _sarjana (id_pendaftaran,asal_sekolah,jenis_sma,alamat_sekolah,nisn,tgl_lulus,nilai_uan) values (788,'SMA Negeri 06 Palembang','IPS','Jl. Ganggeng Raya No.9, Palembang','9945675392',39294,35,93);</v>
      </c>
    </row>
    <row r="592" spans="1:9" x14ac:dyDescent="0.2">
      <c r="A592" s="28">
        <v>789</v>
      </c>
      <c r="B592" s="28" t="s">
        <v>3858</v>
      </c>
      <c r="C592" s="28" t="s">
        <v>95</v>
      </c>
      <c r="D592" s="4" t="s">
        <v>4184</v>
      </c>
      <c r="E592" s="28">
        <v>9945675393</v>
      </c>
      <c r="F592" s="28">
        <v>39270</v>
      </c>
      <c r="G592" s="28" t="s">
        <v>4486</v>
      </c>
      <c r="H592" s="28"/>
      <c r="I592" t="str">
        <f t="shared" si="9"/>
        <v>insert into pendaftaran_semas _sarjana (id_pendaftaran,asal_sekolah,jenis_sma,alamat_sekolah,nisn,tgl_lulus,nilai_uan) values (789,'SMA Negeri 11 Palembang','IPA','Jl. Siak J-5 No. 14, Palembang','9945675393',39270,34,06);</v>
      </c>
    </row>
    <row r="593" spans="1:9" x14ac:dyDescent="0.2">
      <c r="A593" s="28">
        <v>790</v>
      </c>
      <c r="B593" s="28" t="s">
        <v>3817</v>
      </c>
      <c r="C593" s="28" t="s">
        <v>95</v>
      </c>
      <c r="D593" s="4" t="s">
        <v>4185</v>
      </c>
      <c r="E593" s="28">
        <v>9945675394</v>
      </c>
      <c r="F593" s="28">
        <v>39277</v>
      </c>
      <c r="G593" s="28" t="s">
        <v>4487</v>
      </c>
      <c r="H593" s="28"/>
      <c r="I593" t="str">
        <f t="shared" si="9"/>
        <v>insert into pendaftaran_semas _sarjana (id_pendaftaran,asal_sekolah,jenis_sma,alamat_sekolah,nisn,tgl_lulus,nilai_uan) values (790,'SMA Negeri 17 Papua','IPA','Jl. Danau Agung 2 Blok E 3 No. 28-30, Papua','9945675394',39277,34,03);</v>
      </c>
    </row>
    <row r="594" spans="1:9" x14ac:dyDescent="0.2">
      <c r="A594" s="28">
        <v>791</v>
      </c>
      <c r="B594" s="28" t="s">
        <v>4032</v>
      </c>
      <c r="C594" s="28" t="s">
        <v>3895</v>
      </c>
      <c r="D594" s="4" t="s">
        <v>4186</v>
      </c>
      <c r="E594" s="28">
        <v>9945675395</v>
      </c>
      <c r="F594" s="28">
        <v>39286</v>
      </c>
      <c r="G594" s="28" t="s">
        <v>4468</v>
      </c>
      <c r="H594" s="28"/>
      <c r="I594" t="str">
        <f t="shared" si="9"/>
        <v>insert into pendaftaran_semas _sarjana (id_pendaftaran,asal_sekolah,jenis_sma,alamat_sekolah,nisn,tgl_lulus,nilai_uan) values (791,'SMA Negeri 07 Balikpapan','IPS','Jl. Kamal Raya, Bumi Cengkareng Indah, Balikpapan','9945675395',39286,36,29);</v>
      </c>
    </row>
    <row r="595" spans="1:9" x14ac:dyDescent="0.2">
      <c r="A595" s="28">
        <v>792</v>
      </c>
      <c r="B595" s="28" t="s">
        <v>3830</v>
      </c>
      <c r="C595" s="28" t="s">
        <v>3893</v>
      </c>
      <c r="D595" s="4" t="s">
        <v>4187</v>
      </c>
      <c r="E595" s="28">
        <v>9945675396</v>
      </c>
      <c r="F595" s="28">
        <v>39260</v>
      </c>
      <c r="G595" s="28" t="s">
        <v>4488</v>
      </c>
      <c r="H595" s="28"/>
      <c r="I595" t="str">
        <f t="shared" si="9"/>
        <v>insert into pendaftaran_semas _sarjana (id_pendaftaran,asal_sekolah,jenis_sma,alamat_sekolah,nisn,tgl_lulus,nilai_uan) values (792,'SMK Negeri 02 Jakarta Selatan','Teknik Otomasi','Jl. Cendrawasih No.1 Komp. Dep. Han, Mabes TNI  Slipi, Jakarta Selatan','9945675396',39260,36,05);</v>
      </c>
    </row>
    <row r="596" spans="1:9" x14ac:dyDescent="0.2">
      <c r="A596" s="28">
        <v>793</v>
      </c>
      <c r="B596" s="28" t="s">
        <v>4001</v>
      </c>
      <c r="C596" s="28" t="s">
        <v>95</v>
      </c>
      <c r="D596" s="4" t="s">
        <v>4188</v>
      </c>
      <c r="E596" s="28">
        <v>9945675397</v>
      </c>
      <c r="F596" s="28">
        <v>39256</v>
      </c>
      <c r="G596" s="28" t="s">
        <v>4489</v>
      </c>
      <c r="H596" s="28"/>
      <c r="I596" t="str">
        <f t="shared" si="9"/>
        <v>insert into pendaftaran_semas _sarjana (id_pendaftaran,asal_sekolah,jenis_sma,alamat_sekolah,nisn,tgl_lulus,nilai_uan) values (793,'SMA Negeri 11 Garut','IPA','Jl. Daan Mogot No. 34, Garut','9945675397',39256,35,81);</v>
      </c>
    </row>
    <row r="597" spans="1:9" x14ac:dyDescent="0.2">
      <c r="A597" s="28">
        <v>794</v>
      </c>
      <c r="B597" s="28" t="s">
        <v>4099</v>
      </c>
      <c r="C597" s="28" t="s">
        <v>3893</v>
      </c>
      <c r="D597" s="4" t="s">
        <v>4189</v>
      </c>
      <c r="E597" s="28">
        <v>9945675398</v>
      </c>
      <c r="F597" s="28">
        <v>39273</v>
      </c>
      <c r="G597" s="28" t="s">
        <v>4470</v>
      </c>
      <c r="H597" s="28"/>
      <c r="I597" t="str">
        <f t="shared" si="9"/>
        <v>insert into pendaftaran_semas _sarjana (id_pendaftaran,asal_sekolah,jenis_sma,alamat_sekolah,nisn,tgl_lulus,nilai_uan) values (794,'SMK Negeri 02 Bontang','Teknik Otomasi','Jl. Kyai Tapa No. 1, Bontang','9945675398',39273,36,42);</v>
      </c>
    </row>
    <row r="598" spans="1:9" x14ac:dyDescent="0.2">
      <c r="A598" s="28">
        <v>795</v>
      </c>
      <c r="B598" s="28" t="s">
        <v>3834</v>
      </c>
      <c r="C598" s="28" t="s">
        <v>3895</v>
      </c>
      <c r="D598" s="4" t="s">
        <v>4190</v>
      </c>
      <c r="E598" s="28">
        <v>9945675399</v>
      </c>
      <c r="F598" s="28">
        <v>39285</v>
      </c>
      <c r="G598" s="28" t="s">
        <v>4490</v>
      </c>
      <c r="H598" s="28"/>
      <c r="I598" t="str">
        <f t="shared" si="9"/>
        <v>insert into pendaftaran_semas _sarjana (id_pendaftaran,asal_sekolah,jenis_sma,alamat_sekolah,nisn,tgl_lulus,nilai_uan) values (795,'SMA Negeri 19 Jakarta Selatan','IPS','Jl. Kintamani Raya No. 2, Kawasan Daan Mogot Baru, Jakarta Selatan','9945675399',39285,35,19);</v>
      </c>
    </row>
    <row r="599" spans="1:9" x14ac:dyDescent="0.2">
      <c r="A599" s="28">
        <v>796</v>
      </c>
      <c r="B599" s="28" t="s">
        <v>4100</v>
      </c>
      <c r="C599" s="28" t="s">
        <v>3895</v>
      </c>
      <c r="D599" s="4" t="s">
        <v>4191</v>
      </c>
      <c r="E599" s="28">
        <v>9945675400</v>
      </c>
      <c r="F599" s="28">
        <v>39239</v>
      </c>
      <c r="G599" s="28" t="s">
        <v>4491</v>
      </c>
      <c r="H599" s="28"/>
      <c r="I599" t="str">
        <f t="shared" si="9"/>
        <v>insert into pendaftaran_semas _sarjana (id_pendaftaran,asal_sekolah,jenis_sma,alamat_sekolah,nisn,tgl_lulus,nilai_uan) values (796,'SMA Negeri 17 Makasar','IPS','Jl. Raya Pejuangan Kav. 8, Makasar','9945675400',39239,35,11);</v>
      </c>
    </row>
    <row r="600" spans="1:9" x14ac:dyDescent="0.2">
      <c r="A600" s="28">
        <v>797</v>
      </c>
      <c r="B600" s="28" t="s">
        <v>4101</v>
      </c>
      <c r="C600" s="28" t="s">
        <v>3894</v>
      </c>
      <c r="D600" s="4" t="s">
        <v>4081</v>
      </c>
      <c r="E600" s="28">
        <v>9945675401</v>
      </c>
      <c r="F600" s="28">
        <v>39285</v>
      </c>
      <c r="G600" s="28" t="s">
        <v>4492</v>
      </c>
      <c r="H600" s="28"/>
      <c r="I600" t="str">
        <f t="shared" si="9"/>
        <v>insert into pendaftaran_semas _sarjana (id_pendaftaran,asal_sekolah,jenis_sma,alamat_sekolah,nisn,tgl_lulus,nilai_uan) values (797,'SMK Negeri 19 Medan','Multimedia','Jl. Kedoya Raya / Al-Kamal No. 2, Medan','9945675401',39285,34,16);</v>
      </c>
    </row>
    <row r="601" spans="1:9" x14ac:dyDescent="0.2">
      <c r="A601" s="28">
        <v>798</v>
      </c>
      <c r="B601" s="28" t="s">
        <v>4102</v>
      </c>
      <c r="C601" s="28" t="s">
        <v>95</v>
      </c>
      <c r="D601" s="4" t="s">
        <v>3877</v>
      </c>
      <c r="E601" s="28">
        <v>9945675402</v>
      </c>
      <c r="F601" s="28">
        <v>39245</v>
      </c>
      <c r="G601" s="28" t="s">
        <v>4493</v>
      </c>
      <c r="H601" s="28"/>
      <c r="I601" t="str">
        <f t="shared" si="9"/>
        <v>insert into pendaftaran_semas _sarjana (id_pendaftaran,asal_sekolah,jenis_sma,alamat_sekolah,nisn,tgl_lulus,nilai_uan) values (798,'SMA Negeri 05 Surabaya','IPA','Jl. Panjang Arteri 26, Surabaya','9945675402',39245,36,03);</v>
      </c>
    </row>
    <row r="602" spans="1:9" x14ac:dyDescent="0.2">
      <c r="A602" s="28">
        <v>799</v>
      </c>
      <c r="B602" s="28" t="s">
        <v>4103</v>
      </c>
      <c r="C602" s="28" t="s">
        <v>3894</v>
      </c>
      <c r="D602" s="4" t="s">
        <v>3950</v>
      </c>
      <c r="E602" s="28">
        <v>9945675403</v>
      </c>
      <c r="F602" s="28">
        <v>39294</v>
      </c>
      <c r="G602" s="28" t="s">
        <v>4494</v>
      </c>
      <c r="H602" s="28"/>
      <c r="I602" t="str">
        <f t="shared" si="9"/>
        <v>insert into pendaftaran_semas _sarjana (id_pendaftaran,asal_sekolah,jenis_sma,alamat_sekolah,nisn,tgl_lulus,nilai_uan) values (799,'SMK Negeri 18 Makasar','Multimedia','Jl. Raya Kebayoran Lama No. 64 , Makasar','9945675403',39294,35,50);</v>
      </c>
    </row>
    <row r="603" spans="1:9" x14ac:dyDescent="0.2">
      <c r="A603" s="28">
        <v>800</v>
      </c>
      <c r="B603" s="28" t="s">
        <v>4035</v>
      </c>
      <c r="C603" s="28" t="s">
        <v>3892</v>
      </c>
      <c r="D603" s="4" t="s">
        <v>4192</v>
      </c>
      <c r="E603" s="28">
        <v>9945675404</v>
      </c>
      <c r="F603" s="28">
        <v>39286</v>
      </c>
      <c r="G603" s="28" t="s">
        <v>4495</v>
      </c>
      <c r="H603" s="28"/>
      <c r="I603" t="str">
        <f t="shared" si="9"/>
        <v>insert into pendaftaran_semas _sarjana (id_pendaftaran,asal_sekolah,jenis_sma,alamat_sekolah,nisn,tgl_lulus,nilai_uan) values (800,'SMK Negeri 04 Balikpapan','Analisa Kimia','Jl. Puri Indah Raya  Blok S-2, Balikpapan','9945675404',39286,34,05);</v>
      </c>
    </row>
    <row r="604" spans="1:9" x14ac:dyDescent="0.2">
      <c r="A604" s="28">
        <v>801</v>
      </c>
      <c r="B604" s="28" t="s">
        <v>4041</v>
      </c>
      <c r="C604" s="28" t="s">
        <v>95</v>
      </c>
      <c r="D604" s="4" t="s">
        <v>4193</v>
      </c>
      <c r="E604" s="28">
        <v>9945675405</v>
      </c>
      <c r="F604" s="28">
        <v>39253</v>
      </c>
      <c r="G604" s="28" t="s">
        <v>4496</v>
      </c>
      <c r="H604" s="28"/>
      <c r="I604" t="str">
        <f t="shared" si="9"/>
        <v>insert into pendaftaran_semas _sarjana (id_pendaftaran,asal_sekolah,jenis_sma,alamat_sekolah,nisn,tgl_lulus,nilai_uan) values (801,'SMA Negeri 14 Bontang','IPA','Jl. Aip II K. S. Tubun No. 92-94, Bontang','9945675405',39253,34,64);</v>
      </c>
    </row>
    <row r="605" spans="1:9" x14ac:dyDescent="0.2">
      <c r="A605" s="28">
        <v>802</v>
      </c>
      <c r="B605" s="28" t="s">
        <v>3836</v>
      </c>
      <c r="C605" s="28" t="s">
        <v>3893</v>
      </c>
      <c r="D605" s="4" t="s">
        <v>4194</v>
      </c>
      <c r="E605" s="28">
        <v>9945675406</v>
      </c>
      <c r="F605" s="28">
        <v>39294</v>
      </c>
      <c r="G605" s="28" t="s">
        <v>4497</v>
      </c>
      <c r="H605" s="28"/>
      <c r="I605" t="str">
        <f t="shared" si="9"/>
        <v>insert into pendaftaran_semas _sarjana (id_pendaftaran,asal_sekolah,jenis_sma,alamat_sekolah,nisn,tgl_lulus,nilai_uan) values (802,'SMK Negeri 15 Makasar','Teknik Otomasi','Jl. Aipda K. S. Tubun No. 79, Makasar','9945675406',39294,35,49);</v>
      </c>
    </row>
    <row r="606" spans="1:9" x14ac:dyDescent="0.2">
      <c r="A606" s="28">
        <v>803</v>
      </c>
      <c r="B606" s="28" t="s">
        <v>3933</v>
      </c>
      <c r="C606" s="28" t="s">
        <v>3895</v>
      </c>
      <c r="D606" s="4" t="s">
        <v>4195</v>
      </c>
      <c r="E606" s="28">
        <v>9945675407</v>
      </c>
      <c r="F606" s="28">
        <v>39238</v>
      </c>
      <c r="G606" s="28" t="s">
        <v>4498</v>
      </c>
      <c r="H606" s="28"/>
      <c r="I606" t="str">
        <f t="shared" si="9"/>
        <v>insert into pendaftaran_semas _sarjana (id_pendaftaran,asal_sekolah,jenis_sma,alamat_sekolah,nisn,tgl_lulus,nilai_uan) values (803,'SMA Negeri 18 Bali ','IPS','Jl. Raya kamal Outer Ring Road, Bali ','9945675407',39238,34,53);</v>
      </c>
    </row>
    <row r="607" spans="1:9" x14ac:dyDescent="0.2">
      <c r="A607" s="28">
        <v>804</v>
      </c>
      <c r="B607" s="28" t="s">
        <v>3941</v>
      </c>
      <c r="C607" s="28" t="s">
        <v>95</v>
      </c>
      <c r="D607" s="4" t="s">
        <v>4196</v>
      </c>
      <c r="E607" s="28">
        <v>9945675408</v>
      </c>
      <c r="F607" s="28">
        <v>39272</v>
      </c>
      <c r="G607" s="28" t="s">
        <v>4499</v>
      </c>
      <c r="H607" s="28"/>
      <c r="I607" t="str">
        <f t="shared" si="9"/>
        <v>insert into pendaftaran_semas _sarjana (id_pendaftaran,asal_sekolah,jenis_sma,alamat_sekolah,nisn,tgl_lulus,nilai_uan) values (804,'SMA Negeri 15 Semarang','IPA','Jl. Prof. Dr. Latumeten No. 1, Semarang','9945675408',39272,34,19);</v>
      </c>
    </row>
    <row r="608" spans="1:9" x14ac:dyDescent="0.2">
      <c r="A608" s="28">
        <v>805</v>
      </c>
      <c r="B608" s="28" t="s">
        <v>3862</v>
      </c>
      <c r="C608" s="28" t="s">
        <v>3895</v>
      </c>
      <c r="D608" s="4" t="s">
        <v>3951</v>
      </c>
      <c r="E608" s="28">
        <v>9945675409</v>
      </c>
      <c r="F608" s="28">
        <v>39277</v>
      </c>
      <c r="G608" s="28" t="s">
        <v>4500</v>
      </c>
      <c r="H608" s="28"/>
      <c r="I608" t="str">
        <f t="shared" si="9"/>
        <v>insert into pendaftaran_semas _sarjana (id_pendaftaran,asal_sekolah,jenis_sma,alamat_sekolah,nisn,tgl_lulus,nilai_uan) values (805,'SMA Negeri 12 Jakarta Utara','IPS','Jl. Duri Raya No. 22, Jakarta Utara','9945675409',39277,34,54);</v>
      </c>
    </row>
    <row r="609" spans="1:9" x14ac:dyDescent="0.2">
      <c r="A609" s="28">
        <v>806</v>
      </c>
      <c r="B609" s="28" t="s">
        <v>4104</v>
      </c>
      <c r="C609" s="28" t="s">
        <v>3892</v>
      </c>
      <c r="D609" s="4" t="s">
        <v>4197</v>
      </c>
      <c r="E609" s="28">
        <v>9945675410</v>
      </c>
      <c r="F609" s="28">
        <v>39260</v>
      </c>
      <c r="G609" s="28" t="s">
        <v>4501</v>
      </c>
      <c r="H609" s="28"/>
      <c r="I609" t="str">
        <f t="shared" si="9"/>
        <v>insert into pendaftaran_semas _sarjana (id_pendaftaran,asal_sekolah,jenis_sma,alamat_sekolah,nisn,tgl_lulus,nilai_uan) values (806,'SMK Negeri 14 Balikpapan','Analisa Kimia','Jl. Letjen S. Parman Kav. 84-86, Balikpapan','9945675410',39260,35,78);</v>
      </c>
    </row>
    <row r="610" spans="1:9" x14ac:dyDescent="0.2">
      <c r="A610" s="28">
        <v>807</v>
      </c>
      <c r="B610" s="28" t="s">
        <v>3900</v>
      </c>
      <c r="C610" s="28" t="s">
        <v>122</v>
      </c>
      <c r="D610" s="4" t="s">
        <v>4060</v>
      </c>
      <c r="E610" s="28">
        <v>9945675411</v>
      </c>
      <c r="F610" s="28">
        <v>39239</v>
      </c>
      <c r="G610" s="28" t="s">
        <v>4502</v>
      </c>
      <c r="H610" s="28"/>
      <c r="I610" t="str">
        <f t="shared" si="9"/>
        <v>insert into pendaftaran_semas _sarjana (id_pendaftaran,asal_sekolah,jenis_sma,alamat_sekolah,nisn,tgl_lulus,nilai_uan) values (807,'SMK Negeri 02 Makasar','Teknik Mesin','Jl. LetJen S. Parman Kav. 87, Slipi, Makasar','9945675411',39239,34,39);</v>
      </c>
    </row>
    <row r="611" spans="1:9" x14ac:dyDescent="0.2">
      <c r="A611" s="28">
        <v>808</v>
      </c>
      <c r="B611" s="28" t="s">
        <v>4105</v>
      </c>
      <c r="C611" s="28" t="s">
        <v>3895</v>
      </c>
      <c r="D611" s="4" t="s">
        <v>4198</v>
      </c>
      <c r="E611" s="28">
        <v>9945675412</v>
      </c>
      <c r="F611" s="28">
        <v>39253</v>
      </c>
      <c r="G611" s="28" t="s">
        <v>4503</v>
      </c>
      <c r="H611" s="28"/>
      <c r="I611" t="str">
        <f t="shared" si="9"/>
        <v>insert into pendaftaran_semas _sarjana (id_pendaftaran,asal_sekolah,jenis_sma,alamat_sekolah,nisn,tgl_lulus,nilai_uan) values (808,'SMA Negeri 07 Jakarta Utara','IPS','Jl. LetJen S. Parman Kav. 87, Jakarta Utara','9945675412',39253,35,42);</v>
      </c>
    </row>
    <row r="612" spans="1:9" x14ac:dyDescent="0.2">
      <c r="A612" s="28">
        <v>809</v>
      </c>
      <c r="B612" s="28" t="s">
        <v>3821</v>
      </c>
      <c r="C612" s="28" t="s">
        <v>95</v>
      </c>
      <c r="D612" s="4" t="s">
        <v>4199</v>
      </c>
      <c r="E612" s="28">
        <v>9945675413</v>
      </c>
      <c r="F612" s="28">
        <v>39284</v>
      </c>
      <c r="G612" s="28" t="s">
        <v>4462</v>
      </c>
      <c r="H612" s="28"/>
      <c r="I612" t="str">
        <f t="shared" si="9"/>
        <v>insert into pendaftaran_semas _sarjana (id_pendaftaran,asal_sekolah,jenis_sma,alamat_sekolah,nisn,tgl_lulus,nilai_uan) values (809,'SMA Negeri 14 Jakarta Utara','IPA','Jl. Tanah Sereal VII / 9, Jakarta Utara','9945675413',39284,35,14);</v>
      </c>
    </row>
    <row r="613" spans="1:9" x14ac:dyDescent="0.2">
      <c r="A613" s="28">
        <v>810</v>
      </c>
      <c r="B613" s="28" t="s">
        <v>3919</v>
      </c>
      <c r="C613" s="28" t="s">
        <v>3895</v>
      </c>
      <c r="D613" s="4" t="s">
        <v>4200</v>
      </c>
      <c r="E613" s="28">
        <v>9945675414</v>
      </c>
      <c r="F613" s="28">
        <v>39292</v>
      </c>
      <c r="G613" s="28" t="s">
        <v>4504</v>
      </c>
      <c r="H613" s="28"/>
      <c r="I613" t="str">
        <f t="shared" si="9"/>
        <v>insert into pendaftaran_semas _sarjana (id_pendaftaran,asal_sekolah,jenis_sma,alamat_sekolah,nisn,tgl_lulus,nilai_uan) values (810,'SMA Negeri 01 Balikpapan','IPS','Jl. Kyai Tapa No. , Balikpapan','9945675414',39292,36,44);</v>
      </c>
    </row>
    <row r="614" spans="1:9" x14ac:dyDescent="0.2">
      <c r="A614" s="28">
        <v>811</v>
      </c>
      <c r="B614" s="28" t="s">
        <v>4001</v>
      </c>
      <c r="C614" s="28" t="s">
        <v>3895</v>
      </c>
      <c r="D614" s="4" t="s">
        <v>4201</v>
      </c>
      <c r="E614" s="28">
        <v>9945675415</v>
      </c>
      <c r="F614" s="28">
        <v>39293</v>
      </c>
      <c r="G614" s="28" t="s">
        <v>4505</v>
      </c>
      <c r="H614" s="28"/>
      <c r="I614" t="str">
        <f t="shared" si="9"/>
        <v>insert into pendaftaran_semas _sarjana (id_pendaftaran,asal_sekolah,jenis_sma,alamat_sekolah,nisn,tgl_lulus,nilai_uan) values (811,'SMA Negeri 11 Garut','IPS','Jl. Anggrek No. 2 B, Garut','9945675415',39293,36,12);</v>
      </c>
    </row>
    <row r="615" spans="1:9" x14ac:dyDescent="0.2">
      <c r="A615" s="28">
        <v>812</v>
      </c>
      <c r="B615" s="28" t="s">
        <v>4106</v>
      </c>
      <c r="C615" s="28" t="s">
        <v>3895</v>
      </c>
      <c r="D615" s="4" t="s">
        <v>4202</v>
      </c>
      <c r="E615" s="28">
        <v>9945675416</v>
      </c>
      <c r="F615" s="28">
        <v>39242</v>
      </c>
      <c r="G615" s="28" t="s">
        <v>4506</v>
      </c>
      <c r="H615" s="28"/>
      <c r="I615" t="str">
        <f t="shared" si="9"/>
        <v>insert into pendaftaran_semas _sarjana (id_pendaftaran,asal_sekolah,jenis_sma,alamat_sekolah,nisn,tgl_lulus,nilai_uan) values (812,'SMA Negeri 14 Bandung','IPS','Jl. Pesanggrahan No. 1, Bandung','9945675416',39242,36,31);</v>
      </c>
    </row>
    <row r="616" spans="1:9" x14ac:dyDescent="0.2">
      <c r="A616" s="28">
        <v>813</v>
      </c>
      <c r="B616" s="28" t="s">
        <v>4107</v>
      </c>
      <c r="C616" s="28" t="s">
        <v>95</v>
      </c>
      <c r="D616" s="4" t="s">
        <v>4084</v>
      </c>
      <c r="E616" s="28">
        <v>9945675417</v>
      </c>
      <c r="F616" s="28">
        <v>39248</v>
      </c>
      <c r="G616" s="28" t="s">
        <v>4507</v>
      </c>
      <c r="H616" s="28"/>
      <c r="I616" t="str">
        <f t="shared" si="9"/>
        <v>insert into pendaftaran_semas _sarjana (id_pendaftaran,asal_sekolah,jenis_sma,alamat_sekolah,nisn,tgl_lulus,nilai_uan) values (813,'SMA Negeri 18 Papua','IPA','Jl. RS Fatmawati No. 80 - 82, Papua','9945675417',39248,35,76);</v>
      </c>
    </row>
    <row r="617" spans="1:9" x14ac:dyDescent="0.2">
      <c r="A617" s="28">
        <v>814</v>
      </c>
      <c r="B617" s="28" t="s">
        <v>3916</v>
      </c>
      <c r="C617" s="28" t="s">
        <v>95</v>
      </c>
      <c r="D617" s="4" t="s">
        <v>3881</v>
      </c>
      <c r="E617" s="28">
        <v>9945675418</v>
      </c>
      <c r="F617" s="28">
        <v>39260</v>
      </c>
      <c r="G617" s="28" t="s">
        <v>4555</v>
      </c>
      <c r="H617" s="28"/>
      <c r="I617" t="str">
        <f t="shared" si="9"/>
        <v>insert into pendaftaran_semas _sarjana (id_pendaftaran,asal_sekolah,jenis_sma,alamat_sekolah,nisn,tgl_lulus,nilai_uan) values (814,'SMA Negeri 07 Medan','IPA','Jl. RS. Fatmawati, Medan','9945675418',39260,35,12);</v>
      </c>
    </row>
    <row r="618" spans="1:9" x14ac:dyDescent="0.2">
      <c r="A618" s="28">
        <v>815</v>
      </c>
      <c r="B618" s="28" t="s">
        <v>3860</v>
      </c>
      <c r="C618" s="28" t="s">
        <v>95</v>
      </c>
      <c r="D618" s="4" t="s">
        <v>4203</v>
      </c>
      <c r="E618" s="28">
        <v>9945675419</v>
      </c>
      <c r="F618" s="28">
        <v>39284</v>
      </c>
      <c r="G618" s="28" t="s">
        <v>4556</v>
      </c>
      <c r="H618" s="28"/>
      <c r="I618" t="str">
        <f t="shared" si="9"/>
        <v>insert into pendaftaran_semas _sarjana (id_pendaftaran,asal_sekolah,jenis_sma,alamat_sekolah,nisn,tgl_lulus,nilai_uan) values (815,'SMA Negeri 19 Surabaya','IPA','Jl. Lebak Bulus 1, Surabaya','9945675419',39284,35,77);</v>
      </c>
    </row>
    <row r="619" spans="1:9" x14ac:dyDescent="0.2">
      <c r="A619" s="28">
        <v>816</v>
      </c>
      <c r="B619" s="28" t="s">
        <v>4037</v>
      </c>
      <c r="C619" s="28" t="s">
        <v>3892</v>
      </c>
      <c r="D619" s="4" t="s">
        <v>4204</v>
      </c>
      <c r="E619" s="28">
        <v>9945675420</v>
      </c>
      <c r="F619" s="28">
        <v>39239</v>
      </c>
      <c r="G619" s="28" t="s">
        <v>4557</v>
      </c>
      <c r="H619" s="28"/>
      <c r="I619" t="str">
        <f t="shared" si="9"/>
        <v>insert into pendaftaran_semas _sarjana (id_pendaftaran,asal_sekolah,jenis_sma,alamat_sekolah,nisn,tgl_lulus,nilai_uan) values (816,'SMK Negeri 14 Bali ','Analisa Kimia','Jl. RS Fatmawati No. 74 , Bali ','9945675420',39239,34,56);</v>
      </c>
    </row>
    <row r="620" spans="1:9" x14ac:dyDescent="0.2">
      <c r="A620" s="28">
        <v>817</v>
      </c>
      <c r="B620" s="28" t="s">
        <v>3908</v>
      </c>
      <c r="C620" s="28" t="s">
        <v>122</v>
      </c>
      <c r="D620" s="4" t="s">
        <v>4205</v>
      </c>
      <c r="E620" s="28">
        <v>9945675421</v>
      </c>
      <c r="F620" s="28">
        <v>39279</v>
      </c>
      <c r="G620" s="28" t="s">
        <v>4487</v>
      </c>
      <c r="H620" s="28"/>
      <c r="I620" t="str">
        <f t="shared" si="9"/>
        <v>insert into pendaftaran_semas _sarjana (id_pendaftaran,asal_sekolah,jenis_sma,alamat_sekolah,nisn,tgl_lulus,nilai_uan) values (817,'SMK Negeri 16 Aceh','Teknik Mesin','Jl. Warung Silah No. 1, Aceh','9945675421',39279,34,03);</v>
      </c>
    </row>
    <row r="621" spans="1:9" x14ac:dyDescent="0.2">
      <c r="A621" s="28">
        <v>818</v>
      </c>
      <c r="B621" s="28" t="s">
        <v>3971</v>
      </c>
      <c r="C621" s="28" t="s">
        <v>3893</v>
      </c>
      <c r="D621" s="4" t="s">
        <v>3882</v>
      </c>
      <c r="E621" s="28">
        <v>9945675422</v>
      </c>
      <c r="F621" s="28">
        <v>39251</v>
      </c>
      <c r="G621" s="28" t="s">
        <v>4495</v>
      </c>
      <c r="H621" s="28"/>
      <c r="I621" t="str">
        <f t="shared" si="9"/>
        <v>insert into pendaftaran_semas _sarjana (id_pendaftaran,asal_sekolah,jenis_sma,alamat_sekolah,nisn,tgl_lulus,nilai_uan) values (818,'SMK Negeri 02 Depok','Teknik Otomasi','Jl. Sirsak No. 21, Depok','9945675422',39251,34,05);</v>
      </c>
    </row>
    <row r="622" spans="1:9" x14ac:dyDescent="0.2">
      <c r="A622" s="28">
        <v>819</v>
      </c>
      <c r="B622" s="28" t="s">
        <v>3988</v>
      </c>
      <c r="C622" s="28" t="s">
        <v>3894</v>
      </c>
      <c r="D622" s="4" t="s">
        <v>4206</v>
      </c>
      <c r="E622" s="28">
        <v>9945675423</v>
      </c>
      <c r="F622" s="28">
        <v>39272</v>
      </c>
      <c r="G622" s="28" t="s">
        <v>4558</v>
      </c>
      <c r="H622" s="28"/>
      <c r="I622" t="str">
        <f t="shared" si="9"/>
        <v>insert into pendaftaran_semas _sarjana (id_pendaftaran,asal_sekolah,jenis_sma,alamat_sekolah,nisn,tgl_lulus,nilai_uan) values (819,'SMK Negeri 15 Aceh','Multimedia','Jl. Kyai Maja No. 43, Aceh','9945675423',39272,36,18);</v>
      </c>
    </row>
    <row r="623" spans="1:9" x14ac:dyDescent="0.2">
      <c r="A623" s="28">
        <v>820</v>
      </c>
      <c r="B623" s="28" t="s">
        <v>3980</v>
      </c>
      <c r="C623" s="28" t="s">
        <v>122</v>
      </c>
      <c r="D623" s="4" t="s">
        <v>3961</v>
      </c>
      <c r="E623" s="28">
        <v>9945675424</v>
      </c>
      <c r="F623" s="28">
        <v>39252</v>
      </c>
      <c r="G623" s="28" t="s">
        <v>4559</v>
      </c>
      <c r="H623" s="28"/>
      <c r="I623" t="str">
        <f t="shared" si="9"/>
        <v>insert into pendaftaran_semas _sarjana (id_pendaftaran,asal_sekolah,jenis_sma,alamat_sekolah,nisn,tgl_lulus,nilai_uan) values (820,'SMK Negeri 06 Garut','Teknik Mesin','Jl. Gandaria I / 20, Garut','9945675424',39252,35,97);</v>
      </c>
    </row>
    <row r="624" spans="1:9" x14ac:dyDescent="0.2">
      <c r="A624" s="28">
        <v>821</v>
      </c>
      <c r="B624" s="28" t="s">
        <v>3907</v>
      </c>
      <c r="C624" s="28" t="s">
        <v>115</v>
      </c>
      <c r="D624" s="4" t="s">
        <v>4207</v>
      </c>
      <c r="E624" s="28">
        <v>9945675425</v>
      </c>
      <c r="F624" s="28">
        <v>39271</v>
      </c>
      <c r="G624" s="28" t="s">
        <v>4560</v>
      </c>
      <c r="H624" s="28"/>
      <c r="I624" t="str">
        <f t="shared" si="9"/>
        <v>insert into pendaftaran_semas _sarjana (id_pendaftaran,asal_sekolah,jenis_sma,alamat_sekolah,nisn,tgl_lulus,nilai_uan) values (821,'SMK Negeri 05 Balikpapan','Teknik Komputer','Jl. Gandaria Tengah II No. 6 - 14, Balikpapan','9945675425',39271,34,76);</v>
      </c>
    </row>
    <row r="625" spans="1:9" x14ac:dyDescent="0.2">
      <c r="A625" s="28">
        <v>822</v>
      </c>
      <c r="B625" s="28" t="s">
        <v>4106</v>
      </c>
      <c r="C625" s="28" t="s">
        <v>95</v>
      </c>
      <c r="D625" s="4" t="s">
        <v>4208</v>
      </c>
      <c r="E625" s="28">
        <v>9945675426</v>
      </c>
      <c r="F625" s="28">
        <v>39281</v>
      </c>
      <c r="G625" s="28" t="s">
        <v>4561</v>
      </c>
      <c r="H625" s="28"/>
      <c r="I625" t="str">
        <f t="shared" si="9"/>
        <v>insert into pendaftaran_semas _sarjana (id_pendaftaran,asal_sekolah,jenis_sma,alamat_sekolah,nisn,tgl_lulus,nilai_uan) values (822,'SMA Negeri 14 Bandung','IPA','Jl. Metro Duta Kav. UE,  Pondok Indah, Bandung','9945675426',39281,35,31);</v>
      </c>
    </row>
    <row r="626" spans="1:9" x14ac:dyDescent="0.2">
      <c r="A626" s="28">
        <v>823</v>
      </c>
      <c r="B626" s="28" t="s">
        <v>4108</v>
      </c>
      <c r="C626" s="28" t="s">
        <v>3895</v>
      </c>
      <c r="D626" s="4" t="s">
        <v>4071</v>
      </c>
      <c r="E626" s="28">
        <v>9945675427</v>
      </c>
      <c r="F626" s="28">
        <v>39291</v>
      </c>
      <c r="G626" s="28" t="s">
        <v>4472</v>
      </c>
      <c r="H626" s="28"/>
      <c r="I626" t="str">
        <f t="shared" si="9"/>
        <v>insert into pendaftaran_semas _sarjana (id_pendaftaran,asal_sekolah,jenis_sma,alamat_sekolah,nisn,tgl_lulus,nilai_uan) values (823,'SMA Negeri 07 Maluku','IPS','Jl. Ciputat Raya No. 40, Maluku','9945675427',39291,35,80);</v>
      </c>
    </row>
    <row r="627" spans="1:9" x14ac:dyDescent="0.2">
      <c r="A627" s="28">
        <v>824</v>
      </c>
      <c r="B627" s="28" t="s">
        <v>3859</v>
      </c>
      <c r="C627" s="28" t="s">
        <v>3895</v>
      </c>
      <c r="D627" s="4" t="s">
        <v>4209</v>
      </c>
      <c r="E627" s="28">
        <v>9945675428</v>
      </c>
      <c r="F627" s="28">
        <v>39273</v>
      </c>
      <c r="G627" s="28" t="s">
        <v>4559</v>
      </c>
      <c r="H627" s="28"/>
      <c r="I627" t="str">
        <f t="shared" si="9"/>
        <v>insert into pendaftaran_semas _sarjana (id_pendaftaran,asal_sekolah,jenis_sma,alamat_sekolah,nisn,tgl_lulus,nilai_uan) values (824,'SMA Negeri 19 Depok','IPS','Jl. Warung Buncit Raya No. 15, Depok','9945675428',39273,35,97);</v>
      </c>
    </row>
    <row r="628" spans="1:9" x14ac:dyDescent="0.2">
      <c r="A628" s="28">
        <v>825</v>
      </c>
      <c r="B628" s="28" t="s">
        <v>3861</v>
      </c>
      <c r="C628" s="28" t="s">
        <v>3893</v>
      </c>
      <c r="D628" s="4" t="s">
        <v>4013</v>
      </c>
      <c r="E628" s="28">
        <v>9945675429</v>
      </c>
      <c r="F628" s="28">
        <v>39283</v>
      </c>
      <c r="G628" s="28" t="s">
        <v>4562</v>
      </c>
      <c r="H628" s="28"/>
      <c r="I628" t="str">
        <f t="shared" si="9"/>
        <v>insert into pendaftaran_semas _sarjana (id_pendaftaran,asal_sekolah,jenis_sma,alamat_sekolah,nisn,tgl_lulus,nilai_uan) values (825,'SMK Negeri 11 Garut','Teknik Otomasi','Jl. Raya Cilandak  KKO, Garut','9945675429',39283,35,71);</v>
      </c>
    </row>
    <row r="629" spans="1:9" x14ac:dyDescent="0.2">
      <c r="A629" s="28">
        <v>826</v>
      </c>
      <c r="B629" s="28" t="s">
        <v>4109</v>
      </c>
      <c r="C629" s="28" t="s">
        <v>115</v>
      </c>
      <c r="D629" s="4" t="s">
        <v>4210</v>
      </c>
      <c r="E629" s="28">
        <v>9945675430</v>
      </c>
      <c r="F629" s="28">
        <v>39268</v>
      </c>
      <c r="G629" s="28" t="s">
        <v>4563</v>
      </c>
      <c r="H629" s="28"/>
      <c r="I629" t="str">
        <f t="shared" si="9"/>
        <v>insert into pendaftaran_semas _sarjana (id_pendaftaran,asal_sekolah,jenis_sma,alamat_sekolah,nisn,tgl_lulus,nilai_uan) values (826,'SMK Negeri 02 Papua','Teknik Komputer','Jl. Siaga Raya Kav. 4 - 8, Papua','9945675430',39268,36,17);</v>
      </c>
    </row>
    <row r="630" spans="1:9" x14ac:dyDescent="0.2">
      <c r="A630" s="28">
        <v>827</v>
      </c>
      <c r="B630" s="28" t="s">
        <v>4049</v>
      </c>
      <c r="C630" s="28" t="s">
        <v>3894</v>
      </c>
      <c r="D630" s="4" t="s">
        <v>4211</v>
      </c>
      <c r="E630" s="28">
        <v>9945675431</v>
      </c>
      <c r="F630" s="28">
        <v>39286</v>
      </c>
      <c r="G630" s="28" t="s">
        <v>4564</v>
      </c>
      <c r="H630" s="28"/>
      <c r="I630" t="str">
        <f t="shared" si="9"/>
        <v>insert into pendaftaran_semas _sarjana (id_pendaftaran,asal_sekolah,jenis_sma,alamat_sekolah,nisn,tgl_lulus,nilai_uan) values (827,'SMK Negeri 05 Surabaya','Multimedia','Jl. R. C. Veteran No. 178, Surabaya','9945675431',39286,34,61);</v>
      </c>
    </row>
    <row r="631" spans="1:9" x14ac:dyDescent="0.2">
      <c r="A631" s="28">
        <v>828</v>
      </c>
      <c r="B631" s="28" t="s">
        <v>3981</v>
      </c>
      <c r="C631" s="28" t="s">
        <v>115</v>
      </c>
      <c r="D631" s="4" t="s">
        <v>4212</v>
      </c>
      <c r="E631" s="28">
        <v>9945675432</v>
      </c>
      <c r="F631" s="28">
        <v>39291</v>
      </c>
      <c r="G631" s="28" t="s">
        <v>4475</v>
      </c>
      <c r="H631" s="28"/>
      <c r="I631" t="str">
        <f t="shared" si="9"/>
        <v>insert into pendaftaran_semas _sarjana (id_pendaftaran,asal_sekolah,jenis_sma,alamat_sekolah,nisn,tgl_lulus,nilai_uan) values (828,'SMK Negeri 19 Bontang','Teknik Komputer','Jl. HR. Rasuna Said Kav. C-21 Kuningan, Bontang','9945675432',39291,36,09);</v>
      </c>
    </row>
    <row r="632" spans="1:9" x14ac:dyDescent="0.2">
      <c r="A632" s="28">
        <v>829</v>
      </c>
      <c r="B632" s="28" t="s">
        <v>4110</v>
      </c>
      <c r="C632" s="28" t="s">
        <v>95</v>
      </c>
      <c r="D632" s="4" t="s">
        <v>4072</v>
      </c>
      <c r="E632" s="28">
        <v>9945675433</v>
      </c>
      <c r="F632" s="28">
        <v>39265</v>
      </c>
      <c r="G632" s="28" t="s">
        <v>4490</v>
      </c>
      <c r="H632" s="28"/>
      <c r="I632" t="str">
        <f t="shared" si="9"/>
        <v>insert into pendaftaran_semas _sarjana (id_pendaftaran,asal_sekolah,jenis_sma,alamat_sekolah,nisn,tgl_lulus,nilai_uan) values (829,'SMA Negeri 09 Makasar','IPA','Jl. Jend. Sudirman Kav. 49 , Makasar','9945675433',39265,35,19);</v>
      </c>
    </row>
    <row r="633" spans="1:9" x14ac:dyDescent="0.2">
      <c r="A633" s="28">
        <v>830</v>
      </c>
      <c r="B633" s="28" t="s">
        <v>3826</v>
      </c>
      <c r="C633" s="28" t="s">
        <v>3895</v>
      </c>
      <c r="D633" s="4" t="s">
        <v>3953</v>
      </c>
      <c r="E633" s="28">
        <v>9945675434</v>
      </c>
      <c r="F633" s="28">
        <v>39290</v>
      </c>
      <c r="G633" s="28" t="s">
        <v>4565</v>
      </c>
      <c r="H633" s="28"/>
      <c r="I633" t="str">
        <f t="shared" si="9"/>
        <v>insert into pendaftaran_semas _sarjana (id_pendaftaran,asal_sekolah,jenis_sma,alamat_sekolah,nisn,tgl_lulus,nilai_uan) values (830,'SMA Negeri 04 Bogor','IPS','Jl. Jenderal Gatot Subroto Kav. 59, Bogor','9945675434',39290,34,86);</v>
      </c>
    </row>
    <row r="634" spans="1:9" x14ac:dyDescent="0.2">
      <c r="A634" s="28">
        <v>831</v>
      </c>
      <c r="B634" s="28" t="s">
        <v>4049</v>
      </c>
      <c r="C634" s="28" t="s">
        <v>3894</v>
      </c>
      <c r="D634" s="4" t="s">
        <v>4213</v>
      </c>
      <c r="E634" s="28">
        <v>9945675435</v>
      </c>
      <c r="F634" s="28">
        <v>39241</v>
      </c>
      <c r="G634" s="28" t="s">
        <v>4566</v>
      </c>
      <c r="H634" s="28"/>
      <c r="I634" t="str">
        <f t="shared" si="9"/>
        <v>insert into pendaftaran_semas _sarjana (id_pendaftaran,asal_sekolah,jenis_sma,alamat_sekolah,nisn,tgl_lulus,nilai_uan) values (831,'SMK Negeri 05 Surabaya','Multimedia','Jl. Sultan Agung No. 67, Surabaya','9945675435',39241,36,00);</v>
      </c>
    </row>
    <row r="635" spans="1:9" x14ac:dyDescent="0.2">
      <c r="A635" s="28">
        <v>832</v>
      </c>
      <c r="B635" s="28" t="s">
        <v>3862</v>
      </c>
      <c r="C635" s="28" t="s">
        <v>95</v>
      </c>
      <c r="D635" s="4" t="s">
        <v>4214</v>
      </c>
      <c r="E635" s="28">
        <v>9945675436</v>
      </c>
      <c r="F635" s="28">
        <v>39266</v>
      </c>
      <c r="G635" s="28" t="s">
        <v>4504</v>
      </c>
      <c r="H635" s="28"/>
      <c r="I635" t="str">
        <f t="shared" si="9"/>
        <v>insert into pendaftaran_semas _sarjana (id_pendaftaran,asal_sekolah,jenis_sma,alamat_sekolah,nisn,tgl_lulus,nilai_uan) values (832,'SMA Negeri 12 Jakarta Utara','IPA','Jl. MT. Haryono No. 8, Jakarta Utara','9945675436',39266,36,44);</v>
      </c>
    </row>
    <row r="636" spans="1:9" x14ac:dyDescent="0.2">
      <c r="A636" s="28">
        <v>833</v>
      </c>
      <c r="B636" s="28" t="s">
        <v>3927</v>
      </c>
      <c r="C636" s="28" t="s">
        <v>95</v>
      </c>
      <c r="D636" s="4" t="s">
        <v>4215</v>
      </c>
      <c r="E636" s="28">
        <v>9945675437</v>
      </c>
      <c r="F636" s="28">
        <v>39249</v>
      </c>
      <c r="G636" s="28" t="s">
        <v>4466</v>
      </c>
      <c r="H636" s="28"/>
      <c r="I636" t="str">
        <f t="shared" si="9"/>
        <v>insert into pendaftaran_semas _sarjana (id_pendaftaran,asal_sekolah,jenis_sma,alamat_sekolah,nisn,tgl_lulus,nilai_uan) values (833,'SMA Negeri 07 Makasar','IPA','Jl. Raya Pasar Minggu No. 3 A, Makasar','9945675437',39249,35,89);</v>
      </c>
    </row>
    <row r="637" spans="1:9" x14ac:dyDescent="0.2">
      <c r="A637" s="28">
        <v>834</v>
      </c>
      <c r="B637" s="28" t="s">
        <v>4111</v>
      </c>
      <c r="C637" s="28" t="s">
        <v>95</v>
      </c>
      <c r="D637" s="4" t="s">
        <v>3888</v>
      </c>
      <c r="E637" s="28">
        <v>9945675438</v>
      </c>
      <c r="F637" s="28">
        <v>39251</v>
      </c>
      <c r="G637" s="28" t="s">
        <v>4567</v>
      </c>
      <c r="H637" s="28"/>
      <c r="I637" t="str">
        <f t="shared" si="9"/>
        <v>insert into pendaftaran_semas _sarjana (id_pendaftaran,asal_sekolah,jenis_sma,alamat_sekolah,nisn,tgl_lulus,nilai_uan) values (834,'SMA Negeri 11 Jakarta Utara','IPA','Jl. Warung Sila No.8 RT.006 / RW.04 Gudang Baru, Jakarta Utara','9945675438',39251,34,24);</v>
      </c>
    </row>
    <row r="638" spans="1:9" x14ac:dyDescent="0.2">
      <c r="A638" s="28">
        <v>835</v>
      </c>
      <c r="B638" s="28" t="s">
        <v>4112</v>
      </c>
      <c r="C638" s="28" t="s">
        <v>3895</v>
      </c>
      <c r="D638" s="4" t="s">
        <v>4216</v>
      </c>
      <c r="E638" s="28">
        <v>9945675439</v>
      </c>
      <c r="F638" s="28">
        <v>39268</v>
      </c>
      <c r="G638" s="28" t="s">
        <v>4568</v>
      </c>
      <c r="H638" s="28"/>
      <c r="I638" t="str">
        <f t="shared" si="9"/>
        <v>insert into pendaftaran_semas _sarjana (id_pendaftaran,asal_sekolah,jenis_sma,alamat_sekolah,nisn,tgl_lulus,nilai_uan) values (835,'SMA Negeri 14 Jakarta Selatan','IPS','Jl. Mohamad Kahfi Raya 1, Jakarta Selatan','9945675439',39268,35,68);</v>
      </c>
    </row>
    <row r="639" spans="1:9" x14ac:dyDescent="0.2">
      <c r="A639" s="28">
        <v>836</v>
      </c>
      <c r="B639" s="28" t="s">
        <v>4033</v>
      </c>
      <c r="C639" s="28" t="s">
        <v>122</v>
      </c>
      <c r="D639" s="4" t="s">
        <v>4217</v>
      </c>
      <c r="E639" s="28">
        <v>9945675440</v>
      </c>
      <c r="F639" s="28">
        <v>39242</v>
      </c>
      <c r="G639" s="28" t="s">
        <v>4569</v>
      </c>
      <c r="H639" s="28"/>
      <c r="I639" t="str">
        <f t="shared" si="9"/>
        <v>insert into pendaftaran_semas _sarjana (id_pendaftaran,asal_sekolah,jenis_sma,alamat_sekolah,nisn,tgl_lulus,nilai_uan) values (836,'SMK Negeri 07 Banten','Teknik Mesin','Jl. Jeruk Raya No. 15 RT. 0011 / RW. 01, Banten','9945675440',39242,34,47);</v>
      </c>
    </row>
    <row r="640" spans="1:9" x14ac:dyDescent="0.2">
      <c r="A640" s="28">
        <v>837</v>
      </c>
      <c r="B640" s="28" t="s">
        <v>4032</v>
      </c>
      <c r="C640" s="28" t="s">
        <v>95</v>
      </c>
      <c r="D640" s="4" t="s">
        <v>4218</v>
      </c>
      <c r="E640" s="28">
        <v>9945675441</v>
      </c>
      <c r="F640" s="28">
        <v>39252</v>
      </c>
      <c r="G640" s="28" t="s">
        <v>4570</v>
      </c>
      <c r="H640" s="28"/>
      <c r="I640" t="str">
        <f t="shared" si="9"/>
        <v>insert into pendaftaran_semas _sarjana (id_pendaftaran,asal_sekolah,jenis_sma,alamat_sekolah,nisn,tgl_lulus,nilai_uan) values (837,'SMA Negeri 07 Balikpapan','IPA','Jl. Bina Warga RT. 009 / RW. 07, Kalibata, Balikpapan','9945675441',39252,34,21);</v>
      </c>
    </row>
    <row r="641" spans="1:9" x14ac:dyDescent="0.2">
      <c r="A641" s="28">
        <v>838</v>
      </c>
      <c r="B641" s="28" t="s">
        <v>4102</v>
      </c>
      <c r="C641" s="28" t="s">
        <v>3895</v>
      </c>
      <c r="D641" s="4" t="s">
        <v>4219</v>
      </c>
      <c r="E641" s="28">
        <v>9945675442</v>
      </c>
      <c r="F641" s="28">
        <v>39262</v>
      </c>
      <c r="G641" s="28" t="s">
        <v>4571</v>
      </c>
      <c r="H641" s="28"/>
      <c r="I641" t="str">
        <f t="shared" si="9"/>
        <v>insert into pendaftaran_semas _sarjana (id_pendaftaran,asal_sekolah,jenis_sma,alamat_sekolah,nisn,tgl_lulus,nilai_uan) values (838,'SMA Negeri 05 Surabaya','IPS','Jl. Taman Brawijaya No. 1, Surabaya','9945675442',39262,35,06);</v>
      </c>
    </row>
    <row r="642" spans="1:9" x14ac:dyDescent="0.2">
      <c r="A642" s="28">
        <v>839</v>
      </c>
      <c r="B642" s="28" t="s">
        <v>3865</v>
      </c>
      <c r="C642" s="28" t="s">
        <v>115</v>
      </c>
      <c r="D642" s="4" t="s">
        <v>4220</v>
      </c>
      <c r="E642" s="28">
        <v>9945675443</v>
      </c>
      <c r="F642" s="28">
        <v>39289</v>
      </c>
      <c r="G642" s="28" t="s">
        <v>4572</v>
      </c>
      <c r="H642" s="28"/>
      <c r="I642" t="str">
        <f t="shared" si="9"/>
        <v>insert into pendaftaran_semas _sarjana (id_pendaftaran,asal_sekolah,jenis_sma,alamat_sekolah,nisn,tgl_lulus,nilai_uan) values (839,'SMK Negeri 04 Banten','Teknik Komputer','Jl. Panglima Polim I  No. 34, Banten','9945675443',39289,34,84);</v>
      </c>
    </row>
    <row r="643" spans="1:9" x14ac:dyDescent="0.2">
      <c r="A643" s="28">
        <v>840</v>
      </c>
      <c r="B643" s="28" t="s">
        <v>4113</v>
      </c>
      <c r="C643" s="28" t="s">
        <v>3892</v>
      </c>
      <c r="D643" s="4" t="s">
        <v>4221</v>
      </c>
      <c r="E643" s="28">
        <v>9945675444</v>
      </c>
      <c r="F643" s="28">
        <v>39271</v>
      </c>
      <c r="G643" s="28" t="s">
        <v>4573</v>
      </c>
      <c r="H643" s="28"/>
      <c r="I643" t="str">
        <f t="shared" si="9"/>
        <v>insert into pendaftaran_semas _sarjana (id_pendaftaran,asal_sekolah,jenis_sma,alamat_sekolah,nisn,tgl_lulus,nilai_uan) values (840,'SMK Negeri 14 Surabaya','Analisa Kimia','Jl. Dharmawangsa Raya No. 13  Blok P II, Surabaya','9945675444',39271,34,32);</v>
      </c>
    </row>
    <row r="644" spans="1:9" x14ac:dyDescent="0.2">
      <c r="A644" s="28">
        <v>841</v>
      </c>
      <c r="B644" s="28" t="s">
        <v>4043</v>
      </c>
      <c r="C644" s="28" t="s">
        <v>95</v>
      </c>
      <c r="D644" s="4" t="s">
        <v>4065</v>
      </c>
      <c r="E644" s="28">
        <v>9945675445</v>
      </c>
      <c r="F644" s="28">
        <v>39260</v>
      </c>
      <c r="G644" s="28" t="s">
        <v>4574</v>
      </c>
      <c r="H644" s="28"/>
      <c r="I644" t="str">
        <f t="shared" si="9"/>
        <v>insert into pendaftaran_semas _sarjana (id_pendaftaran,asal_sekolah,jenis_sma,alamat_sekolah,nisn,tgl_lulus,nilai_uan) values (841,'SMA Negeri 16 Papua','IPA','Jl. Ciranjang  II No. 20-22, Papua','9945675445',39260,36,19);</v>
      </c>
    </row>
    <row r="645" spans="1:9" x14ac:dyDescent="0.2">
      <c r="A645" s="28">
        <v>842</v>
      </c>
      <c r="B645" s="28" t="s">
        <v>3997</v>
      </c>
      <c r="C645" s="28" t="s">
        <v>115</v>
      </c>
      <c r="D645" s="4" t="s">
        <v>4222</v>
      </c>
      <c r="E645" s="28">
        <v>9945675446</v>
      </c>
      <c r="F645" s="28">
        <v>39288</v>
      </c>
      <c r="G645" s="28" t="s">
        <v>4470</v>
      </c>
      <c r="H645" s="28"/>
      <c r="I645" t="str">
        <f t="shared" ref="I645:I708" si="10">CONCATENATE($I$3,A645,",","'",B645,"'",",","'",C645,"'",",","'",D645,"'",",","'",E645,"'",",",F645,",",G645,")",";")</f>
        <v>insert into pendaftaran_semas _sarjana (id_pendaftaran,asal_sekolah,jenis_sma,alamat_sekolah,nisn,tgl_lulus,nilai_uan) values (842,'SMK Negeri 05 Papua','Teknik Komputer','Jl. Senayan No. 26, Papua','9945675446',39288,36,42);</v>
      </c>
    </row>
    <row r="646" spans="1:9" x14ac:dyDescent="0.2">
      <c r="A646" s="28">
        <v>843</v>
      </c>
      <c r="B646" s="28" t="s">
        <v>4114</v>
      </c>
      <c r="C646" s="28" t="s">
        <v>3894</v>
      </c>
      <c r="D646" s="4" t="s">
        <v>4223</v>
      </c>
      <c r="E646" s="28">
        <v>9945675447</v>
      </c>
      <c r="F646" s="28">
        <v>39288</v>
      </c>
      <c r="G646" s="28" t="s">
        <v>4575</v>
      </c>
      <c r="H646" s="28"/>
      <c r="I646" t="str">
        <f t="shared" si="10"/>
        <v>insert into pendaftaran_semas _sarjana (id_pendaftaran,asal_sekolah,jenis_sma,alamat_sekolah,nisn,tgl_lulus,nilai_uan) values (843,'SMK Negeri 15 Banten','Multimedia','Jl. Ciledug Raya No. 94 - 96, Banten','9945675447',39288,35,20);</v>
      </c>
    </row>
    <row r="647" spans="1:9" x14ac:dyDescent="0.2">
      <c r="A647" s="28">
        <v>844</v>
      </c>
      <c r="B647" s="28" t="s">
        <v>3814</v>
      </c>
      <c r="C647" s="28" t="s">
        <v>3894</v>
      </c>
      <c r="D647" s="4" t="s">
        <v>4224</v>
      </c>
      <c r="E647" s="28">
        <v>9945675448</v>
      </c>
      <c r="F647" s="28">
        <v>39242</v>
      </c>
      <c r="G647" s="28" t="s">
        <v>4576</v>
      </c>
      <c r="H647" s="28"/>
      <c r="I647" t="str">
        <f t="shared" si="10"/>
        <v>insert into pendaftaran_semas _sarjana (id_pendaftaran,asal_sekolah,jenis_sma,alamat_sekolah,nisn,tgl_lulus,nilai_uan) values (844,'SMK Negeri 07 Papua','Multimedia','Jl. Ciputat Raya No. 5, Papua','9945675448',39242,35,40);</v>
      </c>
    </row>
    <row r="648" spans="1:9" x14ac:dyDescent="0.2">
      <c r="A648" s="28">
        <v>845</v>
      </c>
      <c r="B648" s="28" t="s">
        <v>4004</v>
      </c>
      <c r="C648" s="28" t="s">
        <v>3895</v>
      </c>
      <c r="D648" s="4" t="s">
        <v>4225</v>
      </c>
      <c r="E648" s="28">
        <v>9945675449</v>
      </c>
      <c r="F648" s="28">
        <v>39263</v>
      </c>
      <c r="G648" s="28" t="s">
        <v>4577</v>
      </c>
      <c r="H648" s="28"/>
      <c r="I648" t="str">
        <f t="shared" si="10"/>
        <v>insert into pendaftaran_semas _sarjana (id_pendaftaran,asal_sekolah,jenis_sma,alamat_sekolah,nisn,tgl_lulus,nilai_uan) values (845,'SMA Negeri 14 Bogor','IPS','Jl. Duren Tiga Raya No. 20, Bogor','9945675449',39263,35,55);</v>
      </c>
    </row>
    <row r="649" spans="1:9" x14ac:dyDescent="0.2">
      <c r="A649" s="28">
        <v>846</v>
      </c>
      <c r="B649" s="28" t="s">
        <v>4115</v>
      </c>
      <c r="C649" s="28" t="s">
        <v>3894</v>
      </c>
      <c r="D649" s="4" t="s">
        <v>4226</v>
      </c>
      <c r="E649" s="28">
        <v>9945675450</v>
      </c>
      <c r="F649" s="28">
        <v>39275</v>
      </c>
      <c r="G649" s="28" t="s">
        <v>4567</v>
      </c>
      <c r="H649" s="28"/>
      <c r="I649" t="str">
        <f t="shared" si="10"/>
        <v>insert into pendaftaran_semas _sarjana (id_pendaftaran,asal_sekolah,jenis_sma,alamat_sekolah,nisn,tgl_lulus,nilai_uan) values (846,'SMK Negeri 04 Medan','Multimedia','Jl. Duren Tiga Raya No. 5, Medan','9945675450',39275,34,24);</v>
      </c>
    </row>
    <row r="650" spans="1:9" x14ac:dyDescent="0.2">
      <c r="A650" s="28">
        <v>847</v>
      </c>
      <c r="B650" s="28" t="s">
        <v>3809</v>
      </c>
      <c r="C650" s="28" t="s">
        <v>3894</v>
      </c>
      <c r="D650" s="4" t="s">
        <v>4227</v>
      </c>
      <c r="E650" s="28">
        <v>9945675451</v>
      </c>
      <c r="F650" s="28">
        <v>39279</v>
      </c>
      <c r="G650" s="28" t="s">
        <v>4556</v>
      </c>
      <c r="H650" s="28"/>
      <c r="I650" t="str">
        <f t="shared" si="10"/>
        <v>insert into pendaftaran_semas _sarjana (id_pendaftaran,asal_sekolah,jenis_sma,alamat_sekolah,nisn,tgl_lulus,nilai_uan) values (847,'SMK Negeri 11 Jakarta Utara','Multimedia','Jl. H. Rohimin No. 30, Jakarta Utara','9945675451',39279,35,77);</v>
      </c>
    </row>
    <row r="651" spans="1:9" x14ac:dyDescent="0.2">
      <c r="A651" s="28">
        <v>848</v>
      </c>
      <c r="B651" s="28" t="s">
        <v>4116</v>
      </c>
      <c r="C651" s="28" t="s">
        <v>95</v>
      </c>
      <c r="D651" s="4" t="s">
        <v>4228</v>
      </c>
      <c r="E651" s="28">
        <v>9945675452</v>
      </c>
      <c r="F651" s="28">
        <v>39253</v>
      </c>
      <c r="G651" s="28" t="s">
        <v>4467</v>
      </c>
      <c r="H651" s="28"/>
      <c r="I651" t="str">
        <f t="shared" si="10"/>
        <v>insert into pendaftaran_semas _sarjana (id_pendaftaran,asal_sekolah,jenis_sma,alamat_sekolah,nisn,tgl_lulus,nilai_uan) values (848,'SMA Negeri 06 Semarang','IPA','Jl. Ampera Raya No. 34, Semarang','9945675452',39253,34,78);</v>
      </c>
    </row>
    <row r="652" spans="1:9" x14ac:dyDescent="0.2">
      <c r="A652" s="28">
        <v>849</v>
      </c>
      <c r="B652" s="28" t="s">
        <v>3994</v>
      </c>
      <c r="C652" s="28" t="s">
        <v>3892</v>
      </c>
      <c r="D652" s="4" t="s">
        <v>3883</v>
      </c>
      <c r="E652" s="28">
        <v>9945675453</v>
      </c>
      <c r="F652" s="28">
        <v>39261</v>
      </c>
      <c r="G652" s="28" t="s">
        <v>4496</v>
      </c>
      <c r="H652" s="28"/>
      <c r="I652" t="str">
        <f t="shared" si="10"/>
        <v>insert into pendaftaran_semas _sarjana (id_pendaftaran,asal_sekolah,jenis_sma,alamat_sekolah,nisn,tgl_lulus,nilai_uan) values (849,'SMK Negeri 09 Semarang','Analisa Kimia','Jl. Garnisun No. 2 - 3, Semarang','9945675453',39261,34,64);</v>
      </c>
    </row>
    <row r="653" spans="1:9" x14ac:dyDescent="0.2">
      <c r="A653" s="28">
        <v>850</v>
      </c>
      <c r="B653" s="28" t="s">
        <v>4106</v>
      </c>
      <c r="C653" s="28" t="s">
        <v>3895</v>
      </c>
      <c r="D653" s="4" t="s">
        <v>4229</v>
      </c>
      <c r="E653" s="28">
        <v>9945675454</v>
      </c>
      <c r="F653" s="28">
        <v>39269</v>
      </c>
      <c r="G653" s="28" t="s">
        <v>4578</v>
      </c>
      <c r="H653" s="28"/>
      <c r="I653" t="str">
        <f t="shared" si="10"/>
        <v>insert into pendaftaran_semas _sarjana (id_pendaftaran,asal_sekolah,jenis_sma,alamat_sekolah,nisn,tgl_lulus,nilai_uan) values (850,'SMA Negeri 14 Bandung','IPS','Jl. HR. Rasuna Said, Kuningan, Bandung','9945675454',39269,35,01);</v>
      </c>
    </row>
    <row r="654" spans="1:9" x14ac:dyDescent="0.2">
      <c r="A654" s="28">
        <v>851</v>
      </c>
      <c r="B654" s="28" t="s">
        <v>4117</v>
      </c>
      <c r="C654" s="28" t="s">
        <v>3894</v>
      </c>
      <c r="D654" s="4" t="s">
        <v>4230</v>
      </c>
      <c r="E654" s="28">
        <v>9945675455</v>
      </c>
      <c r="F654" s="28">
        <v>39275</v>
      </c>
      <c r="G654" s="28" t="s">
        <v>4472</v>
      </c>
      <c r="H654" s="28"/>
      <c r="I654" t="str">
        <f t="shared" si="10"/>
        <v>insert into pendaftaran_semas _sarjana (id_pendaftaran,asal_sekolah,jenis_sma,alamat_sekolah,nisn,tgl_lulus,nilai_uan) values (851,'SMK Negeri 08 Jakarta Selatan','Multimedia','Jl. Dr. Saharjo No. 120, Jakarta Selatan','9945675455',39275,35,80);</v>
      </c>
    </row>
    <row r="655" spans="1:9" x14ac:dyDescent="0.2">
      <c r="A655" s="28">
        <v>852</v>
      </c>
      <c r="B655" s="28" t="s">
        <v>3972</v>
      </c>
      <c r="C655" s="28" t="s">
        <v>3894</v>
      </c>
      <c r="D655" s="4" t="s">
        <v>4231</v>
      </c>
      <c r="E655" s="28">
        <v>9945675456</v>
      </c>
      <c r="F655" s="28">
        <v>39247</v>
      </c>
      <c r="G655" s="28" t="s">
        <v>4504</v>
      </c>
      <c r="H655" s="28"/>
      <c r="I655" t="str">
        <f t="shared" si="10"/>
        <v>insert into pendaftaran_semas _sarjana (id_pendaftaran,asal_sekolah,jenis_sma,alamat_sekolah,nisn,tgl_lulus,nilai_uan) values (852,'SMK Negeri 14 Depok','Multimedia','Jl. Bintaro Permai Raya No. 3, Depok','9945675456',39247,36,44);</v>
      </c>
    </row>
    <row r="656" spans="1:9" x14ac:dyDescent="0.2">
      <c r="A656" s="28">
        <v>853</v>
      </c>
      <c r="B656" s="28" t="s">
        <v>4036</v>
      </c>
      <c r="C656" s="28" t="s">
        <v>3894</v>
      </c>
      <c r="D656" s="4" t="s">
        <v>4232</v>
      </c>
      <c r="E656" s="28">
        <v>9945675457</v>
      </c>
      <c r="F656" s="28">
        <v>39276</v>
      </c>
      <c r="G656" s="28" t="s">
        <v>4579</v>
      </c>
      <c r="H656" s="28"/>
      <c r="I656" t="str">
        <f t="shared" si="10"/>
        <v>insert into pendaftaran_semas _sarjana (id_pendaftaran,asal_sekolah,jenis_sma,alamat_sekolah,nisn,tgl_lulus,nilai_uan) values (853,'SMK Negeri 05 Aceh','Multimedia','Jl. Bekasi Timur Raya KM. 18 No. 6 P. Gdg. , Aceh','9945675457',39276,34,29);</v>
      </c>
    </row>
    <row r="657" spans="1:9" x14ac:dyDescent="0.2">
      <c r="A657" s="28">
        <v>854</v>
      </c>
      <c r="B657" s="28" t="s">
        <v>3991</v>
      </c>
      <c r="C657" s="28" t="s">
        <v>3892</v>
      </c>
      <c r="D657" s="4" t="s">
        <v>3884</v>
      </c>
      <c r="E657" s="28">
        <v>9945675458</v>
      </c>
      <c r="F657" s="28">
        <v>39270</v>
      </c>
      <c r="G657" s="28" t="s">
        <v>4493</v>
      </c>
      <c r="H657" s="28"/>
      <c r="I657" t="str">
        <f t="shared" si="10"/>
        <v>insert into pendaftaran_semas _sarjana (id_pendaftaran,asal_sekolah,jenis_sma,alamat_sekolah,nisn,tgl_lulus,nilai_uan) values (854,'SMK Negeri 19 Bali ','Analisa Kimia','Jl. Raya Bogor KM. 22 No. 44, Bali ','9945675458',39270,36,03);</v>
      </c>
    </row>
    <row r="658" spans="1:9" x14ac:dyDescent="0.2">
      <c r="A658" s="28">
        <v>855</v>
      </c>
      <c r="B658" s="28" t="s">
        <v>4103</v>
      </c>
      <c r="C658" s="28" t="s">
        <v>122</v>
      </c>
      <c r="D658" s="4" t="s">
        <v>3956</v>
      </c>
      <c r="E658" s="28">
        <v>9945675459</v>
      </c>
      <c r="F658" s="28">
        <v>39277</v>
      </c>
      <c r="G658" s="28" t="s">
        <v>4580</v>
      </c>
      <c r="H658" s="28"/>
      <c r="I658" t="str">
        <f t="shared" si="10"/>
        <v>insert into pendaftaran_semas _sarjana (id_pendaftaran,asal_sekolah,jenis_sma,alamat_sekolah,nisn,tgl_lulus,nilai_uan) values (855,'SMK Negeri 18 Makasar','Teknik Mesin','Jl. Pahlawan Revolusi No. 47, Makasar','9945675459',39277,35,47);</v>
      </c>
    </row>
    <row r="659" spans="1:9" x14ac:dyDescent="0.2">
      <c r="A659" s="28">
        <v>856</v>
      </c>
      <c r="B659" s="28" t="s">
        <v>4118</v>
      </c>
      <c r="C659" s="28" t="s">
        <v>3893</v>
      </c>
      <c r="D659" s="4" t="s">
        <v>4066</v>
      </c>
      <c r="E659" s="28">
        <v>9945675460</v>
      </c>
      <c r="F659" s="28">
        <v>39290</v>
      </c>
      <c r="G659" s="28" t="s">
        <v>4581</v>
      </c>
      <c r="H659" s="28"/>
      <c r="I659" t="str">
        <f t="shared" si="10"/>
        <v>insert into pendaftaran_semas _sarjana (id_pendaftaran,asal_sekolah,jenis_sma,alamat_sekolah,nisn,tgl_lulus,nilai_uan) values (856,'SMK Negeri 06 Papua','Teknik Otomasi','Jl. Raya Pondok Kopi, Papua','9945675460',39290,36,37);</v>
      </c>
    </row>
    <row r="660" spans="1:9" x14ac:dyDescent="0.2">
      <c r="A660" s="28">
        <v>857</v>
      </c>
      <c r="B660" s="28" t="s">
        <v>4036</v>
      </c>
      <c r="C660" s="28" t="s">
        <v>115</v>
      </c>
      <c r="D660" s="4" t="s">
        <v>4233</v>
      </c>
      <c r="E660" s="28">
        <v>9945675461</v>
      </c>
      <c r="F660" s="28">
        <v>39243</v>
      </c>
      <c r="G660" s="28" t="s">
        <v>4582</v>
      </c>
      <c r="H660" s="28"/>
      <c r="I660" t="str">
        <f t="shared" si="10"/>
        <v>insert into pendaftaran_semas _sarjana (id_pendaftaran,asal_sekolah,jenis_sma,alamat_sekolah,nisn,tgl_lulus,nilai_uan) values (857,'SMK Negeri 05 Aceh','Teknik Komputer','Jl. Mahoni, Pasar Rebo, Cijantung II , Aceh','9945675461',39243,35,45);</v>
      </c>
    </row>
    <row r="661" spans="1:9" x14ac:dyDescent="0.2">
      <c r="A661" s="28">
        <v>858</v>
      </c>
      <c r="B661" s="28" t="s">
        <v>4119</v>
      </c>
      <c r="C661" s="28" t="s">
        <v>3893</v>
      </c>
      <c r="D661" s="4" t="s">
        <v>4234</v>
      </c>
      <c r="E661" s="28">
        <v>9945675462</v>
      </c>
      <c r="F661" s="28">
        <v>39274</v>
      </c>
      <c r="G661" s="28" t="s">
        <v>4583</v>
      </c>
      <c r="H661" s="28"/>
      <c r="I661" t="str">
        <f t="shared" si="10"/>
        <v>insert into pendaftaran_semas _sarjana (id_pendaftaran,asal_sekolah,jenis_sma,alamat_sekolah,nisn,tgl_lulus,nilai_uan) values (858,'SMK Negeri 04 Jakarta Utara','Teknik Otomasi','Jl. Raya Bekasi Timur 170 C, Jakarta Utara','9945675462',39274,34,44);</v>
      </c>
    </row>
    <row r="662" spans="1:9" x14ac:dyDescent="0.2">
      <c r="A662" s="28">
        <v>859</v>
      </c>
      <c r="B662" s="28" t="s">
        <v>3846</v>
      </c>
      <c r="C662" s="28" t="s">
        <v>3895</v>
      </c>
      <c r="D662" s="4" t="s">
        <v>4235</v>
      </c>
      <c r="E662" s="28">
        <v>9945675463</v>
      </c>
      <c r="F662" s="28">
        <v>39269</v>
      </c>
      <c r="G662" s="28" t="s">
        <v>4572</v>
      </c>
      <c r="H662" s="28"/>
      <c r="I662" t="str">
        <f t="shared" si="10"/>
        <v>insert into pendaftaran_semas _sarjana (id_pendaftaran,asal_sekolah,jenis_sma,alamat_sekolah,nisn,tgl_lulus,nilai_uan) values (859,'SMA Negeri 13 Bandung','IPS','Jl. Raya Jatinegara Timur No. 85 - 87, Bandung','9945675463',39269,34,84);</v>
      </c>
    </row>
    <row r="663" spans="1:9" x14ac:dyDescent="0.2">
      <c r="A663" s="28">
        <v>860</v>
      </c>
      <c r="B663" s="28" t="s">
        <v>3850</v>
      </c>
      <c r="C663" s="28" t="s">
        <v>95</v>
      </c>
      <c r="D663" s="4" t="s">
        <v>4236</v>
      </c>
      <c r="E663" s="28">
        <v>9945675464</v>
      </c>
      <c r="F663" s="28">
        <v>39277</v>
      </c>
      <c r="G663" s="28" t="s">
        <v>4584</v>
      </c>
      <c r="H663" s="28"/>
      <c r="I663" t="str">
        <f t="shared" si="10"/>
        <v>insert into pendaftaran_semas _sarjana (id_pendaftaran,asal_sekolah,jenis_sma,alamat_sekolah,nisn,tgl_lulus,nilai_uan) values (860,'SMA Negeri 11 Bandung','IPA','Jl. Merpati No. 2, Bandung','9945675464',39277,36,22);</v>
      </c>
    </row>
    <row r="664" spans="1:9" x14ac:dyDescent="0.2">
      <c r="A664" s="28">
        <v>861</v>
      </c>
      <c r="B664" s="28" t="s">
        <v>4043</v>
      </c>
      <c r="C664" s="28" t="s">
        <v>95</v>
      </c>
      <c r="D664" s="4" t="s">
        <v>4237</v>
      </c>
      <c r="E664" s="28">
        <v>9945675465</v>
      </c>
      <c r="F664" s="28">
        <v>39241</v>
      </c>
      <c r="G664" s="28" t="s">
        <v>4585</v>
      </c>
      <c r="H664" s="28"/>
      <c r="I664" t="str">
        <f t="shared" si="10"/>
        <v>insert into pendaftaran_semas _sarjana (id_pendaftaran,asal_sekolah,jenis_sma,alamat_sekolah,nisn,tgl_lulus,nilai_uan) values (861,'SMA Negeri 16 Papua','IPA','Jl. Dewi Sartika III No. 200, Papua','9945675465',39241,34,58);</v>
      </c>
    </row>
    <row r="665" spans="1:9" x14ac:dyDescent="0.2">
      <c r="A665" s="28">
        <v>862</v>
      </c>
      <c r="B665" s="28" t="s">
        <v>3984</v>
      </c>
      <c r="C665" s="28" t="s">
        <v>3895</v>
      </c>
      <c r="D665" s="4" t="s">
        <v>4238</v>
      </c>
      <c r="E665" s="28">
        <v>9945675466</v>
      </c>
      <c r="F665" s="28">
        <v>39239</v>
      </c>
      <c r="G665" s="28" t="s">
        <v>4586</v>
      </c>
      <c r="H665" s="28"/>
      <c r="I665" t="str">
        <f t="shared" si="10"/>
        <v>insert into pendaftaran_semas _sarjana (id_pendaftaran,asal_sekolah,jenis_sma,alamat_sekolah,nisn,tgl_lulus,nilai_uan) values (862,'SMA Negeri 05 Maluku','IPS','Jl. Raya Bogor, Maluku','9945675466',39239,35,08);</v>
      </c>
    </row>
    <row r="666" spans="1:9" x14ac:dyDescent="0.2">
      <c r="A666" s="28">
        <v>863</v>
      </c>
      <c r="B666" s="28" t="s">
        <v>3936</v>
      </c>
      <c r="C666" s="28" t="s">
        <v>3894</v>
      </c>
      <c r="D666" s="4" t="s">
        <v>4239</v>
      </c>
      <c r="E666" s="28">
        <v>9945675467</v>
      </c>
      <c r="F666" s="28">
        <v>39284</v>
      </c>
      <c r="G666" s="28" t="s">
        <v>4587</v>
      </c>
      <c r="H666" s="28"/>
      <c r="I666" t="str">
        <f t="shared" si="10"/>
        <v>insert into pendaftaran_semas _sarjana (id_pendaftaran,asal_sekolah,jenis_sma,alamat_sekolah,nisn,tgl_lulus,nilai_uan) values (863,'SMK Negeri 15 Jakarta Utara','Multimedia','Jl. RS Polri, Jakarta Utara','9945675467',39284,34,92);</v>
      </c>
    </row>
    <row r="667" spans="1:9" x14ac:dyDescent="0.2">
      <c r="A667" s="28">
        <v>864</v>
      </c>
      <c r="B667" s="28" t="s">
        <v>4120</v>
      </c>
      <c r="C667" s="28" t="s">
        <v>3895</v>
      </c>
      <c r="D667" s="4" t="s">
        <v>4240</v>
      </c>
      <c r="E667" s="28">
        <v>9945675468</v>
      </c>
      <c r="F667" s="28">
        <v>39284</v>
      </c>
      <c r="G667" s="28" t="s">
        <v>4588</v>
      </c>
      <c r="H667" s="28"/>
      <c r="I667" t="str">
        <f t="shared" si="10"/>
        <v>insert into pendaftaran_semas _sarjana (id_pendaftaran,asal_sekolah,jenis_sma,alamat_sekolah,nisn,tgl_lulus,nilai_uan) values (864,'SMA Negeri 04 Depok','IPS','Jl. Mayjen Sutoyo No. 2, Depok','9945675468',39284,34,36);</v>
      </c>
    </row>
    <row r="668" spans="1:9" x14ac:dyDescent="0.2">
      <c r="A668" s="28">
        <v>865</v>
      </c>
      <c r="B668" s="28" t="s">
        <v>3921</v>
      </c>
      <c r="C668" s="28" t="s">
        <v>115</v>
      </c>
      <c r="D668" s="4" t="s">
        <v>4241</v>
      </c>
      <c r="E668" s="28">
        <v>9945675469</v>
      </c>
      <c r="F668" s="28">
        <v>39269</v>
      </c>
      <c r="G668" s="28" t="s">
        <v>4503</v>
      </c>
      <c r="H668" s="28"/>
      <c r="I668" t="str">
        <f t="shared" si="10"/>
        <v>insert into pendaftaran_semas _sarjana (id_pendaftaran,asal_sekolah,jenis_sma,alamat_sekolah,nisn,tgl_lulus,nilai_uan) values (865,'SMK Negeri 11 Makasar','Teknik Komputer','Jl. Tarum Barat - Kalimalang, Makasar','9945675469',39269,35,42);</v>
      </c>
    </row>
    <row r="669" spans="1:9" x14ac:dyDescent="0.2">
      <c r="A669" s="28">
        <v>866</v>
      </c>
      <c r="B669" s="28" t="s">
        <v>3998</v>
      </c>
      <c r="C669" s="28" t="s">
        <v>3895</v>
      </c>
      <c r="D669" s="4" t="s">
        <v>4067</v>
      </c>
      <c r="E669" s="28">
        <v>9945675470</v>
      </c>
      <c r="F669" s="28">
        <v>39254</v>
      </c>
      <c r="G669" s="28" t="s">
        <v>4589</v>
      </c>
      <c r="H669" s="28"/>
      <c r="I669" t="str">
        <f t="shared" si="10"/>
        <v>insert into pendaftaran_semas _sarjana (id_pendaftaran,asal_sekolah,jenis_sma,alamat_sekolah,nisn,tgl_lulus,nilai_uan) values (866,'SMA Negeri 12 Surabaya','IPS','Jl. Raya Pondok Gede No. 4, Surabaya','9945675470',39254,36,35);</v>
      </c>
    </row>
    <row r="670" spans="1:9" x14ac:dyDescent="0.2">
      <c r="A670" s="28">
        <v>867</v>
      </c>
      <c r="B670" s="28" t="s">
        <v>3851</v>
      </c>
      <c r="C670" s="28" t="s">
        <v>95</v>
      </c>
      <c r="D670" s="4" t="s">
        <v>4242</v>
      </c>
      <c r="E670" s="28">
        <v>9945675471</v>
      </c>
      <c r="F670" s="28">
        <v>39255</v>
      </c>
      <c r="G670" s="28" t="s">
        <v>4504</v>
      </c>
      <c r="H670" s="28"/>
      <c r="I670" t="str">
        <f t="shared" si="10"/>
        <v>insert into pendaftaran_semas _sarjana (id_pendaftaran,asal_sekolah,jenis_sma,alamat_sekolah,nisn,tgl_lulus,nilai_uan) values (867,'SMA Negeri 08 Garut','IPA','Jl. Letjen T. B. Simatupang No. 30, Garut','9945675471',39255,36,44);</v>
      </c>
    </row>
    <row r="671" spans="1:9" x14ac:dyDescent="0.2">
      <c r="A671" s="28">
        <v>868</v>
      </c>
      <c r="B671" s="28" t="s">
        <v>4121</v>
      </c>
      <c r="C671" s="28" t="s">
        <v>95</v>
      </c>
      <c r="D671" s="4" t="s">
        <v>4243</v>
      </c>
      <c r="E671" s="28">
        <v>9945675472</v>
      </c>
      <c r="F671" s="28">
        <v>39275</v>
      </c>
      <c r="G671" s="28" t="s">
        <v>4567</v>
      </c>
      <c r="H671" s="28"/>
      <c r="I671" t="str">
        <f t="shared" si="10"/>
        <v>insert into pendaftaran_semas _sarjana (id_pendaftaran,asal_sekolah,jenis_sma,alamat_sekolah,nisn,tgl_lulus,nilai_uan) values (868,'SMA Negeri 12 Palembang','IPA','Jl. Pemuda, Palembang','9945675472',39275,34,24);</v>
      </c>
    </row>
    <row r="672" spans="1:9" x14ac:dyDescent="0.2">
      <c r="A672" s="28">
        <v>869</v>
      </c>
      <c r="B672" s="28" t="s">
        <v>4030</v>
      </c>
      <c r="C672" s="28" t="s">
        <v>122</v>
      </c>
      <c r="D672" s="4" t="s">
        <v>4015</v>
      </c>
      <c r="E672" s="28">
        <v>9945675473</v>
      </c>
      <c r="F672" s="28">
        <v>39281</v>
      </c>
      <c r="G672" s="28" t="s">
        <v>4590</v>
      </c>
      <c r="H672" s="28"/>
      <c r="I672" t="str">
        <f t="shared" si="10"/>
        <v>insert into pendaftaran_semas _sarjana (id_pendaftaran,asal_sekolah,jenis_sma,alamat_sekolah,nisn,tgl_lulus,nilai_uan) values (869,'SMK Negeri 02 Semarang','Teknik Mesin','Jl. Kayu Putih Raya, Semarang','9945675473',39281,34,51);</v>
      </c>
    </row>
    <row r="673" spans="1:9" x14ac:dyDescent="0.2">
      <c r="A673" s="28">
        <v>870</v>
      </c>
      <c r="B673" s="28" t="s">
        <v>4097</v>
      </c>
      <c r="C673" s="28" t="s">
        <v>95</v>
      </c>
      <c r="D673" s="4" t="s">
        <v>4244</v>
      </c>
      <c r="E673" s="28">
        <v>9945675474</v>
      </c>
      <c r="F673" s="28">
        <v>39243</v>
      </c>
      <c r="G673" s="28" t="s">
        <v>4558</v>
      </c>
      <c r="H673" s="28"/>
      <c r="I673" t="str">
        <f t="shared" si="10"/>
        <v>insert into pendaftaran_semas _sarjana (id_pendaftaran,asal_sekolah,jenis_sma,alamat_sekolah,nisn,tgl_lulus,nilai_uan) values (870,'SMA Negeri 16 Maluku','IPA','Jl. Pulomas Barat VI No. 20, Maluku','9945675474',39243,36,18);</v>
      </c>
    </row>
    <row r="674" spans="1:9" x14ac:dyDescent="0.2">
      <c r="A674" s="28">
        <v>871</v>
      </c>
      <c r="B674" s="28" t="s">
        <v>3989</v>
      </c>
      <c r="C674" s="28" t="s">
        <v>122</v>
      </c>
      <c r="D674" s="4" t="s">
        <v>4245</v>
      </c>
      <c r="E674" s="28">
        <v>9945675475</v>
      </c>
      <c r="F674" s="28">
        <v>39235</v>
      </c>
      <c r="G674" s="28" t="s">
        <v>4591</v>
      </c>
      <c r="H674" s="28"/>
      <c r="I674" t="str">
        <f t="shared" si="10"/>
        <v>insert into pendaftaran_semas _sarjana (id_pendaftaran,asal_sekolah,jenis_sma,alamat_sekolah,nisn,tgl_lulus,nilai_uan) values (871,'SMK Negeri 12 Maluku','Teknik Mesin','Jl. Pulomas Timur K. No.2, Maluku','9945675475',39235,35,04);</v>
      </c>
    </row>
    <row r="675" spans="1:9" x14ac:dyDescent="0.2">
      <c r="A675" s="28">
        <v>872</v>
      </c>
      <c r="B675" s="28" t="s">
        <v>3977</v>
      </c>
      <c r="C675" s="28" t="s">
        <v>95</v>
      </c>
      <c r="D675" s="4" t="s">
        <v>4246</v>
      </c>
      <c r="E675" s="28">
        <v>9945675476</v>
      </c>
      <c r="F675" s="28">
        <v>39266</v>
      </c>
      <c r="G675" s="28" t="s">
        <v>4592</v>
      </c>
      <c r="H675" s="28"/>
      <c r="I675" t="str">
        <f t="shared" si="10"/>
        <v>insert into pendaftaran_semas _sarjana (id_pendaftaran,asal_sekolah,jenis_sma,alamat_sekolah,nisn,tgl_lulus,nilai_uan) values (872,'SMA Negeri 01 Maluku','IPA','Jl. Persahabatan Raya , Maluku','9945675476',39266,35,86);</v>
      </c>
    </row>
    <row r="676" spans="1:9" x14ac:dyDescent="0.2">
      <c r="A676" s="28">
        <v>873</v>
      </c>
      <c r="B676" s="28" t="s">
        <v>3926</v>
      </c>
      <c r="C676" s="28" t="s">
        <v>3895</v>
      </c>
      <c r="D676" s="4" t="s">
        <v>4247</v>
      </c>
      <c r="E676" s="28">
        <v>9945675477</v>
      </c>
      <c r="F676" s="28">
        <v>39286</v>
      </c>
      <c r="G676" s="28" t="s">
        <v>4498</v>
      </c>
      <c r="H676" s="28"/>
      <c r="I676" t="str">
        <f t="shared" si="10"/>
        <v>insert into pendaftaran_semas _sarjana (id_pendaftaran,asal_sekolah,jenis_sma,alamat_sekolah,nisn,tgl_lulus,nilai_uan) values (873,'SMA Negeri 09 Semarang','IPS','Jl. Perintis Kemerdekaan Kav. 149, Semarang','9945675477',39286,34,53);</v>
      </c>
    </row>
    <row r="677" spans="1:9" x14ac:dyDescent="0.2">
      <c r="A677" s="28">
        <v>874</v>
      </c>
      <c r="B677" s="28" t="s">
        <v>3863</v>
      </c>
      <c r="C677" s="28" t="s">
        <v>95</v>
      </c>
      <c r="D677" s="4" t="s">
        <v>4248</v>
      </c>
      <c r="E677" s="28">
        <v>9945675478</v>
      </c>
      <c r="F677" s="28">
        <v>39292</v>
      </c>
      <c r="G677" s="28" t="s">
        <v>4593</v>
      </c>
      <c r="H677" s="28"/>
      <c r="I677" t="str">
        <f t="shared" si="10"/>
        <v>insert into pendaftaran_semas _sarjana (id_pendaftaran,asal_sekolah,jenis_sma,alamat_sekolah,nisn,tgl_lulus,nilai_uan) values (874,'SMA Negeri 08 Medan','IPA','Jl. Balai Pustaka Baru No. 19, Medan','9945675478',39292,36,50);</v>
      </c>
    </row>
    <row r="678" spans="1:9" x14ac:dyDescent="0.2">
      <c r="A678" s="28">
        <v>875</v>
      </c>
      <c r="B678" s="28" t="s">
        <v>3812</v>
      </c>
      <c r="C678" s="28" t="s">
        <v>3895</v>
      </c>
      <c r="D678" s="4" t="s">
        <v>4249</v>
      </c>
      <c r="E678" s="28">
        <v>9945675479</v>
      </c>
      <c r="F678" s="28">
        <v>39284</v>
      </c>
      <c r="G678" s="28" t="s">
        <v>4594</v>
      </c>
      <c r="H678" s="28"/>
      <c r="I678" t="str">
        <f t="shared" si="10"/>
        <v>insert into pendaftaran_semas _sarjana (id_pendaftaran,asal_sekolah,jenis_sma,alamat_sekolah,nisn,tgl_lulus,nilai_uan) values (875,'SMA Negeri 06 Lombok','IPS','Jl. Pahlawan Komarudin Raya No. 5, Lombok','9945675479',39284,36,21);</v>
      </c>
    </row>
    <row r="679" spans="1:9" x14ac:dyDescent="0.2">
      <c r="A679" s="28">
        <v>876</v>
      </c>
      <c r="B679" s="28" t="s">
        <v>3840</v>
      </c>
      <c r="C679" s="28" t="s">
        <v>95</v>
      </c>
      <c r="D679" s="4" t="s">
        <v>4250</v>
      </c>
      <c r="E679" s="28">
        <v>9945675480</v>
      </c>
      <c r="F679" s="28">
        <v>39278</v>
      </c>
      <c r="G679" s="28" t="s">
        <v>4463</v>
      </c>
      <c r="H679" s="28"/>
      <c r="I679" t="str">
        <f t="shared" si="10"/>
        <v>insert into pendaftaran_semas _sarjana (id_pendaftaran,asal_sekolah,jenis_sma,alamat_sekolah,nisn,tgl_lulus,nilai_uan) values (876,'SMA Negeri 01 Lombok','IPA','Jl. LapanganTembak No. 75, Lombok','9945675480',39278,34,93);</v>
      </c>
    </row>
    <row r="680" spans="1:9" x14ac:dyDescent="0.2">
      <c r="A680" s="28">
        <v>877</v>
      </c>
      <c r="B680" s="28" t="s">
        <v>3852</v>
      </c>
      <c r="C680" s="28" t="s">
        <v>3895</v>
      </c>
      <c r="D680" s="4" t="s">
        <v>4251</v>
      </c>
      <c r="E680" s="28">
        <v>9945675481</v>
      </c>
      <c r="F680" s="28">
        <v>39278</v>
      </c>
      <c r="G680" s="28" t="s">
        <v>4595</v>
      </c>
      <c r="H680" s="28"/>
      <c r="I680" t="str">
        <f t="shared" si="10"/>
        <v>insert into pendaftaran_semas _sarjana (id_pendaftaran,asal_sekolah,jenis_sma,alamat_sekolah,nisn,tgl_lulus,nilai_uan) values (877,'SMA Negeri 13 Jakarta Selatan','IPS','Jl. Duren Sawit Baru No. 2, Jakarta Selatan','9945675481',39278,36,23);</v>
      </c>
    </row>
    <row r="681" spans="1:9" x14ac:dyDescent="0.2">
      <c r="A681" s="28">
        <v>878</v>
      </c>
      <c r="B681" s="28" t="s">
        <v>4122</v>
      </c>
      <c r="C681" s="28" t="s">
        <v>3895</v>
      </c>
      <c r="D681" s="4" t="s">
        <v>4252</v>
      </c>
      <c r="E681" s="28">
        <v>9945675482</v>
      </c>
      <c r="F681" s="28">
        <v>39250</v>
      </c>
      <c r="G681" s="28" t="s">
        <v>4569</v>
      </c>
      <c r="H681" s="28"/>
      <c r="I681" t="str">
        <f t="shared" si="10"/>
        <v>insert into pendaftaran_semas _sarjana (id_pendaftaran,asal_sekolah,jenis_sma,alamat_sekolah,nisn,tgl_lulus,nilai_uan) values (878,'SMA Negeri 19 Palembang','IPS','Jl. Raden Inten, Palembang','9945675482',39250,34,47);</v>
      </c>
    </row>
    <row r="682" spans="1:9" x14ac:dyDescent="0.2">
      <c r="A682" s="28">
        <v>879</v>
      </c>
      <c r="B682" s="28" t="s">
        <v>3806</v>
      </c>
      <c r="C682" s="28" t="s">
        <v>115</v>
      </c>
      <c r="D682" s="4" t="s">
        <v>4253</v>
      </c>
      <c r="E682" s="28">
        <v>9945675483</v>
      </c>
      <c r="F682" s="28">
        <v>39269</v>
      </c>
      <c r="G682" s="28" t="s">
        <v>4569</v>
      </c>
      <c r="H682" s="28"/>
      <c r="I682" t="str">
        <f t="shared" si="10"/>
        <v>insert into pendaftaran_semas _sarjana (id_pendaftaran,asal_sekolah,jenis_sma,alamat_sekolah,nisn,tgl_lulus,nilai_uan) values (879,'SMK Negeri 01 Banten','Teknik Komputer','Jl. Bunga Rampai X - Perumnas Klender, Banten','9945675483',39269,34,47);</v>
      </c>
    </row>
    <row r="683" spans="1:9" x14ac:dyDescent="0.2">
      <c r="A683" s="28">
        <v>880</v>
      </c>
      <c r="B683" s="28" t="s">
        <v>4123</v>
      </c>
      <c r="C683" s="28" t="s">
        <v>122</v>
      </c>
      <c r="D683" s="4" t="s">
        <v>4254</v>
      </c>
      <c r="E683" s="28">
        <v>9945675484</v>
      </c>
      <c r="F683" s="28">
        <v>39290</v>
      </c>
      <c r="G683" s="28" t="s">
        <v>4596</v>
      </c>
      <c r="H683" s="28"/>
      <c r="I683" t="str">
        <f t="shared" si="10"/>
        <v>insert into pendaftaran_semas _sarjana (id_pendaftaran,asal_sekolah,jenis_sma,alamat_sekolah,nisn,tgl_lulus,nilai_uan) values (880,'SMK Negeri 19 Banten','Teknik Mesin','Jl. Pahlawan Revolusi No. 100, Banten','9945675484',39290,35,90);</v>
      </c>
    </row>
    <row r="684" spans="1:9" x14ac:dyDescent="0.2">
      <c r="A684" s="28">
        <v>881</v>
      </c>
      <c r="B684" s="28" t="s">
        <v>3866</v>
      </c>
      <c r="C684" s="28" t="s">
        <v>3894</v>
      </c>
      <c r="D684" s="4" t="s">
        <v>4255</v>
      </c>
      <c r="E684" s="28">
        <v>9945675485</v>
      </c>
      <c r="F684" s="28">
        <v>39267</v>
      </c>
      <c r="G684" s="28" t="s">
        <v>4597</v>
      </c>
      <c r="H684" s="28"/>
      <c r="I684" t="str">
        <f t="shared" si="10"/>
        <v>insert into pendaftaran_semas _sarjana (id_pendaftaran,asal_sekolah,jenis_sma,alamat_sekolah,nisn,tgl_lulus,nilai_uan) values (881,'SMK Negeri 05 Banten','Multimedia','Jl. Basuki Rachmat  No. 31, Banten','9945675485',39267,34,15);</v>
      </c>
    </row>
    <row r="685" spans="1:9" x14ac:dyDescent="0.2">
      <c r="A685" s="28">
        <v>882</v>
      </c>
      <c r="B685" s="28" t="s">
        <v>4124</v>
      </c>
      <c r="C685" s="28" t="s">
        <v>115</v>
      </c>
      <c r="D685" s="4" t="s">
        <v>4256</v>
      </c>
      <c r="E685" s="28">
        <v>9945675486</v>
      </c>
      <c r="F685" s="28">
        <v>39273</v>
      </c>
      <c r="G685" s="28" t="s">
        <v>4590</v>
      </c>
      <c r="H685" s="28"/>
      <c r="I685" t="str">
        <f t="shared" si="10"/>
        <v>insert into pendaftaran_semas _sarjana (id_pendaftaran,asal_sekolah,jenis_sma,alamat_sekolah,nisn,tgl_lulus,nilai_uan) values (882,'SMK Negeri 05 Jakarta Selatan','Teknik Komputer','Jl. Taman Malaka Selatan No. 6, Jakarta Selatan','9945675486',39273,34,51);</v>
      </c>
    </row>
    <row r="686" spans="1:9" x14ac:dyDescent="0.2">
      <c r="A686" s="28">
        <v>883</v>
      </c>
      <c r="B686" s="28" t="s">
        <v>3976</v>
      </c>
      <c r="C686" s="28" t="s">
        <v>3895</v>
      </c>
      <c r="D686" s="4" t="s">
        <v>4016</v>
      </c>
      <c r="E686" s="28">
        <v>9945675487</v>
      </c>
      <c r="F686" s="28">
        <v>39286</v>
      </c>
      <c r="G686" s="28" t="s">
        <v>4598</v>
      </c>
      <c r="H686" s="28"/>
      <c r="I686" t="str">
        <f t="shared" si="10"/>
        <v>insert into pendaftaran_semas _sarjana (id_pendaftaran,asal_sekolah,jenis_sma,alamat_sekolah,nisn,tgl_lulus,nilai_uan) values (883,'SMA Negeri 09 Depok','IPS','Jl. Jatinegara Barat No. 126 , Depok','9945675487',39286,34,12);</v>
      </c>
    </row>
    <row r="687" spans="1:9" x14ac:dyDescent="0.2">
      <c r="A687" s="28">
        <v>884</v>
      </c>
      <c r="B687" s="28" t="s">
        <v>4125</v>
      </c>
      <c r="C687" s="28" t="s">
        <v>3895</v>
      </c>
      <c r="D687" s="4" t="s">
        <v>4257</v>
      </c>
      <c r="E687" s="28">
        <v>9945675488</v>
      </c>
      <c r="F687" s="28">
        <v>39258</v>
      </c>
      <c r="G687" s="28" t="s">
        <v>4595</v>
      </c>
      <c r="H687" s="28"/>
      <c r="I687" t="str">
        <f t="shared" si="10"/>
        <v>insert into pendaftaran_semas _sarjana (id_pendaftaran,asal_sekolah,jenis_sma,alamat_sekolah,nisn,tgl_lulus,nilai_uan) values (884,'SMA Negeri 02 Jakarta Utara','IPS','JL. Duren Sawit Raya Blok K.3 No.1, Jakarta Utara','9945675488',39258,36,23);</v>
      </c>
    </row>
    <row r="688" spans="1:9" x14ac:dyDescent="0.2">
      <c r="A688" s="28">
        <v>885</v>
      </c>
      <c r="B688" s="28" t="s">
        <v>3929</v>
      </c>
      <c r="C688" s="28" t="s">
        <v>3895</v>
      </c>
      <c r="D688" s="4" t="s">
        <v>3957</v>
      </c>
      <c r="E688" s="28">
        <v>9945675489</v>
      </c>
      <c r="F688" s="28">
        <v>39272</v>
      </c>
      <c r="G688" s="28" t="s">
        <v>4599</v>
      </c>
      <c r="H688" s="28"/>
      <c r="I688" t="str">
        <f t="shared" si="10"/>
        <v>insert into pendaftaran_semas _sarjana (id_pendaftaran,asal_sekolah,jenis_sma,alamat_sekolah,nisn,tgl_lulus,nilai_uan) values (885,'SMA Negeri 05 Jakarta Utara','IPS','Jl. Raya Bogor  Km. 19  No. 3.a, Jakarta Utara','9945675489',39272,36,47);</v>
      </c>
    </row>
    <row r="689" spans="1:9" x14ac:dyDescent="0.2">
      <c r="A689" s="28">
        <v>886</v>
      </c>
      <c r="B689" s="28" t="s">
        <v>3810</v>
      </c>
      <c r="C689" s="28" t="s">
        <v>3895</v>
      </c>
      <c r="D689" s="4" t="s">
        <v>4258</v>
      </c>
      <c r="E689" s="28">
        <v>9945675490</v>
      </c>
      <c r="F689" s="28">
        <v>39260</v>
      </c>
      <c r="G689" s="28" t="s">
        <v>4600</v>
      </c>
      <c r="H689" s="28"/>
      <c r="I689" t="str">
        <f t="shared" si="10"/>
        <v>insert into pendaftaran_semas _sarjana (id_pendaftaran,asal_sekolah,jenis_sma,alamat_sekolah,nisn,tgl_lulus,nilai_uan) values (886,'SMA Negeri 01 Medan','IPS','Jl. TB Simatupang No. 71 Jak-Tim, Medan','9945675490',39260,34,94);</v>
      </c>
    </row>
    <row r="690" spans="1:9" x14ac:dyDescent="0.2">
      <c r="A690" s="28">
        <v>887</v>
      </c>
      <c r="B690" s="28" t="s">
        <v>4126</v>
      </c>
      <c r="C690" s="28" t="s">
        <v>95</v>
      </c>
      <c r="D690" s="4" t="s">
        <v>4259</v>
      </c>
      <c r="E690" s="28">
        <v>9945675491</v>
      </c>
      <c r="F690" s="28">
        <v>39251</v>
      </c>
      <c r="G690" s="28" t="s">
        <v>4501</v>
      </c>
      <c r="H690" s="28"/>
      <c r="I690" t="str">
        <f t="shared" si="10"/>
        <v>insert into pendaftaran_semas _sarjana (id_pendaftaran,asal_sekolah,jenis_sma,alamat_sekolah,nisn,tgl_lulus,nilai_uan) values (887,'SMA Negeri 15 Makasar','IPA','Jl. H. Ten, Makasar','9945675491',39251,35,78);</v>
      </c>
    </row>
    <row r="691" spans="1:9" x14ac:dyDescent="0.2">
      <c r="A691" s="28">
        <v>888</v>
      </c>
      <c r="B691" s="28" t="s">
        <v>3811</v>
      </c>
      <c r="C691" s="28" t="s">
        <v>3892</v>
      </c>
      <c r="D691" s="4" t="s">
        <v>3885</v>
      </c>
      <c r="E691" s="28">
        <v>9945675492</v>
      </c>
      <c r="F691" s="28">
        <v>39274</v>
      </c>
      <c r="G691" s="28" t="s">
        <v>4487</v>
      </c>
      <c r="H691" s="28"/>
      <c r="I691" t="str">
        <f t="shared" si="10"/>
        <v>insert into pendaftaran_semas _sarjana (id_pendaftaran,asal_sekolah,jenis_sma,alamat_sekolah,nisn,tgl_lulus,nilai_uan) values (888,'SMK Negeri 13 Bandung','Analisa Kimia','Jl. Balai Pustaka Raya No. 29-31, Bandung','9945675492',39274,34,03);</v>
      </c>
    </row>
    <row r="692" spans="1:9" x14ac:dyDescent="0.2">
      <c r="A692" s="28">
        <v>889</v>
      </c>
      <c r="B692" s="28" t="s">
        <v>3922</v>
      </c>
      <c r="C692" s="28" t="s">
        <v>3892</v>
      </c>
      <c r="D692" s="4" t="s">
        <v>4260</v>
      </c>
      <c r="E692" s="28">
        <v>9945675493</v>
      </c>
      <c r="F692" s="28">
        <v>39281</v>
      </c>
      <c r="G692" s="28" t="s">
        <v>4572</v>
      </c>
      <c r="H692" s="28"/>
      <c r="I692" t="str">
        <f t="shared" si="10"/>
        <v>insert into pendaftaran_semas _sarjana (id_pendaftaran,asal_sekolah,jenis_sma,alamat_sekolah,nisn,tgl_lulus,nilai_uan) values (889,'SMK Negeri 17 Bogor','Analisa Kimia','Jl. Pemuda No. 80  RT.001 RW.08, Bogor','9945675493',39281,34,84);</v>
      </c>
    </row>
    <row r="693" spans="1:9" x14ac:dyDescent="0.2">
      <c r="A693" s="28">
        <v>890</v>
      </c>
      <c r="B693" s="28" t="s">
        <v>3832</v>
      </c>
      <c r="C693" s="28" t="s">
        <v>3894</v>
      </c>
      <c r="D693" s="4" t="s">
        <v>4162</v>
      </c>
      <c r="E693" s="28">
        <v>9945675494</v>
      </c>
      <c r="F693" s="28">
        <v>39272</v>
      </c>
      <c r="G693" s="28" t="s">
        <v>4601</v>
      </c>
      <c r="H693" s="28"/>
      <c r="I693" t="str">
        <f t="shared" si="10"/>
        <v>insert into pendaftaran_semas _sarjana (id_pendaftaran,asal_sekolah,jenis_sma,alamat_sekolah,nisn,tgl_lulus,nilai_uan) values (890,'SMK Negeri 02 Bogor','Multimedia','Jl. Diponegoro No. 71, Bogor','9945675494',39272,35,98);</v>
      </c>
    </row>
    <row r="694" spans="1:9" x14ac:dyDescent="0.2">
      <c r="A694" s="28">
        <v>891</v>
      </c>
      <c r="B694" s="28" t="s">
        <v>3804</v>
      </c>
      <c r="C694" s="28" t="s">
        <v>3895</v>
      </c>
      <c r="D694" s="4" t="s">
        <v>4261</v>
      </c>
      <c r="E694" s="28">
        <v>9945675495</v>
      </c>
      <c r="F694" s="28">
        <v>39273</v>
      </c>
      <c r="G694" s="28" t="s">
        <v>4485</v>
      </c>
      <c r="H694" s="28"/>
      <c r="I694" t="str">
        <f t="shared" si="10"/>
        <v>insert into pendaftaran_semas _sarjana (id_pendaftaran,asal_sekolah,jenis_sma,alamat_sekolah,nisn,tgl_lulus,nilai_uan) values (891,'SMA Negeri 16 Surabaya','IPS','Jl. Kramat Raya No. 17 A, Surabaya','9945675495',39273,35,93);</v>
      </c>
    </row>
    <row r="695" spans="1:9" x14ac:dyDescent="0.2">
      <c r="A695" s="28">
        <v>892</v>
      </c>
      <c r="B695" s="28" t="s">
        <v>3905</v>
      </c>
      <c r="C695" s="28" t="s">
        <v>115</v>
      </c>
      <c r="D695" s="4" t="s">
        <v>3869</v>
      </c>
      <c r="E695" s="28">
        <v>9945675496</v>
      </c>
      <c r="F695" s="28">
        <v>39238</v>
      </c>
      <c r="G695" s="28" t="s">
        <v>4602</v>
      </c>
      <c r="H695" s="28"/>
      <c r="I695" t="str">
        <f t="shared" si="10"/>
        <v>insert into pendaftaran_semas _sarjana (id_pendaftaran,asal_sekolah,jenis_sma,alamat_sekolah,nisn,tgl_lulus,nilai_uan) values (892,'SMK Negeri 14 Jakarta Utara','Teknik Komputer','Jl. Kramat Raya No. 128, Jakarta Utara','9945675496',39238,34,30);</v>
      </c>
    </row>
    <row r="696" spans="1:9" x14ac:dyDescent="0.2">
      <c r="A696" s="28">
        <v>893</v>
      </c>
      <c r="B696" s="28" t="s">
        <v>4127</v>
      </c>
      <c r="C696" s="28" t="s">
        <v>3895</v>
      </c>
      <c r="D696" s="4" t="s">
        <v>4262</v>
      </c>
      <c r="E696" s="28">
        <v>9945675497</v>
      </c>
      <c r="F696" s="28">
        <v>39258</v>
      </c>
      <c r="G696" s="28" t="s">
        <v>4603</v>
      </c>
      <c r="H696" s="28"/>
      <c r="I696" t="str">
        <f t="shared" si="10"/>
        <v>insert into pendaftaran_semas _sarjana (id_pendaftaran,asal_sekolah,jenis_sma,alamat_sekolah,nisn,tgl_lulus,nilai_uan) values (893,'SMA Negeri 02 Banten','IPS','Jl. Salemba Raya No. 41, Banten','9945675497',39258,34,08);</v>
      </c>
    </row>
    <row r="697" spans="1:9" x14ac:dyDescent="0.2">
      <c r="A697" s="28">
        <v>894</v>
      </c>
      <c r="B697" s="28" t="s">
        <v>3979</v>
      </c>
      <c r="C697" s="28" t="s">
        <v>3892</v>
      </c>
      <c r="D697" s="4" t="s">
        <v>4263</v>
      </c>
      <c r="E697" s="28">
        <v>9945675498</v>
      </c>
      <c r="F697" s="28">
        <v>39270</v>
      </c>
      <c r="G697" s="28" t="s">
        <v>4593</v>
      </c>
      <c r="H697" s="28"/>
      <c r="I697" t="str">
        <f t="shared" si="10"/>
        <v>insert into pendaftaran_semas _sarjana (id_pendaftaran,asal_sekolah,jenis_sma,alamat_sekolah,nisn,tgl_lulus,nilai_uan) values (894,'SMK Negeri 08 Depok','Analisa Kimia','Jl. Salemba Tengah 26 - 28, Depok','9945675498',39270,36,50);</v>
      </c>
    </row>
    <row r="698" spans="1:9" x14ac:dyDescent="0.2">
      <c r="A698" s="28">
        <v>895</v>
      </c>
      <c r="B698" s="28" t="s">
        <v>4128</v>
      </c>
      <c r="C698" s="28" t="s">
        <v>95</v>
      </c>
      <c r="D698" s="4" t="s">
        <v>4264</v>
      </c>
      <c r="E698" s="28">
        <v>9945675499</v>
      </c>
      <c r="F698" s="28">
        <v>39281</v>
      </c>
      <c r="G698" s="28" t="s">
        <v>4604</v>
      </c>
      <c r="H698" s="28"/>
      <c r="I698" t="str">
        <f t="shared" si="10"/>
        <v>insert into pendaftaran_semas _sarjana (id_pendaftaran,asal_sekolah,jenis_sma,alamat_sekolah,nisn,tgl_lulus,nilai_uan) values (895,'SMA Negeri 09 Jakarta Utara','IPA','Jl. Dr. Abdul Rachman Saleh 24, Jakarta Utara','9945675499',39281,35,35);</v>
      </c>
    </row>
    <row r="699" spans="1:9" x14ac:dyDescent="0.2">
      <c r="A699" s="28">
        <v>896</v>
      </c>
      <c r="B699" s="28" t="s">
        <v>3808</v>
      </c>
      <c r="C699" s="28" t="s">
        <v>95</v>
      </c>
      <c r="D699" s="4" t="s">
        <v>4265</v>
      </c>
      <c r="E699" s="28">
        <v>9945675500</v>
      </c>
      <c r="F699" s="28">
        <v>39246</v>
      </c>
      <c r="G699" s="28" t="s">
        <v>4505</v>
      </c>
      <c r="H699" s="28"/>
      <c r="I699" t="str">
        <f t="shared" si="10"/>
        <v>insert into pendaftaran_semas _sarjana (id_pendaftaran,asal_sekolah,jenis_sma,alamat_sekolah,nisn,tgl_lulus,nilai_uan) values (896,'SMA Negeri 18 Bogor','IPA','Jl. Bendungan Hilir No. 17, Bogor','9945675500',39246,36,12);</v>
      </c>
    </row>
    <row r="700" spans="1:9" x14ac:dyDescent="0.2">
      <c r="A700" s="28">
        <v>897</v>
      </c>
      <c r="B700" s="28" t="s">
        <v>4129</v>
      </c>
      <c r="C700" s="28" t="s">
        <v>3895</v>
      </c>
      <c r="D700" s="4" t="s">
        <v>4009</v>
      </c>
      <c r="E700" s="28">
        <v>9945675501</v>
      </c>
      <c r="F700" s="28">
        <v>39282</v>
      </c>
      <c r="G700" s="28" t="s">
        <v>4605</v>
      </c>
      <c r="H700" s="28"/>
      <c r="I700" t="str">
        <f t="shared" si="10"/>
        <v>insert into pendaftaran_semas _sarjana (id_pendaftaran,asal_sekolah,jenis_sma,alamat_sekolah,nisn,tgl_lulus,nilai_uan) values (897,'SMA Negeri 18 Surabaya','IPS','Jl. Rawamangun No. 47, Surabaya','9945675501',39282,35,15);</v>
      </c>
    </row>
    <row r="701" spans="1:9" x14ac:dyDescent="0.2">
      <c r="A701" s="28">
        <v>898</v>
      </c>
      <c r="B701" s="28" t="s">
        <v>3837</v>
      </c>
      <c r="C701" s="28" t="s">
        <v>3895</v>
      </c>
      <c r="D701" s="4" t="s">
        <v>4165</v>
      </c>
      <c r="E701" s="28">
        <v>9945675502</v>
      </c>
      <c r="F701" s="28">
        <v>39276</v>
      </c>
      <c r="G701" s="28" t="s">
        <v>4606</v>
      </c>
      <c r="H701" s="28"/>
      <c r="I701" t="str">
        <f t="shared" si="10"/>
        <v>insert into pendaftaran_semas _sarjana (id_pendaftaran,asal_sekolah,jenis_sma,alamat_sekolah,nisn,tgl_lulus,nilai_uan) values (898,'SMA Negeri 17 Balikpapan','IPS','Jl. Budi Kemuliaan No. 25 , Balikpapan','9945675502',39276,36,14);</v>
      </c>
    </row>
    <row r="702" spans="1:9" x14ac:dyDescent="0.2">
      <c r="A702" s="28">
        <v>899</v>
      </c>
      <c r="B702" s="28" t="s">
        <v>3824</v>
      </c>
      <c r="C702" s="28" t="s">
        <v>3895</v>
      </c>
      <c r="D702" s="4" t="s">
        <v>4266</v>
      </c>
      <c r="E702" s="28">
        <v>9945675503</v>
      </c>
      <c r="F702" s="28">
        <v>39241</v>
      </c>
      <c r="G702" s="28" t="s">
        <v>4607</v>
      </c>
      <c r="H702" s="28"/>
      <c r="I702" t="str">
        <f t="shared" si="10"/>
        <v>insert into pendaftaran_semas _sarjana (id_pendaftaran,asal_sekolah,jenis_sma,alamat_sekolah,nisn,tgl_lulus,nilai_uan) values (899,'SMA Negeri 04 Banten','IPS','Jl. Kesehatan No. 9, Banten','9945675503',39241,36,43);</v>
      </c>
    </row>
    <row r="703" spans="1:9" x14ac:dyDescent="0.2">
      <c r="A703" s="28">
        <v>900</v>
      </c>
      <c r="B703" s="28" t="s">
        <v>4130</v>
      </c>
      <c r="C703" s="28" t="s">
        <v>3895</v>
      </c>
      <c r="D703" s="4" t="s">
        <v>3958</v>
      </c>
      <c r="E703" s="28">
        <v>9945675504</v>
      </c>
      <c r="F703" s="28">
        <v>39263</v>
      </c>
      <c r="G703" s="28" t="s">
        <v>4608</v>
      </c>
      <c r="H703" s="28"/>
      <c r="I703" t="str">
        <f t="shared" si="10"/>
        <v>insert into pendaftaran_semas _sarjana (id_pendaftaran,asal_sekolah,jenis_sma,alamat_sekolah,nisn,tgl_lulus,nilai_uan) values (900,'SMA Negeri 14 Papua','IPS','Jl. Kaji No. 40, Papua','9945675504',39263,35,84);</v>
      </c>
    </row>
    <row r="704" spans="1:9" x14ac:dyDescent="0.2">
      <c r="A704" s="28">
        <v>901</v>
      </c>
      <c r="B704" s="28" t="s">
        <v>4131</v>
      </c>
      <c r="C704" s="28" t="s">
        <v>3895</v>
      </c>
      <c r="D704" s="4" t="s">
        <v>3870</v>
      </c>
      <c r="E704" s="28">
        <v>9945675505</v>
      </c>
      <c r="F704" s="28">
        <v>39251</v>
      </c>
      <c r="G704" s="28" t="s">
        <v>4609</v>
      </c>
      <c r="H704" s="28"/>
      <c r="I704" t="str">
        <f t="shared" si="10"/>
        <v>insert into pendaftaran_semas _sarjana (id_pendaftaran,asal_sekolah,jenis_sma,alamat_sekolah,nisn,tgl_lulus,nilai_uan) values (901,'SMA Negeri 06 Aceh','IPS','Jl. Sawo No. 58 - 60, Aceh','9945675505',39251,34,00);</v>
      </c>
    </row>
    <row r="705" spans="1:9" x14ac:dyDescent="0.2">
      <c r="A705" s="28">
        <v>902</v>
      </c>
      <c r="B705" s="28" t="s">
        <v>3845</v>
      </c>
      <c r="C705" s="28" t="s">
        <v>3892</v>
      </c>
      <c r="D705" s="4" t="s">
        <v>3887</v>
      </c>
      <c r="E705" s="28">
        <v>9945675506</v>
      </c>
      <c r="F705" s="28">
        <v>39255</v>
      </c>
      <c r="G705" s="28" t="s">
        <v>4610</v>
      </c>
      <c r="H705" s="28"/>
      <c r="I705" t="str">
        <f t="shared" si="10"/>
        <v>insert into pendaftaran_semas _sarjana (id_pendaftaran,asal_sekolah,jenis_sma,alamat_sekolah,nisn,tgl_lulus,nilai_uan) values (902,'SMK Negeri 14 Bontang','Analisa Kimia','Jl. Sumur Batu Raya Blok A3 No. 13, Bontang','9945675506',39255,36,01);</v>
      </c>
    </row>
    <row r="706" spans="1:9" x14ac:dyDescent="0.2">
      <c r="A706" s="28">
        <v>903</v>
      </c>
      <c r="B706" s="28" t="s">
        <v>3833</v>
      </c>
      <c r="C706" s="28" t="s">
        <v>115</v>
      </c>
      <c r="D706" s="4" t="s">
        <v>4267</v>
      </c>
      <c r="E706" s="28">
        <v>9945675507</v>
      </c>
      <c r="F706" s="28">
        <v>39252</v>
      </c>
      <c r="G706" s="28" t="s">
        <v>4478</v>
      </c>
      <c r="H706" s="28"/>
      <c r="I706" t="str">
        <f t="shared" si="10"/>
        <v>insert into pendaftaran_semas _sarjana (id_pendaftaran,asal_sekolah,jenis_sma,alamat_sekolah,nisn,tgl_lulus,nilai_uan) values (903,'SMK Negeri 09 Bali ','Teknik Komputer','Jl. Gereja Theresia No. 22, Bali ','9945675507',39252,34,50);</v>
      </c>
    </row>
    <row r="707" spans="1:9" x14ac:dyDescent="0.2">
      <c r="A707" s="28">
        <v>904</v>
      </c>
      <c r="B707" s="28" t="s">
        <v>4132</v>
      </c>
      <c r="C707" s="28" t="s">
        <v>122</v>
      </c>
      <c r="D707" s="4" t="s">
        <v>3960</v>
      </c>
      <c r="E707" s="28">
        <v>9945675508</v>
      </c>
      <c r="F707" s="28">
        <v>39280</v>
      </c>
      <c r="G707" s="28" t="s">
        <v>4611</v>
      </c>
      <c r="H707" s="28"/>
      <c r="I707" t="str">
        <f t="shared" si="10"/>
        <v>insert into pendaftaran_semas _sarjana (id_pendaftaran,asal_sekolah,jenis_sma,alamat_sekolah,nisn,tgl_lulus,nilai_uan) values (904,'SMK Negeri 17 Jakarta Selatan','Teknik Mesin','Jl. Teuku Cik Ditiro No. 28, Jakarta Selatan','9945675508',39280,36,38);</v>
      </c>
    </row>
    <row r="708" spans="1:9" x14ac:dyDescent="0.2">
      <c r="A708" s="28">
        <v>905</v>
      </c>
      <c r="B708" s="28" t="s">
        <v>3855</v>
      </c>
      <c r="C708" s="28" t="s">
        <v>95</v>
      </c>
      <c r="D708" s="4" t="s">
        <v>4268</v>
      </c>
      <c r="E708" s="28">
        <v>9945675509</v>
      </c>
      <c r="F708" s="28">
        <v>39235</v>
      </c>
      <c r="G708" s="28" t="s">
        <v>4612</v>
      </c>
      <c r="H708" s="28"/>
      <c r="I708" t="str">
        <f t="shared" si="10"/>
        <v>insert into pendaftaran_semas _sarjana (id_pendaftaran,asal_sekolah,jenis_sma,alamat_sekolah,nisn,tgl_lulus,nilai_uan) values (905,'SMA Negeri 03 Maluku','IPA','Jl. Teuku Cik Ditiro No. 41, Maluku','9945675509',39235,35,65);</v>
      </c>
    </row>
    <row r="709" spans="1:9" x14ac:dyDescent="0.2">
      <c r="A709" s="28">
        <v>906</v>
      </c>
      <c r="B709" s="28" t="s">
        <v>3938</v>
      </c>
      <c r="C709" s="28" t="s">
        <v>3895</v>
      </c>
      <c r="D709" s="4" t="s">
        <v>4070</v>
      </c>
      <c r="E709" s="28">
        <v>9945675510</v>
      </c>
      <c r="F709" s="28">
        <v>39271</v>
      </c>
      <c r="G709" s="28" t="s">
        <v>4503</v>
      </c>
      <c r="H709" s="28"/>
      <c r="I709" t="str">
        <f t="shared" ref="I709:I772" si="11">CONCATENATE($I$3,A709,",","'",B709,"'",",","'",C709,"'",",","'",D709,"'",",","'",E709,"'",",",F709,",",G709,")",";")</f>
        <v>insert into pendaftaran_semas _sarjana (id_pendaftaran,asal_sekolah,jenis_sma,alamat_sekolah,nisn,tgl_lulus,nilai_uan) values (906,'SMA Negeri 09 Balikpapan','IPS','Jl. Kyai Maja No. 43, Balikpapan','9945675510',39271,35,42);</v>
      </c>
    </row>
    <row r="710" spans="1:9" x14ac:dyDescent="0.2">
      <c r="A710" s="28">
        <v>907</v>
      </c>
      <c r="B710" s="28" t="s">
        <v>3925</v>
      </c>
      <c r="C710" s="28" t="s">
        <v>3894</v>
      </c>
      <c r="D710" s="4" t="s">
        <v>4063</v>
      </c>
      <c r="E710" s="28">
        <v>9945675511</v>
      </c>
      <c r="F710" s="28">
        <v>39283</v>
      </c>
      <c r="G710" s="28" t="s">
        <v>4613</v>
      </c>
      <c r="H710" s="28"/>
      <c r="I710" t="str">
        <f t="shared" si="11"/>
        <v>insert into pendaftaran_semas _sarjana (id_pendaftaran,asal_sekolah,jenis_sma,alamat_sekolah,nisn,tgl_lulus,nilai_uan) values (907,'SMK Negeri 17 Bontang','Multimedia','Jl. Gandaria I / 20, Bontang','9945675511',39283,34,98);</v>
      </c>
    </row>
    <row r="711" spans="1:9" x14ac:dyDescent="0.2">
      <c r="A711" s="28">
        <v>908</v>
      </c>
      <c r="B711" s="28" t="s">
        <v>4036</v>
      </c>
      <c r="C711" s="28" t="s">
        <v>3894</v>
      </c>
      <c r="D711" s="4" t="s">
        <v>3952</v>
      </c>
      <c r="E711" s="28">
        <v>9945675512</v>
      </c>
      <c r="F711" s="28">
        <v>39262</v>
      </c>
      <c r="G711" s="28" t="s">
        <v>4614</v>
      </c>
      <c r="H711" s="28"/>
      <c r="I711" t="str">
        <f t="shared" si="11"/>
        <v>insert into pendaftaran_semas _sarjana (id_pendaftaran,asal_sekolah,jenis_sma,alamat_sekolah,nisn,tgl_lulus,nilai_uan) values (908,'SMK Negeri 05 Aceh','Multimedia','Jl. Gandaria Tengah II No. 6 - 14, Aceh','9945675512',39262,36,02);</v>
      </c>
    </row>
    <row r="712" spans="1:9" x14ac:dyDescent="0.2">
      <c r="A712" s="28">
        <v>909</v>
      </c>
      <c r="B712" s="28" t="s">
        <v>4047</v>
      </c>
      <c r="C712" s="28" t="s">
        <v>122</v>
      </c>
      <c r="D712" s="4" t="s">
        <v>4064</v>
      </c>
      <c r="E712" s="28">
        <v>9945675513</v>
      </c>
      <c r="F712" s="28">
        <v>39238</v>
      </c>
      <c r="G712" s="28" t="s">
        <v>4615</v>
      </c>
      <c r="H712" s="28"/>
      <c r="I712" t="str">
        <f t="shared" si="11"/>
        <v>insert into pendaftaran_semas _sarjana (id_pendaftaran,asal_sekolah,jenis_sma,alamat_sekolah,nisn,tgl_lulus,nilai_uan) values (909,'SMK Negeri 09 Balikpapan','Teknik Mesin','Jl. Metro Duta Kav. UE,  Pondok Indah, Balikpapan','9945675513',39238,34,40);</v>
      </c>
    </row>
    <row r="713" spans="1:9" x14ac:dyDescent="0.2">
      <c r="A713" s="28">
        <v>910</v>
      </c>
      <c r="B713" s="28" t="s">
        <v>3819</v>
      </c>
      <c r="C713" s="28" t="s">
        <v>115</v>
      </c>
      <c r="D713" s="4" t="s">
        <v>3962</v>
      </c>
      <c r="E713" s="28">
        <v>9945675514</v>
      </c>
      <c r="F713" s="28">
        <v>39278</v>
      </c>
      <c r="G713" s="28" t="s">
        <v>4616</v>
      </c>
      <c r="H713" s="28"/>
      <c r="I713" t="str">
        <f t="shared" si="11"/>
        <v>insert into pendaftaran_semas _sarjana (id_pendaftaran,asal_sekolah,jenis_sma,alamat_sekolah,nisn,tgl_lulus,nilai_uan) values (910,'SMK Negeri 15 Jakarta Selatan','Teknik Komputer','Jl. Ciputat Raya No. 40, Jakarta Selatan','9945675514',39278,35,87);</v>
      </c>
    </row>
    <row r="714" spans="1:9" x14ac:dyDescent="0.2">
      <c r="A714" s="28">
        <v>911</v>
      </c>
      <c r="B714" s="28" t="s">
        <v>3847</v>
      </c>
      <c r="C714" s="28" t="s">
        <v>122</v>
      </c>
      <c r="D714" s="4" t="s">
        <v>4269</v>
      </c>
      <c r="E714" s="28">
        <v>9945675515</v>
      </c>
      <c r="F714" s="28">
        <v>39243</v>
      </c>
      <c r="G714" s="28" t="s">
        <v>4494</v>
      </c>
      <c r="H714" s="28"/>
      <c r="I714" t="str">
        <f t="shared" si="11"/>
        <v>insert into pendaftaran_semas _sarjana (id_pendaftaran,asal_sekolah,jenis_sma,alamat_sekolah,nisn,tgl_lulus,nilai_uan) values (911,'SMK Negeri 04 Maluku','Teknik Mesin','Jl. Warung Buncit Raya No. 15, Maluku','9945675515',39243,35,50);</v>
      </c>
    </row>
    <row r="715" spans="1:9" x14ac:dyDescent="0.2">
      <c r="A715" s="28">
        <v>912</v>
      </c>
      <c r="B715" s="28" t="s">
        <v>4133</v>
      </c>
      <c r="C715" s="28" t="s">
        <v>3893</v>
      </c>
      <c r="D715" s="4" t="s">
        <v>4270</v>
      </c>
      <c r="E715" s="28">
        <v>9945675516</v>
      </c>
      <c r="F715" s="28">
        <v>39277</v>
      </c>
      <c r="G715" s="28" t="s">
        <v>4482</v>
      </c>
      <c r="H715" s="28"/>
      <c r="I715" t="str">
        <f t="shared" si="11"/>
        <v>insert into pendaftaran_semas _sarjana (id_pendaftaran,asal_sekolah,jenis_sma,alamat_sekolah,nisn,tgl_lulus,nilai_uan) values (912,'SMK Negeri 12 Semarang','Teknik Otomasi','Jl. Raya Cilandak  KKO, Semarang','9945675516',39277,36,25);</v>
      </c>
    </row>
    <row r="716" spans="1:9" x14ac:dyDescent="0.2">
      <c r="A716" s="28">
        <v>913</v>
      </c>
      <c r="B716" s="28" t="s">
        <v>4027</v>
      </c>
      <c r="C716" s="28" t="s">
        <v>3892</v>
      </c>
      <c r="D716" s="4" t="s">
        <v>4271</v>
      </c>
      <c r="E716" s="28">
        <v>9945675517</v>
      </c>
      <c r="F716" s="28">
        <v>39277</v>
      </c>
      <c r="G716" s="28" t="s">
        <v>4617</v>
      </c>
      <c r="H716" s="28"/>
      <c r="I716" t="str">
        <f t="shared" si="11"/>
        <v>insert into pendaftaran_semas _sarjana (id_pendaftaran,asal_sekolah,jenis_sma,alamat_sekolah,nisn,tgl_lulus,nilai_uan) values (913,'SMK Negeri 17 Palembang','Analisa Kimia','Jl. Siaga Raya Kav. 4 - 8, Palembang','9945675517',39277,35,79);</v>
      </c>
    </row>
    <row r="717" spans="1:9" x14ac:dyDescent="0.2">
      <c r="A717" s="28">
        <v>914</v>
      </c>
      <c r="B717" s="28" t="s">
        <v>3827</v>
      </c>
      <c r="C717" s="28" t="s">
        <v>3894</v>
      </c>
      <c r="D717" s="4" t="s">
        <v>4272</v>
      </c>
      <c r="E717" s="28">
        <v>9945675518</v>
      </c>
      <c r="F717" s="28">
        <v>39259</v>
      </c>
      <c r="G717" s="28" t="s">
        <v>4618</v>
      </c>
      <c r="H717" s="28"/>
      <c r="I717" t="str">
        <f t="shared" si="11"/>
        <v>insert into pendaftaran_semas _sarjana (id_pendaftaran,asal_sekolah,jenis_sma,alamat_sekolah,nisn,tgl_lulus,nilai_uan) values (914,'SMK Negeri 17 Banten','Multimedia','Jl. R. C. Veteran No. 178, Banten','9945675518',39259,34,49);</v>
      </c>
    </row>
    <row r="718" spans="1:9" x14ac:dyDescent="0.2">
      <c r="A718" s="28">
        <v>915</v>
      </c>
      <c r="B718" s="28" t="s">
        <v>3979</v>
      </c>
      <c r="C718" s="28" t="s">
        <v>3892</v>
      </c>
      <c r="D718" s="4" t="s">
        <v>4273</v>
      </c>
      <c r="E718" s="28">
        <v>9945675519</v>
      </c>
      <c r="F718" s="28">
        <v>39286</v>
      </c>
      <c r="G718" s="28" t="s">
        <v>4605</v>
      </c>
      <c r="H718" s="28"/>
      <c r="I718" t="str">
        <f t="shared" si="11"/>
        <v>insert into pendaftaran_semas _sarjana (id_pendaftaran,asal_sekolah,jenis_sma,alamat_sekolah,nisn,tgl_lulus,nilai_uan) values (915,'SMK Negeri 08 Depok','Analisa Kimia','Jl. HR. Rasuna Said Kav. C-21 Kuningan, Depok','9945675519',39286,35,15);</v>
      </c>
    </row>
    <row r="719" spans="1:9" x14ac:dyDescent="0.2">
      <c r="A719" s="28">
        <v>916</v>
      </c>
      <c r="B719" s="28" t="s">
        <v>3854</v>
      </c>
      <c r="C719" s="28" t="s">
        <v>95</v>
      </c>
      <c r="D719" s="4" t="s">
        <v>4274</v>
      </c>
      <c r="E719" s="28">
        <v>9945675520</v>
      </c>
      <c r="F719" s="28">
        <v>39265</v>
      </c>
      <c r="G719" s="28" t="s">
        <v>4619</v>
      </c>
      <c r="H719" s="28"/>
      <c r="I719" t="str">
        <f t="shared" si="11"/>
        <v>insert into pendaftaran_semas _sarjana (id_pendaftaran,asal_sekolah,jenis_sma,alamat_sekolah,nisn,tgl_lulus,nilai_uan) values (916,'SMA Negeri 13 Bogor','IPA','Jl. Jend. Sudirman Kav. 49 , Bogor','9945675520',39265,35,57);</v>
      </c>
    </row>
    <row r="720" spans="1:9" x14ac:dyDescent="0.2">
      <c r="A720" s="28">
        <v>917</v>
      </c>
      <c r="B720" s="28" t="s">
        <v>3983</v>
      </c>
      <c r="C720" s="28" t="s">
        <v>122</v>
      </c>
      <c r="D720" s="4" t="s">
        <v>4275</v>
      </c>
      <c r="E720" s="28">
        <v>9945675521</v>
      </c>
      <c r="F720" s="28">
        <v>39247</v>
      </c>
      <c r="G720" s="28" t="s">
        <v>4500</v>
      </c>
      <c r="H720" s="28"/>
      <c r="I720" t="str">
        <f t="shared" si="11"/>
        <v>insert into pendaftaran_semas _sarjana (id_pendaftaran,asal_sekolah,jenis_sma,alamat_sekolah,nisn,tgl_lulus,nilai_uan) values (917,'SMK Negeri 08 Surabaya','Teknik Mesin','Jl. Jenderal Gatot Subroto Kav. 59, Surabaya','9945675521',39247,34,54);</v>
      </c>
    </row>
    <row r="721" spans="1:9" x14ac:dyDescent="0.2">
      <c r="A721" s="28">
        <v>918</v>
      </c>
      <c r="B721" s="28" t="s">
        <v>4026</v>
      </c>
      <c r="C721" s="28" t="s">
        <v>95</v>
      </c>
      <c r="D721" s="4" t="s">
        <v>4276</v>
      </c>
      <c r="E721" s="28">
        <v>9945675522</v>
      </c>
      <c r="F721" s="28">
        <v>39276</v>
      </c>
      <c r="G721" s="28" t="s">
        <v>4620</v>
      </c>
      <c r="H721" s="28"/>
      <c r="I721" t="str">
        <f t="shared" si="11"/>
        <v>insert into pendaftaran_semas _sarjana (id_pendaftaran,asal_sekolah,jenis_sma,alamat_sekolah,nisn,tgl_lulus,nilai_uan) values (918,'SMA Negeri 16 Bali ','IPA','Jl. Sultan Agung No. 67, Bali ','9945675522',39276,36,36);</v>
      </c>
    </row>
    <row r="722" spans="1:9" x14ac:dyDescent="0.2">
      <c r="A722" s="28">
        <v>919</v>
      </c>
      <c r="B722" s="28" t="s">
        <v>3839</v>
      </c>
      <c r="C722" s="28" t="s">
        <v>95</v>
      </c>
      <c r="D722" s="4" t="s">
        <v>4277</v>
      </c>
      <c r="E722" s="28">
        <v>9945675523</v>
      </c>
      <c r="F722" s="28">
        <v>39285</v>
      </c>
      <c r="G722" s="28" t="s">
        <v>4609</v>
      </c>
      <c r="H722" s="28"/>
      <c r="I722" t="str">
        <f t="shared" si="11"/>
        <v>insert into pendaftaran_semas _sarjana (id_pendaftaran,asal_sekolah,jenis_sma,alamat_sekolah,nisn,tgl_lulus,nilai_uan) values (919,'SMA Negeri 15 Palembang','IPA','Jl. MT. Haryono No. 8, Palembang','9945675523',39285,34,00);</v>
      </c>
    </row>
    <row r="723" spans="1:9" x14ac:dyDescent="0.2">
      <c r="A723" s="28">
        <v>920</v>
      </c>
      <c r="B723" s="28" t="s">
        <v>3974</v>
      </c>
      <c r="C723" s="28" t="s">
        <v>3892</v>
      </c>
      <c r="D723" s="4" t="s">
        <v>4278</v>
      </c>
      <c r="E723" s="28">
        <v>9945675524</v>
      </c>
      <c r="F723" s="28">
        <v>39283</v>
      </c>
      <c r="G723" s="28" t="s">
        <v>4505</v>
      </c>
      <c r="H723" s="28"/>
      <c r="I723" t="str">
        <f t="shared" si="11"/>
        <v>insert into pendaftaran_semas _sarjana (id_pendaftaran,asal_sekolah,jenis_sma,alamat_sekolah,nisn,tgl_lulus,nilai_uan) values (920,'SMK Negeri 01 Lombok','Analisa Kimia','Jl. Raya Pasar Minggu No. 3 A, Lombok','9945675524',39283,36,12);</v>
      </c>
    </row>
    <row r="724" spans="1:9" x14ac:dyDescent="0.2">
      <c r="A724" s="28">
        <v>921</v>
      </c>
      <c r="B724" s="28" t="s">
        <v>3904</v>
      </c>
      <c r="C724" s="28" t="s">
        <v>122</v>
      </c>
      <c r="D724" s="4" t="s">
        <v>4279</v>
      </c>
      <c r="E724" s="28">
        <v>9945675525</v>
      </c>
      <c r="F724" s="28">
        <v>39294</v>
      </c>
      <c r="G724" s="28" t="s">
        <v>4576</v>
      </c>
      <c r="H724" s="28"/>
      <c r="I724" t="str">
        <f t="shared" si="11"/>
        <v>insert into pendaftaran_semas _sarjana (id_pendaftaran,asal_sekolah,jenis_sma,alamat_sekolah,nisn,tgl_lulus,nilai_uan) values (921,'SMK Negeri 01 Bogor','Teknik Mesin','Jl. Warung Sila No.8 RT.006 / RW.04 Gudang Baru, Bogor','9945675525',39294,35,40);</v>
      </c>
    </row>
    <row r="725" spans="1:9" x14ac:dyDescent="0.2">
      <c r="A725" s="28">
        <v>922</v>
      </c>
      <c r="B725" s="28" t="s">
        <v>4134</v>
      </c>
      <c r="C725" s="28" t="s">
        <v>122</v>
      </c>
      <c r="D725" s="4" t="s">
        <v>4280</v>
      </c>
      <c r="E725" s="28">
        <v>9945675526</v>
      </c>
      <c r="F725" s="28">
        <v>39290</v>
      </c>
      <c r="G725" s="28" t="s">
        <v>4621</v>
      </c>
      <c r="H725" s="28"/>
      <c r="I725" t="str">
        <f t="shared" si="11"/>
        <v>insert into pendaftaran_semas _sarjana (id_pendaftaran,asal_sekolah,jenis_sma,alamat_sekolah,nisn,tgl_lulus,nilai_uan) values (922,'SMK Negeri 08 Semarang','Teknik Mesin','Jl. Mohamad Kahfi Raya 1, Semarang','9945675526',39290,36,48);</v>
      </c>
    </row>
    <row r="726" spans="1:9" x14ac:dyDescent="0.2">
      <c r="A726" s="28">
        <v>923</v>
      </c>
      <c r="B726" s="28" t="s">
        <v>4135</v>
      </c>
      <c r="C726" s="28" t="s">
        <v>3895</v>
      </c>
      <c r="D726" s="4" t="s">
        <v>4281</v>
      </c>
      <c r="E726" s="28">
        <v>9945675527</v>
      </c>
      <c r="F726" s="28">
        <v>39255</v>
      </c>
      <c r="G726" s="28" t="s">
        <v>4622</v>
      </c>
      <c r="H726" s="28"/>
      <c r="I726" t="str">
        <f t="shared" si="11"/>
        <v>insert into pendaftaran_semas _sarjana (id_pendaftaran,asal_sekolah,jenis_sma,alamat_sekolah,nisn,tgl_lulus,nilai_uan) values (923,'SMA Negeri 03 Aceh','IPS','Jl. Jeruk Raya No. 15 RT. 0011 / RW. 01, Aceh','9945675527',39255,35,36);</v>
      </c>
    </row>
    <row r="727" spans="1:9" x14ac:dyDescent="0.2">
      <c r="A727" s="28">
        <v>924</v>
      </c>
      <c r="B727" s="28" t="s">
        <v>4028</v>
      </c>
      <c r="C727" s="28" t="s">
        <v>95</v>
      </c>
      <c r="D727" s="4" t="s">
        <v>4069</v>
      </c>
      <c r="E727" s="28">
        <v>9945675528</v>
      </c>
      <c r="F727" s="28">
        <v>39289</v>
      </c>
      <c r="G727" s="28" t="s">
        <v>4623</v>
      </c>
      <c r="H727" s="28"/>
      <c r="I727" t="str">
        <f t="shared" si="11"/>
        <v>insert into pendaftaran_semas _sarjana (id_pendaftaran,asal_sekolah,jenis_sma,alamat_sekolah,nisn,tgl_lulus,nilai_uan) values (924,'SMA Negeri 13 Bontang','IPA','Jl. Teuku Cik Ditiro No. 28, Bontang','9945675528',39289,35,48);</v>
      </c>
    </row>
    <row r="728" spans="1:9" x14ac:dyDescent="0.2">
      <c r="A728" s="28">
        <v>925</v>
      </c>
      <c r="B728" s="28" t="s">
        <v>4003</v>
      </c>
      <c r="C728" s="28" t="s">
        <v>95</v>
      </c>
      <c r="D728" s="4" t="s">
        <v>4170</v>
      </c>
      <c r="E728" s="28">
        <v>9945675529</v>
      </c>
      <c r="F728" s="28">
        <v>39265</v>
      </c>
      <c r="G728" s="28" t="s">
        <v>4590</v>
      </c>
      <c r="H728" s="28"/>
      <c r="I728" t="str">
        <f t="shared" si="11"/>
        <v>insert into pendaftaran_semas _sarjana (id_pendaftaran,asal_sekolah,jenis_sma,alamat_sekolah,nisn,tgl_lulus,nilai_uan) values (925,'SMA Negeri 14 Medan','IPA','Jl. Teuku Cik Ditiro No. 41, Medan','9945675529',39265,34,51);</v>
      </c>
    </row>
    <row r="729" spans="1:9" x14ac:dyDescent="0.2">
      <c r="A729" s="28">
        <v>926</v>
      </c>
      <c r="B729" s="28" t="s">
        <v>3832</v>
      </c>
      <c r="C729" s="28" t="s">
        <v>115</v>
      </c>
      <c r="D729" s="4" t="s">
        <v>3965</v>
      </c>
      <c r="E729" s="28">
        <v>9945675530</v>
      </c>
      <c r="F729" s="28">
        <v>39269</v>
      </c>
      <c r="G729" s="28" t="s">
        <v>4564</v>
      </c>
      <c r="H729" s="28"/>
      <c r="I729" t="str">
        <f t="shared" si="11"/>
        <v>insert into pendaftaran_semas _sarjana (id_pendaftaran,asal_sekolah,jenis_sma,alamat_sekolah,nisn,tgl_lulus,nilai_uan) values (926,'SMK Negeri 02 Bogor','Teknik Komputer','Jl. Teuku Cik Ditiro No. 46  M, Bogor','9945675530',39269,34,61);</v>
      </c>
    </row>
    <row r="730" spans="1:9" x14ac:dyDescent="0.2">
      <c r="A730" s="28">
        <v>927</v>
      </c>
      <c r="B730" s="28" t="s">
        <v>3930</v>
      </c>
      <c r="C730" s="28" t="s">
        <v>3895</v>
      </c>
      <c r="D730" s="4" t="s">
        <v>4282</v>
      </c>
      <c r="E730" s="28">
        <v>9945675531</v>
      </c>
      <c r="F730" s="28">
        <v>39272</v>
      </c>
      <c r="G730" s="28" t="s">
        <v>4608</v>
      </c>
      <c r="H730" s="28"/>
      <c r="I730" t="str">
        <f t="shared" si="11"/>
        <v>insert into pendaftaran_semas _sarjana (id_pendaftaran,asal_sekolah,jenis_sma,alamat_sekolah,nisn,tgl_lulus,nilai_uan) values (927,'SMA Negeri 11 Semarang','IPS','Jl. Proklamasi  No. 43 , Semarang','9945675531',39272,35,84);</v>
      </c>
    </row>
    <row r="731" spans="1:9" x14ac:dyDescent="0.2">
      <c r="A731" s="28">
        <v>928</v>
      </c>
      <c r="B731" s="28" t="s">
        <v>4031</v>
      </c>
      <c r="C731" s="28" t="s">
        <v>3895</v>
      </c>
      <c r="D731" s="4" t="s">
        <v>4079</v>
      </c>
      <c r="E731" s="28">
        <v>9945675532</v>
      </c>
      <c r="F731" s="28">
        <v>39288</v>
      </c>
      <c r="G731" s="28" t="s">
        <v>4561</v>
      </c>
      <c r="H731" s="28"/>
      <c r="I731" t="str">
        <f t="shared" si="11"/>
        <v>insert into pendaftaran_semas _sarjana (id_pendaftaran,asal_sekolah,jenis_sma,alamat_sekolah,nisn,tgl_lulus,nilai_uan) values (928,'SMA Negeri 02 Maluku','IPS','Jl. Tambak No. 18, Maluku','9945675532',39288,35,31);</v>
      </c>
    </row>
    <row r="732" spans="1:9" x14ac:dyDescent="0.2">
      <c r="A732" s="28">
        <v>929</v>
      </c>
      <c r="B732" s="28" t="s">
        <v>4136</v>
      </c>
      <c r="C732" s="28" t="s">
        <v>3893</v>
      </c>
      <c r="D732" s="4" t="s">
        <v>4075</v>
      </c>
      <c r="E732" s="28">
        <v>9945675533</v>
      </c>
      <c r="F732" s="28">
        <v>39287</v>
      </c>
      <c r="G732" s="28" t="s">
        <v>4624</v>
      </c>
      <c r="H732" s="28"/>
      <c r="I732" t="str">
        <f t="shared" si="11"/>
        <v>insert into pendaftaran_semas _sarjana (id_pendaftaran,asal_sekolah,jenis_sma,alamat_sekolah,nisn,tgl_lulus,nilai_uan) values (929,'SMK Negeri 14 Medan','Teknik Otomasi','Jl. Salemba Raya, Medan','9945675533',39287,35,75);</v>
      </c>
    </row>
    <row r="733" spans="1:9" x14ac:dyDescent="0.2">
      <c r="A733" s="28">
        <v>930</v>
      </c>
      <c r="B733" s="28" t="s">
        <v>3991</v>
      </c>
      <c r="C733" s="28" t="s">
        <v>3893</v>
      </c>
      <c r="D733" s="4" t="s">
        <v>4283</v>
      </c>
      <c r="E733" s="28">
        <v>9945675534</v>
      </c>
      <c r="F733" s="28">
        <v>39269</v>
      </c>
      <c r="G733" s="28" t="s">
        <v>4556</v>
      </c>
      <c r="H733" s="28"/>
      <c r="I733" t="str">
        <f t="shared" si="11"/>
        <v>insert into pendaftaran_semas _sarjana (id_pendaftaran,asal_sekolah,jenis_sma,alamat_sekolah,nisn,tgl_lulus,nilai_uan) values (930,'SMK Negeri 19 Bali ','Teknik Otomasi','Jl. Salemba I  No. 13, Bali ','9945675534',39269,35,77);</v>
      </c>
    </row>
    <row r="734" spans="1:9" x14ac:dyDescent="0.2">
      <c r="A734" s="28">
        <v>931</v>
      </c>
      <c r="B734" s="28" t="s">
        <v>3836</v>
      </c>
      <c r="C734" s="28" t="s">
        <v>3894</v>
      </c>
      <c r="D734" s="4" t="s">
        <v>4284</v>
      </c>
      <c r="E734" s="28">
        <v>9945675535</v>
      </c>
      <c r="F734" s="28">
        <v>39250</v>
      </c>
      <c r="G734" s="28" t="s">
        <v>4625</v>
      </c>
      <c r="H734" s="28"/>
      <c r="I734" t="str">
        <f t="shared" si="11"/>
        <v>insert into pendaftaran_semas _sarjana (id_pendaftaran,asal_sekolah,jenis_sma,alamat_sekolah,nisn,tgl_lulus,nilai_uan) values (931,'SMK Negeri 15 Makasar','Multimedia','Jl. Jenderal Sudirman Kavling 86, Makasar','9945675535',39250,34,17);</v>
      </c>
    </row>
    <row r="735" spans="1:9" x14ac:dyDescent="0.2">
      <c r="A735" s="28">
        <v>932</v>
      </c>
      <c r="B735" s="28" t="s">
        <v>4137</v>
      </c>
      <c r="C735" s="28" t="s">
        <v>3894</v>
      </c>
      <c r="D735" s="4" t="s">
        <v>4285</v>
      </c>
      <c r="E735" s="28">
        <v>9945675536</v>
      </c>
      <c r="F735" s="28">
        <v>39261</v>
      </c>
      <c r="G735" s="28" t="s">
        <v>4464</v>
      </c>
      <c r="H735" s="28"/>
      <c r="I735" t="str">
        <f t="shared" si="11"/>
        <v>insert into pendaftaran_semas _sarjana (id_pendaftaran,asal_sekolah,jenis_sma,alamat_sekolah,nisn,tgl_lulus,nilai_uan) values (932,'SMK Negeri 13 Garut','Multimedia','Jl. Tipar Cakung No. 5, Garut','9945675536',39261,34,69);</v>
      </c>
    </row>
    <row r="736" spans="1:9" x14ac:dyDescent="0.2">
      <c r="A736" s="28">
        <v>933</v>
      </c>
      <c r="B736" s="28" t="s">
        <v>3858</v>
      </c>
      <c r="C736" s="28" t="s">
        <v>95</v>
      </c>
      <c r="D736" s="4" t="s">
        <v>4076</v>
      </c>
      <c r="E736" s="28">
        <v>9945675537</v>
      </c>
      <c r="F736" s="28">
        <v>39269</v>
      </c>
      <c r="G736" s="28" t="s">
        <v>4626</v>
      </c>
      <c r="H736" s="28"/>
      <c r="I736" t="str">
        <f t="shared" si="11"/>
        <v>insert into pendaftaran_semas _sarjana (id_pendaftaran,asal_sekolah,jenis_sma,alamat_sekolah,nisn,tgl_lulus,nilai_uan) values (933,'SMA Negeri 11 Palembang','IPA','Jl. Boulevard Timur Raya RT. 006 / 02, Palembang','9945675537',39269,35,10);</v>
      </c>
    </row>
    <row r="737" spans="1:9" x14ac:dyDescent="0.2">
      <c r="A737" s="28">
        <v>934</v>
      </c>
      <c r="B737" s="28" t="s">
        <v>3937</v>
      </c>
      <c r="C737" s="28" t="s">
        <v>3893</v>
      </c>
      <c r="D737" s="4" t="s">
        <v>3967</v>
      </c>
      <c r="E737" s="28">
        <v>9945675538</v>
      </c>
      <c r="F737" s="28">
        <v>39241</v>
      </c>
      <c r="G737" s="28" t="s">
        <v>4627</v>
      </c>
      <c r="H737" s="28"/>
      <c r="I737" t="str">
        <f t="shared" si="11"/>
        <v>insert into pendaftaran_semas _sarjana (id_pendaftaran,asal_sekolah,jenis_sma,alamat_sekolah,nisn,tgl_lulus,nilai_uan) values (934,'SMK Negeri 01 Bandung','Teknik Otomasi','Jl. Bukit Gading Raya Kav. II, Bandung','9945675538',39241,34,74);</v>
      </c>
    </row>
    <row r="738" spans="1:9" x14ac:dyDescent="0.2">
      <c r="A738" s="28">
        <v>935</v>
      </c>
      <c r="B738" s="28" t="s">
        <v>4138</v>
      </c>
      <c r="C738" s="28" t="s">
        <v>3893</v>
      </c>
      <c r="D738" s="4" t="s">
        <v>4022</v>
      </c>
      <c r="E738" s="28">
        <v>9945675539</v>
      </c>
      <c r="F738" s="28">
        <v>39264</v>
      </c>
      <c r="G738" s="28" t="s">
        <v>4628</v>
      </c>
      <c r="H738" s="28"/>
      <c r="I738" t="str">
        <f t="shared" si="11"/>
        <v>insert into pendaftaran_semas _sarjana (id_pendaftaran,asal_sekolah,jenis_sma,alamat_sekolah,nisn,tgl_lulus,nilai_uan) values (935,'SMK Negeri 06 Palembang','Teknik Otomasi','Jl. Deli No. 4  Tanjung Priok, Palembang','9945675539',39264,35,39);</v>
      </c>
    </row>
    <row r="739" spans="1:9" x14ac:dyDescent="0.2">
      <c r="A739" s="28">
        <v>936</v>
      </c>
      <c r="B739" s="28" t="s">
        <v>4139</v>
      </c>
      <c r="C739" s="28" t="s">
        <v>95</v>
      </c>
      <c r="D739" s="4" t="s">
        <v>4286</v>
      </c>
      <c r="E739" s="28">
        <v>9945675540</v>
      </c>
      <c r="F739" s="28">
        <v>39289</v>
      </c>
      <c r="G739" s="28" t="s">
        <v>4577</v>
      </c>
      <c r="H739" s="28"/>
      <c r="I739" t="str">
        <f t="shared" si="11"/>
        <v>insert into pendaftaran_semas _sarjana (id_pendaftaran,asal_sekolah,jenis_sma,alamat_sekolah,nisn,tgl_lulus,nilai_uan) values (936,'SMA Negeri 13 Jakarta Utara','IPA','Jl. Kramat Jaya, Tanjung Priok, Jakarta Utara','9945675540',39289,35,55);</v>
      </c>
    </row>
    <row r="740" spans="1:9" x14ac:dyDescent="0.2">
      <c r="A740" s="28">
        <v>937</v>
      </c>
      <c r="B740" s="28" t="s">
        <v>4051</v>
      </c>
      <c r="C740" s="28" t="s">
        <v>115</v>
      </c>
      <c r="D740" s="4" t="s">
        <v>4287</v>
      </c>
      <c r="E740" s="28">
        <v>9945675541</v>
      </c>
      <c r="F740" s="28">
        <v>39269</v>
      </c>
      <c r="G740" s="28" t="s">
        <v>4579</v>
      </c>
      <c r="H740" s="28"/>
      <c r="I740" t="str">
        <f t="shared" si="11"/>
        <v>insert into pendaftaran_semas _sarjana (id_pendaftaran,asal_sekolah,jenis_sma,alamat_sekolah,nisn,tgl_lulus,nilai_uan) values (937,'SMK Negeri 03 Lombok','Teknik Komputer','Jl. Raya Plumpang Semper No. 19  RT.006 / RW.015, Lombok','9945675541',39269,34,29);</v>
      </c>
    </row>
    <row r="741" spans="1:9" x14ac:dyDescent="0.2">
      <c r="A741" s="28">
        <v>938</v>
      </c>
      <c r="B741" s="28" t="s">
        <v>3995</v>
      </c>
      <c r="C741" s="28" t="s">
        <v>3895</v>
      </c>
      <c r="D741" s="4" t="s">
        <v>4288</v>
      </c>
      <c r="E741" s="28">
        <v>9945675542</v>
      </c>
      <c r="F741" s="28">
        <v>39293</v>
      </c>
      <c r="G741" s="28" t="s">
        <v>4610</v>
      </c>
      <c r="H741" s="28"/>
      <c r="I741" t="str">
        <f t="shared" si="11"/>
        <v>insert into pendaftaran_semas _sarjana (id_pendaftaran,asal_sekolah,jenis_sma,alamat_sekolah,nisn,tgl_lulus,nilai_uan) values (938,'SMA Negeri 12 Bogor','IPS','Jl. Pantai Indah Utara 3 Sek. Utr. Tmr Blok T, Bogor','9945675542',39293,36,01);</v>
      </c>
    </row>
    <row r="742" spans="1:9" x14ac:dyDescent="0.2">
      <c r="A742" s="28">
        <v>939</v>
      </c>
      <c r="B742" s="28" t="s">
        <v>4140</v>
      </c>
      <c r="C742" s="28" t="s">
        <v>3893</v>
      </c>
      <c r="D742" s="4" t="s">
        <v>3970</v>
      </c>
      <c r="E742" s="28">
        <v>9945675543</v>
      </c>
      <c r="F742" s="28">
        <v>39261</v>
      </c>
      <c r="G742" s="28" t="s">
        <v>4629</v>
      </c>
      <c r="H742" s="28"/>
      <c r="I742" t="str">
        <f t="shared" si="11"/>
        <v>insert into pendaftaran_semas _sarjana (id_pendaftaran,asal_sekolah,jenis_sma,alamat_sekolah,nisn,tgl_lulus,nilai_uan) values (939,'SMK Negeri 11 Palembang','Teknik Otomasi','Jl. Pluit Raya No. 2, Palembang','9945675543',39261,35,96);</v>
      </c>
    </row>
    <row r="743" spans="1:9" x14ac:dyDescent="0.2">
      <c r="A743" s="28">
        <v>940</v>
      </c>
      <c r="B743" s="28" t="s">
        <v>3860</v>
      </c>
      <c r="C743" s="28" t="s">
        <v>95</v>
      </c>
      <c r="D743" s="4" t="s">
        <v>3876</v>
      </c>
      <c r="E743" s="28">
        <v>9945675544</v>
      </c>
      <c r="F743" s="28">
        <v>39246</v>
      </c>
      <c r="G743" s="28" t="s">
        <v>4607</v>
      </c>
      <c r="H743" s="28"/>
      <c r="I743" t="str">
        <f t="shared" si="11"/>
        <v>insert into pendaftaran_semas _sarjana (id_pendaftaran,asal_sekolah,jenis_sma,alamat_sekolah,nisn,tgl_lulus,nilai_uan) values (940,'SMA Negeri 19 Surabaya','IPA','Jl. Raya Pluit Selatan No. 2, Surabaya','9945675544',39246,36,43);</v>
      </c>
    </row>
    <row r="744" spans="1:9" x14ac:dyDescent="0.2">
      <c r="A744" s="28">
        <v>941</v>
      </c>
      <c r="B744" s="28" t="s">
        <v>3815</v>
      </c>
      <c r="C744" s="28" t="s">
        <v>95</v>
      </c>
      <c r="D744" s="4" t="s">
        <v>4289</v>
      </c>
      <c r="E744" s="28">
        <v>9945675545</v>
      </c>
      <c r="F744" s="28">
        <v>39291</v>
      </c>
      <c r="G744" s="28" t="s">
        <v>4630</v>
      </c>
      <c r="H744" s="28"/>
      <c r="I744" t="str">
        <f t="shared" si="11"/>
        <v>insert into pendaftaran_semas _sarjana (id_pendaftaran,asal_sekolah,jenis_sma,alamat_sekolah,nisn,tgl_lulus,nilai_uan) values (941,'SMA Negeri 03 Bontang','IPA','Jl. Cempaka Putih Tengah I / 1, Bontang','9945675545',39291,34,11);</v>
      </c>
    </row>
    <row r="745" spans="1:9" x14ac:dyDescent="0.2">
      <c r="A745" s="28">
        <v>942</v>
      </c>
      <c r="B745" s="28" t="s">
        <v>4040</v>
      </c>
      <c r="C745" s="28" t="s">
        <v>3893</v>
      </c>
      <c r="D745" s="4" t="s">
        <v>4290</v>
      </c>
      <c r="E745" s="28">
        <v>9945675546</v>
      </c>
      <c r="F745" s="28">
        <v>39276</v>
      </c>
      <c r="G745" s="28" t="s">
        <v>4474</v>
      </c>
      <c r="H745" s="28"/>
      <c r="I745" t="str">
        <f t="shared" si="11"/>
        <v>insert into pendaftaran_semas _sarjana (id_pendaftaran,asal_sekolah,jenis_sma,alamat_sekolah,nisn,tgl_lulus,nilai_uan) values (942,'SMK Negeri 07 Aceh','Teknik Otomasi','Jl. Achmad Yani No. 2, By Pass, Aceh','9945675546',39276,34,09);</v>
      </c>
    </row>
    <row r="746" spans="1:9" x14ac:dyDescent="0.2">
      <c r="A746" s="28">
        <v>943</v>
      </c>
      <c r="B746" s="28" t="s">
        <v>3852</v>
      </c>
      <c r="C746" s="28" t="s">
        <v>3895</v>
      </c>
      <c r="D746" s="4" t="s">
        <v>4077</v>
      </c>
      <c r="E746" s="28">
        <v>9945675547</v>
      </c>
      <c r="F746" s="28">
        <v>39264</v>
      </c>
      <c r="G746" s="28" t="s">
        <v>4631</v>
      </c>
      <c r="H746" s="28"/>
      <c r="I746" t="str">
        <f t="shared" si="11"/>
        <v>insert into pendaftaran_semas _sarjana (id_pendaftaran,asal_sekolah,jenis_sma,alamat_sekolah,nisn,tgl_lulus,nilai_uan) values (943,'SMA Negeri 13 Jakarta Selatan','IPS','Jl. Kyai Caringin No. 7, Jakarta Selatan','9945675547',39264,34,22);</v>
      </c>
    </row>
    <row r="747" spans="1:9" x14ac:dyDescent="0.2">
      <c r="A747" s="28">
        <v>944</v>
      </c>
      <c r="B747" s="28" t="s">
        <v>3899</v>
      </c>
      <c r="C747" s="28" t="s">
        <v>122</v>
      </c>
      <c r="D747" s="4" t="s">
        <v>4291</v>
      </c>
      <c r="E747" s="28">
        <v>9945675548</v>
      </c>
      <c r="F747" s="28">
        <v>39260</v>
      </c>
      <c r="G747" s="28" t="s">
        <v>4609</v>
      </c>
      <c r="H747" s="28"/>
      <c r="I747" t="str">
        <f t="shared" si="11"/>
        <v>insert into pendaftaran_semas _sarjana (id_pendaftaran,asal_sekolah,jenis_sma,alamat_sekolah,nisn,tgl_lulus,nilai_uan) values (944,'SMK Negeri 06 Semarang','Teknik Mesin','Jl. Landas Pacu Timur, Semarang','9945675548',39260,34,00);</v>
      </c>
    </row>
    <row r="748" spans="1:9" x14ac:dyDescent="0.2">
      <c r="A748" s="28">
        <v>945</v>
      </c>
      <c r="B748" s="28" t="s">
        <v>3902</v>
      </c>
      <c r="C748" s="28" t="s">
        <v>95</v>
      </c>
      <c r="D748" s="4" t="s">
        <v>4292</v>
      </c>
      <c r="E748" s="28">
        <v>9945675549</v>
      </c>
      <c r="F748" s="28">
        <v>39251</v>
      </c>
      <c r="G748" s="28" t="s">
        <v>4466</v>
      </c>
      <c r="H748" s="28"/>
      <c r="I748" t="str">
        <f t="shared" si="11"/>
        <v>insert into pendaftaran_semas _sarjana (id_pendaftaran,asal_sekolah,jenis_sma,alamat_sekolah,nisn,tgl_lulus,nilai_uan) values (945,'SMA Negeri 15 Bali ','IPA','Jl. Raden Saleh No. 40 , Bali ','9945675549',39251,35,89);</v>
      </c>
    </row>
    <row r="749" spans="1:9" x14ac:dyDescent="0.2">
      <c r="A749" s="28">
        <v>946</v>
      </c>
      <c r="B749" s="28" t="s">
        <v>3856</v>
      </c>
      <c r="C749" s="28" t="s">
        <v>95</v>
      </c>
      <c r="D749" s="4" t="s">
        <v>4293</v>
      </c>
      <c r="E749" s="28">
        <v>9945675550</v>
      </c>
      <c r="F749" s="28">
        <v>39246</v>
      </c>
      <c r="G749" s="28" t="s">
        <v>4612</v>
      </c>
      <c r="H749" s="28"/>
      <c r="I749" t="str">
        <f t="shared" si="11"/>
        <v>insert into pendaftaran_semas _sarjana (id_pendaftaran,asal_sekolah,jenis_sma,alamat_sekolah,nisn,tgl_lulus,nilai_uan) values (946,'SMA Negeri 07 Depok','IPA','Jl. HOS Cokroaminoto No. 31 - 33, Depok','9945675550',39246,35,65);</v>
      </c>
    </row>
    <row r="750" spans="1:9" x14ac:dyDescent="0.2">
      <c r="A750" s="28">
        <v>947</v>
      </c>
      <c r="B750" s="28" t="s">
        <v>3932</v>
      </c>
      <c r="C750" s="28" t="s">
        <v>115</v>
      </c>
      <c r="D750" s="4" t="s">
        <v>4294</v>
      </c>
      <c r="E750" s="28">
        <v>9945675551</v>
      </c>
      <c r="F750" s="28">
        <v>39272</v>
      </c>
      <c r="G750" s="28" t="s">
        <v>4632</v>
      </c>
      <c r="H750" s="28"/>
      <c r="I750" t="str">
        <f t="shared" si="11"/>
        <v>insert into pendaftaran_semas _sarjana (id_pendaftaran,asal_sekolah,jenis_sma,alamat_sekolah,nisn,tgl_lulus,nilai_uan) values (947,'SMK Negeri 19 Semarang','Teknik Komputer','Jl. Kali Pasir  No. 9, Semarang','9945675551',39272,34,99);</v>
      </c>
    </row>
    <row r="751" spans="1:9" x14ac:dyDescent="0.2">
      <c r="A751" s="28">
        <v>948</v>
      </c>
      <c r="B751" s="28" t="s">
        <v>4035</v>
      </c>
      <c r="C751" s="28" t="s">
        <v>3892</v>
      </c>
      <c r="D751" s="4" t="s">
        <v>4295</v>
      </c>
      <c r="E751" s="28">
        <v>9945675552</v>
      </c>
      <c r="F751" s="28">
        <v>39253</v>
      </c>
      <c r="G751" s="28" t="s">
        <v>4615</v>
      </c>
      <c r="H751" s="28"/>
      <c r="I751" t="str">
        <f t="shared" si="11"/>
        <v>insert into pendaftaran_semas _sarjana (id_pendaftaran,asal_sekolah,jenis_sma,alamat_sekolah,nisn,tgl_lulus,nilai_uan) values (948,'SMK Negeri 04 Balikpapan','Analisa Kimia','Jl. Raya Mangga Besar Raya 137 / 139, Balikpapan','9945675552',39253,34,40);</v>
      </c>
    </row>
    <row r="752" spans="1:9" x14ac:dyDescent="0.2">
      <c r="A752" s="28">
        <v>949</v>
      </c>
      <c r="B752" s="28" t="s">
        <v>4141</v>
      </c>
      <c r="C752" s="28" t="s">
        <v>122</v>
      </c>
      <c r="D752" s="4" t="s">
        <v>4296</v>
      </c>
      <c r="E752" s="28">
        <v>9945675553</v>
      </c>
      <c r="F752" s="28">
        <v>39269</v>
      </c>
      <c r="G752" s="28" t="s">
        <v>4632</v>
      </c>
      <c r="H752" s="28"/>
      <c r="I752" t="str">
        <f t="shared" si="11"/>
        <v>insert into pendaftaran_semas _sarjana (id_pendaftaran,asal_sekolah,jenis_sma,alamat_sekolah,nisn,tgl_lulus,nilai_uan) values (949,'SMK Negeri 05 Depok','Teknik Mesin','Jl. Diponegoro No. 71, Depok','9945675553',39269,34,99);</v>
      </c>
    </row>
    <row r="753" spans="1:9" x14ac:dyDescent="0.2">
      <c r="A753" s="28">
        <v>950</v>
      </c>
      <c r="B753" s="28" t="s">
        <v>4104</v>
      </c>
      <c r="C753" s="28" t="s">
        <v>3893</v>
      </c>
      <c r="D753" s="4" t="s">
        <v>4297</v>
      </c>
      <c r="E753" s="28">
        <v>9945675554</v>
      </c>
      <c r="F753" s="28">
        <v>39294</v>
      </c>
      <c r="G753" s="28" t="s">
        <v>4629</v>
      </c>
      <c r="H753" s="28"/>
      <c r="I753" t="str">
        <f t="shared" si="11"/>
        <v>insert into pendaftaran_semas _sarjana (id_pendaftaran,asal_sekolah,jenis_sma,alamat_sekolah,nisn,tgl_lulus,nilai_uan) values (950,'SMK Negeri 14 Balikpapan','Teknik Otomasi','Jl. Kramat Raya No. 17 A, Balikpapan','9945675554',39294,35,96);</v>
      </c>
    </row>
    <row r="754" spans="1:9" x14ac:dyDescent="0.2">
      <c r="A754" s="28">
        <v>951</v>
      </c>
      <c r="B754" s="28" t="s">
        <v>3820</v>
      </c>
      <c r="C754" s="28" t="s">
        <v>3893</v>
      </c>
      <c r="D754" s="4" t="s">
        <v>4298</v>
      </c>
      <c r="E754" s="28">
        <v>9945675555</v>
      </c>
      <c r="F754" s="28">
        <v>39236</v>
      </c>
      <c r="G754" s="28" t="s">
        <v>4633</v>
      </c>
      <c r="H754" s="28"/>
      <c r="I754" t="str">
        <f t="shared" si="11"/>
        <v>insert into pendaftaran_semas _sarjana (id_pendaftaran,asal_sekolah,jenis_sma,alamat_sekolah,nisn,tgl_lulus,nilai_uan) values (951,'SMK Negeri 09 Papua','Teknik Otomasi','Jl. Kramat Raya No. 128, Papua','9945675555',39236,38,88);</v>
      </c>
    </row>
    <row r="755" spans="1:9" x14ac:dyDescent="0.2">
      <c r="A755" s="28">
        <v>952</v>
      </c>
      <c r="B755" s="28" t="s">
        <v>4054</v>
      </c>
      <c r="C755" s="28" t="s">
        <v>3894</v>
      </c>
      <c r="D755" s="4" t="s">
        <v>4299</v>
      </c>
      <c r="E755" s="28">
        <v>9945675556</v>
      </c>
      <c r="F755" s="28">
        <v>39284</v>
      </c>
      <c r="G755" s="28" t="s">
        <v>4634</v>
      </c>
      <c r="H755" s="28"/>
      <c r="I755" t="str">
        <f t="shared" si="11"/>
        <v>insert into pendaftaran_semas _sarjana (id_pendaftaran,asal_sekolah,jenis_sma,alamat_sekolah,nisn,tgl_lulus,nilai_uan) values (952,'SMK Negeri 16 Medan','Multimedia','Jl. Salemba Raya No. 41, Medan','9945675556',39284,37,37);</v>
      </c>
    </row>
    <row r="756" spans="1:9" x14ac:dyDescent="0.2">
      <c r="A756" s="28">
        <v>953</v>
      </c>
      <c r="B756" s="28" t="s">
        <v>3807</v>
      </c>
      <c r="C756" s="28" t="s">
        <v>3895</v>
      </c>
      <c r="D756" s="4" t="s">
        <v>4300</v>
      </c>
      <c r="E756" s="28">
        <v>9945675557</v>
      </c>
      <c r="F756" s="28">
        <v>39283</v>
      </c>
      <c r="G756" s="28" t="s">
        <v>4635</v>
      </c>
      <c r="H756" s="28"/>
      <c r="I756" t="str">
        <f t="shared" si="11"/>
        <v>insert into pendaftaran_semas _sarjana (id_pendaftaran,asal_sekolah,jenis_sma,alamat_sekolah,nisn,tgl_lulus,nilai_uan) values (953,'SMA Negeri 12 Lombok','IPS','Jl. Salemba Tengah 26 - 28, Lombok','9945675557',39283,38,30);</v>
      </c>
    </row>
    <row r="757" spans="1:9" x14ac:dyDescent="0.2">
      <c r="A757" s="28">
        <v>954</v>
      </c>
      <c r="B757" s="28" t="s">
        <v>3803</v>
      </c>
      <c r="C757" s="28" t="s">
        <v>3893</v>
      </c>
      <c r="D757" s="4" t="s">
        <v>4301</v>
      </c>
      <c r="E757" s="28">
        <v>9945675558</v>
      </c>
      <c r="F757" s="28">
        <v>39247</v>
      </c>
      <c r="G757" s="28" t="s">
        <v>4636</v>
      </c>
      <c r="H757" s="28"/>
      <c r="I757" t="str">
        <f t="shared" si="11"/>
        <v>insert into pendaftaran_semas _sarjana (id_pendaftaran,asal_sekolah,jenis_sma,alamat_sekolah,nisn,tgl_lulus,nilai_uan) values (954,'SMK Negeri 06 Bandung','Teknik Otomasi','Jl. Dr. Abdul Rachman Saleh 24, Bandung','9945675558',39247,37,55);</v>
      </c>
    </row>
    <row r="758" spans="1:9" x14ac:dyDescent="0.2">
      <c r="A758" s="28">
        <v>955</v>
      </c>
      <c r="B758" s="28" t="s">
        <v>3904</v>
      </c>
      <c r="C758" s="28" t="s">
        <v>122</v>
      </c>
      <c r="D758" s="4" t="s">
        <v>4265</v>
      </c>
      <c r="E758" s="28">
        <v>9945675559</v>
      </c>
      <c r="F758" s="28">
        <v>39244</v>
      </c>
      <c r="G758" s="28" t="s">
        <v>4449</v>
      </c>
      <c r="H758" s="28"/>
      <c r="I758" t="str">
        <f t="shared" si="11"/>
        <v>insert into pendaftaran_semas _sarjana (id_pendaftaran,asal_sekolah,jenis_sma,alamat_sekolah,nisn,tgl_lulus,nilai_uan) values (955,'SMK Negeri 01 Bogor','Teknik Mesin','Jl. Bendungan Hilir No. 17, Bogor','9945675559',39244,37,39);</v>
      </c>
    </row>
    <row r="759" spans="1:9" x14ac:dyDescent="0.2">
      <c r="A759" s="28">
        <v>956</v>
      </c>
      <c r="B759" s="28" t="s">
        <v>4104</v>
      </c>
      <c r="C759" s="28" t="s">
        <v>3892</v>
      </c>
      <c r="D759" s="4" t="s">
        <v>4302</v>
      </c>
      <c r="E759" s="28">
        <v>9945675560</v>
      </c>
      <c r="F759" s="28">
        <v>39290</v>
      </c>
      <c r="G759" s="28" t="s">
        <v>4442</v>
      </c>
      <c r="H759" s="28"/>
      <c r="I759" t="str">
        <f t="shared" si="11"/>
        <v>insert into pendaftaran_semas _sarjana (id_pendaftaran,asal_sekolah,jenis_sma,alamat_sekolah,nisn,tgl_lulus,nilai_uan) values (956,'SMK Negeri 14 Balikpapan','Analisa Kimia','Jl. Rawamangun No. 47, Balikpapan','9945675560',39290,37,48);</v>
      </c>
    </row>
    <row r="760" spans="1:9" x14ac:dyDescent="0.2">
      <c r="A760" s="28">
        <v>957</v>
      </c>
      <c r="B760" s="28" t="s">
        <v>3843</v>
      </c>
      <c r="C760" s="28" t="s">
        <v>3895</v>
      </c>
      <c r="D760" s="4" t="s">
        <v>4303</v>
      </c>
      <c r="E760" s="28">
        <v>9945675561</v>
      </c>
      <c r="F760" s="28">
        <v>39248</v>
      </c>
      <c r="G760" s="28" t="s">
        <v>4637</v>
      </c>
      <c r="H760" s="28"/>
      <c r="I760" t="str">
        <f t="shared" si="11"/>
        <v>insert into pendaftaran_semas _sarjana (id_pendaftaran,asal_sekolah,jenis_sma,alamat_sekolah,nisn,tgl_lulus,nilai_uan) values (957,'SMA Negeri 12 Bontang','IPS','Jl. Budi Kemuliaan No. 25 , Bontang','9945675561',39248,37,44);</v>
      </c>
    </row>
    <row r="761" spans="1:9" x14ac:dyDescent="0.2">
      <c r="A761" s="28">
        <v>958</v>
      </c>
      <c r="B761" s="28" t="s">
        <v>3849</v>
      </c>
      <c r="C761" s="28" t="s">
        <v>3894</v>
      </c>
      <c r="D761" s="4" t="s">
        <v>4304</v>
      </c>
      <c r="E761" s="28">
        <v>9945675562</v>
      </c>
      <c r="F761" s="28">
        <v>39259</v>
      </c>
      <c r="G761" s="28" t="s">
        <v>4638</v>
      </c>
      <c r="H761" s="28"/>
      <c r="I761" t="str">
        <f t="shared" si="11"/>
        <v>insert into pendaftaran_semas _sarjana (id_pendaftaran,asal_sekolah,jenis_sma,alamat_sekolah,nisn,tgl_lulus,nilai_uan) values (958,'SMK Negeri 11 Jakarta Selatan','Multimedia','Jl. Kesehatan No. 9, Jakarta Selatan','9945675562',39259,38,24);</v>
      </c>
    </row>
    <row r="762" spans="1:9" x14ac:dyDescent="0.2">
      <c r="A762" s="28">
        <v>959</v>
      </c>
      <c r="B762" s="28" t="s">
        <v>3842</v>
      </c>
      <c r="C762" s="28" t="s">
        <v>3895</v>
      </c>
      <c r="D762" s="4" t="s">
        <v>4305</v>
      </c>
      <c r="E762" s="28">
        <v>9945675563</v>
      </c>
      <c r="F762" s="28">
        <v>39239</v>
      </c>
      <c r="G762" s="28" t="s">
        <v>4639</v>
      </c>
      <c r="H762" s="28"/>
      <c r="I762" t="str">
        <f t="shared" si="11"/>
        <v>insert into pendaftaran_semas _sarjana (id_pendaftaran,asal_sekolah,jenis_sma,alamat_sekolah,nisn,tgl_lulus,nilai_uan) values (959,'SMA Negeri 02 Medan','IPS','Jl. Kaji No. 40, Medan','9945675563',39239,37,80);</v>
      </c>
    </row>
    <row r="763" spans="1:9" x14ac:dyDescent="0.2">
      <c r="A763" s="28">
        <v>960</v>
      </c>
      <c r="B763" s="28" t="s">
        <v>4095</v>
      </c>
      <c r="C763" s="28" t="s">
        <v>3892</v>
      </c>
      <c r="D763" s="4" t="s">
        <v>3959</v>
      </c>
      <c r="E763" s="28">
        <v>9945675564</v>
      </c>
      <c r="F763" s="28">
        <v>39266</v>
      </c>
      <c r="G763" s="28" t="s">
        <v>4640</v>
      </c>
      <c r="H763" s="28"/>
      <c r="I763" t="str">
        <f t="shared" si="11"/>
        <v>insert into pendaftaran_semas _sarjana (id_pendaftaran,asal_sekolah,jenis_sma,alamat_sekolah,nisn,tgl_lulus,nilai_uan) values (960,'SMK Negeri 03 Garut','Analisa Kimia','Jl. Sawo No. 58 - 60, Garut','9945675564',39266,37,33);</v>
      </c>
    </row>
    <row r="764" spans="1:9" x14ac:dyDescent="0.2">
      <c r="A764" s="28">
        <v>961</v>
      </c>
      <c r="B764" s="28" t="s">
        <v>4057</v>
      </c>
      <c r="C764" s="28" t="s">
        <v>115</v>
      </c>
      <c r="D764" s="4" t="s">
        <v>3945</v>
      </c>
      <c r="E764" s="28">
        <v>9945675565</v>
      </c>
      <c r="F764" s="28">
        <v>39254</v>
      </c>
      <c r="G764" s="28" t="s">
        <v>4641</v>
      </c>
      <c r="H764" s="28"/>
      <c r="I764" t="str">
        <f t="shared" si="11"/>
        <v>insert into pendaftaran_semas _sarjana (id_pendaftaran,asal_sekolah,jenis_sma,alamat_sekolah,nisn,tgl_lulus,nilai_uan) values (961,'SMK Negeri 11 Lombok','Teknik Komputer','Jl. Sumur Batu Raya Blok A3 No. 13, Lombok','9945675565',39254,37,86);</v>
      </c>
    </row>
    <row r="765" spans="1:9" x14ac:dyDescent="0.2">
      <c r="A765" s="28">
        <v>962</v>
      </c>
      <c r="B765" s="28" t="s">
        <v>3901</v>
      </c>
      <c r="C765" s="28" t="s">
        <v>95</v>
      </c>
      <c r="D765" s="4" t="s">
        <v>4306</v>
      </c>
      <c r="E765" s="28">
        <v>9945675566</v>
      </c>
      <c r="F765" s="28">
        <v>39290</v>
      </c>
      <c r="G765" s="28" t="s">
        <v>4446</v>
      </c>
      <c r="H765" s="28"/>
      <c r="I765" t="str">
        <f t="shared" si="11"/>
        <v>insert into pendaftaran_semas _sarjana (id_pendaftaran,asal_sekolah,jenis_sma,alamat_sekolah,nisn,tgl_lulus,nilai_uan) values (962,'SMA Negeri 18 Depok','IPA','Jl. Gereja Theresia No. 22, Depok','9945675566',39290,38,66);</v>
      </c>
    </row>
    <row r="766" spans="1:9" x14ac:dyDescent="0.2">
      <c r="A766" s="28">
        <v>963</v>
      </c>
      <c r="B766" s="28" t="s">
        <v>3828</v>
      </c>
      <c r="C766" s="28" t="s">
        <v>122</v>
      </c>
      <c r="D766" s="4" t="s">
        <v>3946</v>
      </c>
      <c r="E766" s="28">
        <v>9945675567</v>
      </c>
      <c r="F766" s="28">
        <v>39255</v>
      </c>
      <c r="G766" s="28" t="s">
        <v>4642</v>
      </c>
      <c r="H766" s="28"/>
      <c r="I766" t="str">
        <f t="shared" si="11"/>
        <v>insert into pendaftaran_semas _sarjana (id_pendaftaran,asal_sekolah,jenis_sma,alamat_sekolah,nisn,tgl_lulus,nilai_uan) values (963,'SMK Negeri 06 Jakarta Utara','Teknik Mesin','Jl. Teuku Cik Ditiro No. 28, Jakarta Utara','9945675567',39255,38,99);</v>
      </c>
    </row>
    <row r="767" spans="1:9" x14ac:dyDescent="0.2">
      <c r="A767" s="28">
        <v>964</v>
      </c>
      <c r="B767" s="28" t="s">
        <v>4051</v>
      </c>
      <c r="C767" s="28" t="s">
        <v>122</v>
      </c>
      <c r="D767" s="4" t="s">
        <v>3871</v>
      </c>
      <c r="E767" s="28">
        <v>9945675568</v>
      </c>
      <c r="F767" s="28">
        <v>39262</v>
      </c>
      <c r="G767" s="28" t="s">
        <v>4643</v>
      </c>
      <c r="H767" s="28"/>
      <c r="I767" t="str">
        <f t="shared" si="11"/>
        <v>insert into pendaftaran_semas _sarjana (id_pendaftaran,asal_sekolah,jenis_sma,alamat_sekolah,nisn,tgl_lulus,nilai_uan) values (964,'SMK Negeri 03 Lombok','Teknik Mesin','Jl. Teuku Cik Ditiro No. 41, Lombok','9945675568',39262,37,73);</v>
      </c>
    </row>
    <row r="768" spans="1:9" x14ac:dyDescent="0.2">
      <c r="A768" s="28">
        <v>965</v>
      </c>
      <c r="B768" s="28" t="s">
        <v>4037</v>
      </c>
      <c r="C768" s="28" t="s">
        <v>3894</v>
      </c>
      <c r="D768" s="4" t="s">
        <v>4074</v>
      </c>
      <c r="E768" s="28">
        <v>9945675569</v>
      </c>
      <c r="F768" s="28">
        <v>39256</v>
      </c>
      <c r="G768" s="28" t="s">
        <v>4644</v>
      </c>
      <c r="H768" s="28"/>
      <c r="I768" t="str">
        <f t="shared" si="11"/>
        <v>insert into pendaftaran_semas _sarjana (id_pendaftaran,asal_sekolah,jenis_sma,alamat_sekolah,nisn,tgl_lulus,nilai_uan) values (965,'SMK Negeri 14 Bali ','Multimedia','Jl. Teuku Cik Ditiro No. 46  M, Bali ','9945675569',39256,37,94);</v>
      </c>
    </row>
    <row r="769" spans="1:9" x14ac:dyDescent="0.2">
      <c r="A769" s="28">
        <v>966</v>
      </c>
      <c r="B769" s="28" t="s">
        <v>3993</v>
      </c>
      <c r="C769" s="28" t="s">
        <v>3892</v>
      </c>
      <c r="D769" s="4" t="s">
        <v>4307</v>
      </c>
      <c r="E769" s="28">
        <v>9945675570</v>
      </c>
      <c r="F769" s="28">
        <v>39268</v>
      </c>
      <c r="G769" s="28" t="s">
        <v>4455</v>
      </c>
      <c r="H769" s="28"/>
      <c r="I769" t="str">
        <f t="shared" si="11"/>
        <v>insert into pendaftaran_semas _sarjana (id_pendaftaran,asal_sekolah,jenis_sma,alamat_sekolah,nisn,tgl_lulus,nilai_uan) values (966,'SMK Negeri 09 Makasar','Analisa Kimia','Jl. Proklamasi  No. 43 , Makasar','9945675570',39268,38,51);</v>
      </c>
    </row>
    <row r="770" spans="1:9" x14ac:dyDescent="0.2">
      <c r="A770" s="28">
        <v>967</v>
      </c>
      <c r="B770" s="28" t="s">
        <v>3914</v>
      </c>
      <c r="C770" s="28" t="s">
        <v>3895</v>
      </c>
      <c r="D770" s="4" t="s">
        <v>4020</v>
      </c>
      <c r="E770" s="28">
        <v>9945675571</v>
      </c>
      <c r="F770" s="28">
        <v>39272</v>
      </c>
      <c r="G770" s="28" t="s">
        <v>4645</v>
      </c>
      <c r="H770" s="28"/>
      <c r="I770" t="str">
        <f t="shared" si="11"/>
        <v>insert into pendaftaran_semas _sarjana (id_pendaftaran,asal_sekolah,jenis_sma,alamat_sekolah,nisn,tgl_lulus,nilai_uan) values (967,'SMA Negeri 15 Jakarta Selatan','IPS','Jl. Tambak No. 18, Jakarta Selatan','9945675571',39272,38,03);</v>
      </c>
    </row>
    <row r="771" spans="1:9" x14ac:dyDescent="0.2">
      <c r="A771" s="28">
        <v>968</v>
      </c>
      <c r="B771" s="28" t="s">
        <v>3934</v>
      </c>
      <c r="C771" s="28" t="s">
        <v>3894</v>
      </c>
      <c r="D771" s="4" t="s">
        <v>3947</v>
      </c>
      <c r="E771" s="28">
        <v>9945675572</v>
      </c>
      <c r="F771" s="28">
        <v>39235</v>
      </c>
      <c r="G771" s="28" t="s">
        <v>4634</v>
      </c>
      <c r="H771" s="28"/>
      <c r="I771" t="str">
        <f t="shared" si="11"/>
        <v>insert into pendaftaran_semas _sarjana (id_pendaftaran,asal_sekolah,jenis_sma,alamat_sekolah,nisn,tgl_lulus,nilai_uan) values (968,'SMK Negeri 15 Bogor','Multimedia','Jl. Salemba Raya, Bogor','9945675572',39235,37,37);</v>
      </c>
    </row>
    <row r="772" spans="1:9" x14ac:dyDescent="0.2">
      <c r="A772" s="28">
        <v>969</v>
      </c>
      <c r="B772" s="28" t="s">
        <v>3985</v>
      </c>
      <c r="C772" s="28" t="s">
        <v>3892</v>
      </c>
      <c r="D772" s="4" t="s">
        <v>4308</v>
      </c>
      <c r="E772" s="28">
        <v>9945675573</v>
      </c>
      <c r="F772" s="28">
        <v>39279</v>
      </c>
      <c r="G772" s="28" t="s">
        <v>4646</v>
      </c>
      <c r="H772" s="28"/>
      <c r="I772" t="str">
        <f t="shared" si="11"/>
        <v>insert into pendaftaran_semas _sarjana (id_pendaftaran,asal_sekolah,jenis_sma,alamat_sekolah,nisn,tgl_lulus,nilai_uan) values (969,'SMK Negeri 04 Depok','Analisa Kimia','Jl. Salemba I  No. 13, Depok','9945675573',39279,38,69);</v>
      </c>
    </row>
    <row r="773" spans="1:9" x14ac:dyDescent="0.2">
      <c r="A773" s="28">
        <v>970</v>
      </c>
      <c r="B773" s="28" t="s">
        <v>4056</v>
      </c>
      <c r="C773" s="28" t="s">
        <v>3893</v>
      </c>
      <c r="D773" s="4" t="s">
        <v>4309</v>
      </c>
      <c r="E773" s="28">
        <v>9945675574</v>
      </c>
      <c r="F773" s="28">
        <v>39256</v>
      </c>
      <c r="G773" s="28" t="s">
        <v>4647</v>
      </c>
      <c r="H773" s="28"/>
      <c r="I773" t="str">
        <f t="shared" ref="I773:I803" si="12">CONCATENATE($I$3,A773,",","'",B773,"'",",","'",C773,"'",",","'",D773,"'",",","'",E773,"'",",",F773,",",G773,")",";")</f>
        <v>insert into pendaftaran_semas _sarjana (id_pendaftaran,asal_sekolah,jenis_sma,alamat_sekolah,nisn,tgl_lulus,nilai_uan) values (970,'SMK Negeri 14 Garut','Teknik Otomasi','Jl. Jenderal Sudirman Kavling 86, Garut','9945675574',39256,38,02);</v>
      </c>
    </row>
    <row r="774" spans="1:9" x14ac:dyDescent="0.2">
      <c r="A774" s="28">
        <v>971</v>
      </c>
      <c r="B774" s="28" t="s">
        <v>4142</v>
      </c>
      <c r="C774" s="28" t="s">
        <v>3895</v>
      </c>
      <c r="D774" s="4" t="s">
        <v>4310</v>
      </c>
      <c r="E774" s="28">
        <v>9945675575</v>
      </c>
      <c r="F774" s="28">
        <v>39273</v>
      </c>
      <c r="G774" s="28" t="s">
        <v>4454</v>
      </c>
      <c r="H774" s="28"/>
      <c r="I774" t="str">
        <f t="shared" si="12"/>
        <v>insert into pendaftaran_semas _sarjana (id_pendaftaran,asal_sekolah,jenis_sma,alamat_sekolah,nisn,tgl_lulus,nilai_uan) values (971,'SMA Negeri 19 Balikpapan','IPS','Jl. Tipar Cakung No. 5, Balikpapan','9945675575',39273,37,95);</v>
      </c>
    </row>
    <row r="775" spans="1:9" x14ac:dyDescent="0.2">
      <c r="A775" s="28">
        <v>972</v>
      </c>
      <c r="B775" s="28" t="s">
        <v>4045</v>
      </c>
      <c r="C775" s="28" t="s">
        <v>3895</v>
      </c>
      <c r="D775" s="4" t="s">
        <v>4311</v>
      </c>
      <c r="E775" s="28">
        <v>9945675576</v>
      </c>
      <c r="F775" s="28">
        <v>39294</v>
      </c>
      <c r="G775" s="28" t="s">
        <v>4648</v>
      </c>
      <c r="H775" s="28"/>
      <c r="I775" t="str">
        <f t="shared" si="12"/>
        <v>insert into pendaftaran_semas _sarjana (id_pendaftaran,asal_sekolah,jenis_sma,alamat_sekolah,nisn,tgl_lulus,nilai_uan) values (972,'SMA Negeri 02 Papua','IPS','Jl. Boulevard Timur Raya RT. 006 / 02, Papua','9945675576',39294,37,23);</v>
      </c>
    </row>
    <row r="776" spans="1:9" x14ac:dyDescent="0.2">
      <c r="A776" s="28">
        <v>973</v>
      </c>
      <c r="B776" s="28" t="s">
        <v>3917</v>
      </c>
      <c r="C776" s="28" t="s">
        <v>3894</v>
      </c>
      <c r="D776" s="4" t="s">
        <v>4312</v>
      </c>
      <c r="E776" s="28">
        <v>9945675577</v>
      </c>
      <c r="F776" s="28">
        <v>39247</v>
      </c>
      <c r="G776" s="28" t="s">
        <v>4649</v>
      </c>
      <c r="H776" s="28"/>
      <c r="I776" t="str">
        <f t="shared" si="12"/>
        <v>insert into pendaftaran_semas _sarjana (id_pendaftaran,asal_sekolah,jenis_sma,alamat_sekolah,nisn,tgl_lulus,nilai_uan) values (973,'SMK Negeri 13 Surabaya','Multimedia','Jl. Bukit Gading Raya Kav. II, Surabaya','9945675577',39247,37,56);</v>
      </c>
    </row>
    <row r="777" spans="1:9" x14ac:dyDescent="0.2">
      <c r="A777" s="28">
        <v>974</v>
      </c>
      <c r="B777" s="28" t="s">
        <v>4103</v>
      </c>
      <c r="C777" s="28" t="s">
        <v>115</v>
      </c>
      <c r="D777" s="4" t="s">
        <v>3948</v>
      </c>
      <c r="E777" s="28">
        <v>9945675578</v>
      </c>
      <c r="F777" s="28">
        <v>39242</v>
      </c>
      <c r="G777" s="28" t="s">
        <v>4650</v>
      </c>
      <c r="H777" s="28"/>
      <c r="I777" t="str">
        <f t="shared" si="12"/>
        <v>insert into pendaftaran_semas _sarjana (id_pendaftaran,asal_sekolah,jenis_sma,alamat_sekolah,nisn,tgl_lulus,nilai_uan) values (974,'SMK Negeri 18 Makasar','Teknik Komputer','Jl. Deli No. 4  Tanjung Priok, Makasar','9945675578',39242,37,02);</v>
      </c>
    </row>
    <row r="778" spans="1:9" x14ac:dyDescent="0.2">
      <c r="A778" s="28">
        <v>975</v>
      </c>
      <c r="B778" s="28" t="s">
        <v>4143</v>
      </c>
      <c r="C778" s="28" t="s">
        <v>3893</v>
      </c>
      <c r="D778" s="4" t="s">
        <v>3969</v>
      </c>
      <c r="E778" s="28">
        <v>9945675579</v>
      </c>
      <c r="F778" s="28">
        <v>39261</v>
      </c>
      <c r="G778" s="28" t="s">
        <v>4651</v>
      </c>
      <c r="H778" s="28"/>
      <c r="I778" t="str">
        <f t="shared" si="12"/>
        <v>insert into pendaftaran_semas _sarjana (id_pendaftaran,asal_sekolah,jenis_sma,alamat_sekolah,nisn,tgl_lulus,nilai_uan) values (975,'SMK Negeri 05 Makasar','Teknik Otomasi','Jl. Kramat Jaya, Tanjung Priok, Makasar','9945675579',39261,38,27);</v>
      </c>
    </row>
    <row r="779" spans="1:9" x14ac:dyDescent="0.2">
      <c r="A779" s="28">
        <v>976</v>
      </c>
      <c r="B779" s="28" t="s">
        <v>3838</v>
      </c>
      <c r="C779" s="28" t="s">
        <v>3892</v>
      </c>
      <c r="D779" s="4" t="s">
        <v>4313</v>
      </c>
      <c r="E779" s="28">
        <v>9945675580</v>
      </c>
      <c r="F779" s="28">
        <v>39278</v>
      </c>
      <c r="G779" s="28" t="s">
        <v>4652</v>
      </c>
      <c r="H779" s="28"/>
      <c r="I779" t="str">
        <f t="shared" si="12"/>
        <v>insert into pendaftaran_semas _sarjana (id_pendaftaran,asal_sekolah,jenis_sma,alamat_sekolah,nisn,tgl_lulus,nilai_uan) values (976,'SMK Negeri 17 Papua','Analisa Kimia','Jl. Raya Plumpang Semper No. 19  RT.006 / RW.015, Papua','9945675580',39278,37,81);</v>
      </c>
    </row>
    <row r="780" spans="1:9" x14ac:dyDescent="0.2">
      <c r="A780" s="28">
        <v>977</v>
      </c>
      <c r="B780" s="28" t="s">
        <v>4144</v>
      </c>
      <c r="C780" s="28" t="s">
        <v>95</v>
      </c>
      <c r="D780" s="4" t="s">
        <v>4314</v>
      </c>
      <c r="E780" s="28">
        <v>9945675581</v>
      </c>
      <c r="F780" s="28">
        <v>39292</v>
      </c>
      <c r="G780" s="28" t="s">
        <v>4455</v>
      </c>
      <c r="H780" s="28"/>
      <c r="I780" t="str">
        <f t="shared" si="12"/>
        <v>insert into pendaftaran_semas _sarjana (id_pendaftaran,asal_sekolah,jenis_sma,alamat_sekolah,nisn,tgl_lulus,nilai_uan) values (977,'SMA Negeri 11 Bali ','IPA','Jl. Pantai Indah Utara 3 Sek. Utr. Tmr Blok T, Bali ','9945675581',39292,38,51);</v>
      </c>
    </row>
    <row r="781" spans="1:9" x14ac:dyDescent="0.2">
      <c r="A781" s="28">
        <v>978</v>
      </c>
      <c r="B781" s="28" t="s">
        <v>3866</v>
      </c>
      <c r="C781" s="28" t="s">
        <v>3894</v>
      </c>
      <c r="D781" s="4" t="s">
        <v>3890</v>
      </c>
      <c r="E781" s="28">
        <v>9945675582</v>
      </c>
      <c r="F781" s="28">
        <v>39249</v>
      </c>
      <c r="G781" s="28" t="s">
        <v>4645</v>
      </c>
      <c r="H781" s="28"/>
      <c r="I781" t="str">
        <f t="shared" si="12"/>
        <v>insert into pendaftaran_semas _sarjana (id_pendaftaran,asal_sekolah,jenis_sma,alamat_sekolah,nisn,tgl_lulus,nilai_uan) values (978,'SMK Negeri 05 Banten','Multimedia','Jl. Pluit Raya No. 2, Banten','9945675582',39249,38,03);</v>
      </c>
    </row>
    <row r="782" spans="1:9" x14ac:dyDescent="0.2">
      <c r="A782" s="28">
        <v>979</v>
      </c>
      <c r="B782" s="28" t="s">
        <v>3916</v>
      </c>
      <c r="C782" s="28" t="s">
        <v>3895</v>
      </c>
      <c r="D782" s="4" t="s">
        <v>4315</v>
      </c>
      <c r="E782" s="28">
        <v>9945675583</v>
      </c>
      <c r="F782" s="28">
        <v>39256</v>
      </c>
      <c r="G782" s="28" t="s">
        <v>4653</v>
      </c>
      <c r="H782" s="28"/>
      <c r="I782" t="str">
        <f t="shared" si="12"/>
        <v>insert into pendaftaran_semas _sarjana (id_pendaftaran,asal_sekolah,jenis_sma,alamat_sekolah,nisn,tgl_lulus,nilai_uan) values (979,'SMA Negeri 07 Medan','IPS','Jl. Raya Pluit Selatan No. 2, Medan','9945675583',39256,38,53);</v>
      </c>
    </row>
    <row r="783" spans="1:9" x14ac:dyDescent="0.2">
      <c r="A783" s="28">
        <v>980</v>
      </c>
      <c r="B783" s="28" t="s">
        <v>3928</v>
      </c>
      <c r="C783" s="28" t="s">
        <v>95</v>
      </c>
      <c r="D783" s="4" t="s">
        <v>3949</v>
      </c>
      <c r="E783" s="28">
        <v>9945675584</v>
      </c>
      <c r="F783" s="28">
        <v>39293</v>
      </c>
      <c r="G783" s="28" t="s">
        <v>4654</v>
      </c>
      <c r="H783" s="28"/>
      <c r="I783" t="str">
        <f t="shared" si="12"/>
        <v>insert into pendaftaran_semas _sarjana (id_pendaftaran,asal_sekolah,jenis_sma,alamat_sekolah,nisn,tgl_lulus,nilai_uan) values (980,'SMA Negeri 16 Makasar','IPA','Jl Sungai Bambu  No. 5, Makasar','9945675584',39293,37,10);</v>
      </c>
    </row>
    <row r="784" spans="1:9" x14ac:dyDescent="0.2">
      <c r="A784" s="28">
        <v>981</v>
      </c>
      <c r="B784" s="28" t="s">
        <v>3914</v>
      </c>
      <c r="C784" s="28" t="s">
        <v>3895</v>
      </c>
      <c r="D784" s="4" t="s">
        <v>4316</v>
      </c>
      <c r="E784" s="28">
        <v>9945675585</v>
      </c>
      <c r="F784" s="28">
        <v>39284</v>
      </c>
      <c r="G784" s="28" t="s">
        <v>4655</v>
      </c>
      <c r="H784" s="28"/>
      <c r="I784" t="str">
        <f t="shared" si="12"/>
        <v>insert into pendaftaran_semas _sarjana (id_pendaftaran,asal_sekolah,jenis_sma,alamat_sekolah,nisn,tgl_lulus,nilai_uan) values (981,'SMA Negeri 15 Jakarta Selatan','IPS','Jl. Agung Utara Raya Blok A No. 1, Jakarta Selatan','9945675585',39284,38,38);</v>
      </c>
    </row>
    <row r="785" spans="1:9" x14ac:dyDescent="0.2">
      <c r="A785" s="28">
        <v>982</v>
      </c>
      <c r="B785" s="28" t="s">
        <v>3990</v>
      </c>
      <c r="C785" s="28" t="s">
        <v>3894</v>
      </c>
      <c r="D785" s="4" t="s">
        <v>4317</v>
      </c>
      <c r="E785" s="28">
        <v>9945675586</v>
      </c>
      <c r="F785" s="28">
        <v>39244</v>
      </c>
      <c r="G785" s="28" t="s">
        <v>4656</v>
      </c>
      <c r="H785" s="28"/>
      <c r="I785" t="str">
        <f t="shared" si="12"/>
        <v>insert into pendaftaran_semas _sarjana (id_pendaftaran,asal_sekolah,jenis_sma,alamat_sekolah,nisn,tgl_lulus,nilai_uan) values (982,'SMK Negeri 06 Aceh','Multimedia','Jl. Danau Sunter Utara Raya No. 1, Aceh','9945675586',39244,38,19);</v>
      </c>
    </row>
    <row r="786" spans="1:9" x14ac:dyDescent="0.2">
      <c r="A786" s="28">
        <v>983</v>
      </c>
      <c r="B786" s="28" t="s">
        <v>4052</v>
      </c>
      <c r="C786" s="28" t="s">
        <v>122</v>
      </c>
      <c r="D786" s="4" t="s">
        <v>4318</v>
      </c>
      <c r="E786" s="28">
        <v>9945675587</v>
      </c>
      <c r="F786" s="28">
        <v>39240</v>
      </c>
      <c r="G786" s="28" t="s">
        <v>4458</v>
      </c>
      <c r="H786" s="28"/>
      <c r="I786" t="str">
        <f t="shared" si="12"/>
        <v>insert into pendaftaran_semas _sarjana (id_pendaftaran,asal_sekolah,jenis_sma,alamat_sekolah,nisn,tgl_lulus,nilai_uan) values (983,'SMK Negeri 07 Maluku','Teknik Mesin','Jl. Enggano No. 10, Maluku','9945675587',39240,38,49);</v>
      </c>
    </row>
    <row r="787" spans="1:9" x14ac:dyDescent="0.2">
      <c r="A787" s="28">
        <v>984</v>
      </c>
      <c r="B787" s="28" t="s">
        <v>3978</v>
      </c>
      <c r="C787" s="28" t="s">
        <v>3894</v>
      </c>
      <c r="D787" s="4" t="s">
        <v>4319</v>
      </c>
      <c r="E787" s="28">
        <v>9945675588</v>
      </c>
      <c r="F787" s="28">
        <v>39253</v>
      </c>
      <c r="G787" s="28" t="s">
        <v>4657</v>
      </c>
      <c r="H787" s="28"/>
      <c r="I787" t="str">
        <f t="shared" si="12"/>
        <v>insert into pendaftaran_semas _sarjana (id_pendaftaran,asal_sekolah,jenis_sma,alamat_sekolah,nisn,tgl_lulus,nilai_uan) values (984,'SMK Negeri 13 Aceh','Multimedia','Jl. Tawes No. 18-20 , Aceh','9945675588',39253,38,62);</v>
      </c>
    </row>
    <row r="788" spans="1:9" x14ac:dyDescent="0.2">
      <c r="A788" s="28">
        <v>985</v>
      </c>
      <c r="B788" s="28" t="s">
        <v>4042</v>
      </c>
      <c r="C788" s="28" t="s">
        <v>95</v>
      </c>
      <c r="D788" s="4" t="s">
        <v>4320</v>
      </c>
      <c r="E788" s="28">
        <v>9945675589</v>
      </c>
      <c r="F788" s="28">
        <v>39262</v>
      </c>
      <c r="G788" s="28" t="s">
        <v>4658</v>
      </c>
      <c r="H788" s="28"/>
      <c r="I788" t="str">
        <f t="shared" si="12"/>
        <v>insert into pendaftaran_semas _sarjana (id_pendaftaran,asal_sekolah,jenis_sma,alamat_sekolah,nisn,tgl_lulus,nilai_uan) values (985,'SMA Negeri 19 Garut','IPA','Pluit Mas I Blok A No. 2A - 5A, Garut','9945675589',39262,37,84);</v>
      </c>
    </row>
    <row r="789" spans="1:9" x14ac:dyDescent="0.2">
      <c r="A789" s="28">
        <v>986</v>
      </c>
      <c r="B789" s="28" t="s">
        <v>3918</v>
      </c>
      <c r="C789" s="28" t="s">
        <v>3895</v>
      </c>
      <c r="D789" s="4" t="s">
        <v>4321</v>
      </c>
      <c r="E789" s="28">
        <v>9945675590</v>
      </c>
      <c r="F789" s="28">
        <v>39259</v>
      </c>
      <c r="G789" s="28" t="s">
        <v>4659</v>
      </c>
      <c r="H789" s="28"/>
      <c r="I789" t="str">
        <f t="shared" si="12"/>
        <v>insert into pendaftaran_semas _sarjana (id_pendaftaran,asal_sekolah,jenis_sma,alamat_sekolah,nisn,tgl_lulus,nilai_uan) values (986,'SMA Negeri 09 Garut','IPS','Mutiara Mediterania C/8 A, Jl. Raya Pluit Samudra I-A RT.0011 RW.05, Garut','9945675590',39259,37,77);</v>
      </c>
    </row>
    <row r="790" spans="1:9" x14ac:dyDescent="0.2">
      <c r="A790" s="28">
        <v>987</v>
      </c>
      <c r="B790" s="28" t="s">
        <v>4145</v>
      </c>
      <c r="C790" s="28" t="s">
        <v>122</v>
      </c>
      <c r="D790" s="4" t="s">
        <v>4080</v>
      </c>
      <c r="E790" s="28">
        <v>9945675591</v>
      </c>
      <c r="F790" s="28">
        <v>39292</v>
      </c>
      <c r="G790" s="28" t="s">
        <v>4660</v>
      </c>
      <c r="H790" s="28"/>
      <c r="I790" t="str">
        <f t="shared" si="12"/>
        <v>insert into pendaftaran_semas _sarjana (id_pendaftaran,asal_sekolah,jenis_sma,alamat_sekolah,nisn,tgl_lulus,nilai_uan) values (987,'SMK Negeri 14 Semarang','Teknik Mesin','Jl. Baru Sunter Permai Raya, Semarang','9945675591',39292,38,96);</v>
      </c>
    </row>
    <row r="791" spans="1:9" x14ac:dyDescent="0.2">
      <c r="A791" s="28">
        <v>988</v>
      </c>
      <c r="B791" s="28" t="s">
        <v>3899</v>
      </c>
      <c r="C791" s="28" t="s">
        <v>122</v>
      </c>
      <c r="D791" s="4" t="s">
        <v>4322</v>
      </c>
      <c r="E791" s="28">
        <v>9945675592</v>
      </c>
      <c r="F791" s="28">
        <v>39259</v>
      </c>
      <c r="G791" s="28" t="s">
        <v>4647</v>
      </c>
      <c r="H791" s="28"/>
      <c r="I791" t="str">
        <f t="shared" si="12"/>
        <v>insert into pendaftaran_semas _sarjana (id_pendaftaran,asal_sekolah,jenis_sma,alamat_sekolah,nisn,tgl_lulus,nilai_uan) values (988,'SMK Negeri 06 Semarang','Teknik Mesin','Jl. Ganggeng Raya No.9, Semarang','9945675592',39259,38,02);</v>
      </c>
    </row>
    <row r="792" spans="1:9" x14ac:dyDescent="0.2">
      <c r="A792" s="28">
        <v>989</v>
      </c>
      <c r="B792" s="28" t="s">
        <v>3923</v>
      </c>
      <c r="C792" s="28" t="s">
        <v>3893</v>
      </c>
      <c r="D792" s="4" t="s">
        <v>4323</v>
      </c>
      <c r="E792" s="28">
        <v>9945675593</v>
      </c>
      <c r="F792" s="28">
        <v>39234</v>
      </c>
      <c r="G792" s="28" t="s">
        <v>4661</v>
      </c>
      <c r="H792" s="28"/>
      <c r="I792" t="str">
        <f t="shared" si="12"/>
        <v>insert into pendaftaran_semas _sarjana (id_pendaftaran,asal_sekolah,jenis_sma,alamat_sekolah,nisn,tgl_lulus,nilai_uan) values (989,'SMK Negeri 06 Maluku','Teknik Otomasi','Jl. Siak J-5 No. 14, Maluku','9945675593',39234,37,93);</v>
      </c>
    </row>
    <row r="793" spans="1:9" x14ac:dyDescent="0.2">
      <c r="A793" s="28">
        <v>990</v>
      </c>
      <c r="B793" s="28" t="s">
        <v>4048</v>
      </c>
      <c r="C793" s="28" t="s">
        <v>3895</v>
      </c>
      <c r="D793" s="4" t="s">
        <v>4324</v>
      </c>
      <c r="E793" s="28">
        <v>9945675594</v>
      </c>
      <c r="F793" s="28">
        <v>39280</v>
      </c>
      <c r="G793" s="28" t="s">
        <v>4662</v>
      </c>
      <c r="H793" s="28"/>
      <c r="I793" t="str">
        <f t="shared" si="12"/>
        <v>insert into pendaftaran_semas _sarjana (id_pendaftaran,asal_sekolah,jenis_sma,alamat_sekolah,nisn,tgl_lulus,nilai_uan) values (990,'SMA Negeri 17 Bali ','IPS','Jl. Danau Agung 2 Blok E 3 No. 28-30, Bali ','9945675594',39280,38,64);</v>
      </c>
    </row>
    <row r="794" spans="1:9" x14ac:dyDescent="0.2">
      <c r="A794" s="28">
        <v>991</v>
      </c>
      <c r="B794" s="28" t="s">
        <v>3813</v>
      </c>
      <c r="C794" s="28" t="s">
        <v>3895</v>
      </c>
      <c r="D794" s="4" t="s">
        <v>4325</v>
      </c>
      <c r="E794" s="28">
        <v>9945675595</v>
      </c>
      <c r="F794" s="28">
        <v>39262</v>
      </c>
      <c r="G794" s="28" t="s">
        <v>4508</v>
      </c>
      <c r="H794" s="28"/>
      <c r="I794" t="str">
        <f t="shared" si="12"/>
        <v>insert into pendaftaran_semas _sarjana (id_pendaftaran,asal_sekolah,jenis_sma,alamat_sekolah,nisn,tgl_lulus,nilai_uan) values (991,'SMA Negeri 04 Papua','IPS','Jl. Kamal Raya, Bumi Cengkareng Indah, Papua','9945675595',39262,37,08);</v>
      </c>
    </row>
    <row r="795" spans="1:9" x14ac:dyDescent="0.2">
      <c r="A795" s="28">
        <v>992</v>
      </c>
      <c r="B795" s="28" t="s">
        <v>4146</v>
      </c>
      <c r="C795" s="28" t="s">
        <v>3895</v>
      </c>
      <c r="D795" s="4" t="s">
        <v>4187</v>
      </c>
      <c r="E795" s="28">
        <v>9945675596</v>
      </c>
      <c r="F795" s="28">
        <v>39274</v>
      </c>
      <c r="G795" s="28" t="s">
        <v>4663</v>
      </c>
      <c r="H795" s="28"/>
      <c r="I795" t="str">
        <f t="shared" si="12"/>
        <v>insert into pendaftaran_semas _sarjana (id_pendaftaran,asal_sekolah,jenis_sma,alamat_sekolah,nisn,tgl_lulus,nilai_uan) values (992,'SMA Negeri 16 Jakarta Selatan','IPS','Jl. Cendrawasih No.1 Komp. Dep. Han, Mabes TNI  Slipi, Jakarta Selatan','9945675596',39274,38,71);</v>
      </c>
    </row>
    <row r="796" spans="1:9" x14ac:dyDescent="0.2">
      <c r="A796" s="28">
        <v>993</v>
      </c>
      <c r="B796" s="28" t="s">
        <v>4147</v>
      </c>
      <c r="C796" s="28" t="s">
        <v>95</v>
      </c>
      <c r="D796" s="4" t="s">
        <v>4326</v>
      </c>
      <c r="E796" s="28">
        <v>9945675597</v>
      </c>
      <c r="F796" s="28">
        <v>39235</v>
      </c>
      <c r="G796" s="28" t="s">
        <v>4664</v>
      </c>
      <c r="H796" s="28"/>
      <c r="I796" t="str">
        <f t="shared" si="12"/>
        <v>insert into pendaftaran_semas _sarjana (id_pendaftaran,asal_sekolah,jenis_sma,alamat_sekolah,nisn,tgl_lulus,nilai_uan) values (993,'SMA Negeri 01 Palembang','IPA','Jl. Daan Mogot No. 34, Palembang','9945675597',39235,37,34);</v>
      </c>
    </row>
    <row r="797" spans="1:9" x14ac:dyDescent="0.2">
      <c r="A797" s="28">
        <v>994</v>
      </c>
      <c r="B797" s="28" t="s">
        <v>4148</v>
      </c>
      <c r="C797" s="28" t="s">
        <v>122</v>
      </c>
      <c r="D797" s="4" t="s">
        <v>4327</v>
      </c>
      <c r="E797" s="28">
        <v>9945675598</v>
      </c>
      <c r="F797" s="28">
        <v>39276</v>
      </c>
      <c r="G797" s="28" t="s">
        <v>4665</v>
      </c>
      <c r="H797" s="28"/>
      <c r="I797" t="str">
        <f t="shared" si="12"/>
        <v>insert into pendaftaran_semas _sarjana (id_pendaftaran,asal_sekolah,jenis_sma,alamat_sekolah,nisn,tgl_lulus,nilai_uan) values (994,'SMK Negeri 14 Aceh','Teknik Mesin','Jl. Kyai Tapa No. 1, Aceh','9945675598',39276,37,41);</v>
      </c>
    </row>
    <row r="798" spans="1:9" x14ac:dyDescent="0.2">
      <c r="A798" s="28">
        <v>995</v>
      </c>
      <c r="B798" s="28" t="s">
        <v>3825</v>
      </c>
      <c r="C798" s="28" t="s">
        <v>95</v>
      </c>
      <c r="D798" s="4" t="s">
        <v>4328</v>
      </c>
      <c r="E798" s="28">
        <v>9945675599</v>
      </c>
      <c r="F798" s="28">
        <v>39274</v>
      </c>
      <c r="G798" s="28" t="s">
        <v>4666</v>
      </c>
      <c r="H798" s="28"/>
      <c r="I798" t="str">
        <f t="shared" si="12"/>
        <v>insert into pendaftaran_semas _sarjana (id_pendaftaran,asal_sekolah,jenis_sma,alamat_sekolah,nisn,tgl_lulus,nilai_uan) values (995,'SMA Negeri 08 Jakarta Utara','IPA','Jl. Kintamani Raya No. 2, Kawasan Daan Mogot Baru, Jakarta Utara','9945675599',39274,37,72);</v>
      </c>
    </row>
    <row r="799" spans="1:9" x14ac:dyDescent="0.2">
      <c r="A799" s="28">
        <v>996</v>
      </c>
      <c r="B799" s="28" t="s">
        <v>3976</v>
      </c>
      <c r="C799" s="28" t="s">
        <v>95</v>
      </c>
      <c r="D799" s="4" t="s">
        <v>4329</v>
      </c>
      <c r="E799" s="28">
        <v>9945675600</v>
      </c>
      <c r="F799" s="28">
        <v>39236</v>
      </c>
      <c r="G799" s="28" t="s">
        <v>4667</v>
      </c>
      <c r="H799" s="28"/>
      <c r="I799" t="str">
        <f t="shared" si="12"/>
        <v>insert into pendaftaran_semas _sarjana (id_pendaftaran,asal_sekolah,jenis_sma,alamat_sekolah,nisn,tgl_lulus,nilai_uan) values (996,'SMA Negeri 09 Depok','IPA','Jl. Raya Pejuangan Kav. 8, Depok','9945675600',39236,38,55);</v>
      </c>
    </row>
    <row r="800" spans="1:9" x14ac:dyDescent="0.2">
      <c r="A800" s="28">
        <v>997</v>
      </c>
      <c r="B800" s="28" t="s">
        <v>3823</v>
      </c>
      <c r="C800" s="28" t="s">
        <v>115</v>
      </c>
      <c r="D800" s="4" t="s">
        <v>4330</v>
      </c>
      <c r="E800" s="28">
        <v>9945675601</v>
      </c>
      <c r="F800" s="28">
        <v>39255</v>
      </c>
      <c r="G800" s="28" t="s">
        <v>4666</v>
      </c>
      <c r="H800" s="28"/>
      <c r="I800" t="str">
        <f t="shared" si="12"/>
        <v>insert into pendaftaran_semas _sarjana (id_pendaftaran,asal_sekolah,jenis_sma,alamat_sekolah,nisn,tgl_lulus,nilai_uan) values (997,'SMK Negeri 11 Banten','Teknik Komputer','Jl. Kedoya Raya / Al-Kamal No. 2, Banten','9945675601',39255,37,72);</v>
      </c>
    </row>
    <row r="801" spans="1:9" x14ac:dyDescent="0.2">
      <c r="A801" s="28">
        <v>998</v>
      </c>
      <c r="B801" s="28" t="s">
        <v>4090</v>
      </c>
      <c r="C801" s="28" t="s">
        <v>115</v>
      </c>
      <c r="D801" s="4" t="s">
        <v>4331</v>
      </c>
      <c r="E801" s="28">
        <v>9945675602</v>
      </c>
      <c r="F801" s="28">
        <v>39242</v>
      </c>
      <c r="G801" s="28" t="s">
        <v>4668</v>
      </c>
      <c r="H801" s="28"/>
      <c r="I801" t="str">
        <f t="shared" si="12"/>
        <v>insert into pendaftaran_semas _sarjana (id_pendaftaran,asal_sekolah,jenis_sma,alamat_sekolah,nisn,tgl_lulus,nilai_uan) values (998,'SMK Negeri 16 Bandung','Teknik Komputer','Jl. Panjang Arteri 26, Bandung','9945675602',39242,38,60);</v>
      </c>
    </row>
    <row r="802" spans="1:9" x14ac:dyDescent="0.2">
      <c r="A802" s="28">
        <v>999</v>
      </c>
      <c r="B802" s="28" t="s">
        <v>4149</v>
      </c>
      <c r="C802" s="28" t="s">
        <v>3893</v>
      </c>
      <c r="D802" s="4" t="s">
        <v>3878</v>
      </c>
      <c r="E802" s="28">
        <v>9945675603</v>
      </c>
      <c r="F802" s="28">
        <v>39258</v>
      </c>
      <c r="G802" s="28" t="s">
        <v>4669</v>
      </c>
      <c r="H802" s="28"/>
      <c r="I802" t="str">
        <f t="shared" si="12"/>
        <v>insert into pendaftaran_semas _sarjana (id_pendaftaran,asal_sekolah,jenis_sma,alamat_sekolah,nisn,tgl_lulus,nilai_uan) values (999,'SMK Negeri 04 Bogor','Teknik Otomasi','Jl. Raya Kebayoran Lama No. 64 , Bogor','9945675603',39258,38,74);</v>
      </c>
    </row>
    <row r="803" spans="1:9" x14ac:dyDescent="0.2">
      <c r="A803" s="28">
        <v>1000</v>
      </c>
      <c r="B803" s="28" t="s">
        <v>3975</v>
      </c>
      <c r="C803" s="28" t="s">
        <v>95</v>
      </c>
      <c r="D803" s="4" t="s">
        <v>4332</v>
      </c>
      <c r="E803" s="28">
        <v>9945675604</v>
      </c>
      <c r="F803" s="28">
        <v>39239</v>
      </c>
      <c r="G803" s="28" t="s">
        <v>4670</v>
      </c>
      <c r="H803" s="28"/>
      <c r="I803" t="str">
        <f t="shared" si="12"/>
        <v>insert into pendaftaran_semas _sarjana (id_pendaftaran,asal_sekolah,jenis_sma,alamat_sekolah,nisn,tgl_lulus,nilai_uan) values (1000,'SMA Negeri 12 Bali ','IPA','Jl. Puri Indah Raya  Blok S-2, Bali ','9945675604',39239,37,65);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3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9.33203125" customWidth="1"/>
    <col min="3" max="3" width="20.83203125" customWidth="1"/>
    <col min="4" max="4" width="16" customWidth="1"/>
    <col min="5" max="5" width="21.33203125" bestFit="1" customWidth="1"/>
    <col min="6" max="6" width="28.1640625" customWidth="1"/>
    <col min="7" max="7" width="20.1640625" customWidth="1"/>
    <col min="9" max="9" width="16.83203125" customWidth="1"/>
    <col min="10" max="10" width="13.1640625" customWidth="1"/>
    <col min="11" max="11" width="12" customWidth="1"/>
    <col min="12" max="13" width="21" customWidth="1"/>
  </cols>
  <sheetData>
    <row r="1" spans="1:15" x14ac:dyDescent="0.2">
      <c r="A1" t="s">
        <v>46</v>
      </c>
    </row>
    <row r="3" spans="1:15" x14ac:dyDescent="0.2">
      <c r="A3" s="2" t="s">
        <v>86</v>
      </c>
      <c r="B3" s="2" t="s">
        <v>104</v>
      </c>
      <c r="C3" s="2" t="s">
        <v>105</v>
      </c>
      <c r="D3" s="2" t="s">
        <v>106</v>
      </c>
      <c r="E3" s="2" t="s">
        <v>107</v>
      </c>
      <c r="F3" s="2" t="s">
        <v>108</v>
      </c>
      <c r="G3" s="2" t="s">
        <v>109</v>
      </c>
      <c r="H3" s="2" t="s">
        <v>110</v>
      </c>
      <c r="I3" s="2" t="s">
        <v>111</v>
      </c>
      <c r="J3" s="2" t="s">
        <v>93</v>
      </c>
      <c r="K3" s="2" t="s">
        <v>19</v>
      </c>
      <c r="L3" s="2" t="s">
        <v>112</v>
      </c>
      <c r="M3" s="2" t="s">
        <v>113</v>
      </c>
    </row>
    <row r="4" spans="1:15" x14ac:dyDescent="0.2">
      <c r="A4" s="28">
        <v>1001</v>
      </c>
      <c r="B4" s="28">
        <v>638</v>
      </c>
      <c r="C4" s="28">
        <v>842</v>
      </c>
      <c r="D4" s="28" t="s">
        <v>2</v>
      </c>
      <c r="E4" s="28" t="s">
        <v>4357</v>
      </c>
      <c r="F4" s="28" t="s">
        <v>3867</v>
      </c>
      <c r="G4" s="28" t="s">
        <v>133</v>
      </c>
      <c r="H4" s="28">
        <v>3.83</v>
      </c>
      <c r="I4" s="28" t="s">
        <v>116</v>
      </c>
      <c r="J4" s="10" t="s">
        <v>5086</v>
      </c>
      <c r="K4" s="28" t="s">
        <v>3</v>
      </c>
      <c r="L4" s="28" t="s">
        <v>5087</v>
      </c>
      <c r="M4" s="28" t="s">
        <v>114</v>
      </c>
      <c r="O4" t="s">
        <v>5088</v>
      </c>
    </row>
    <row r="5" spans="1:15" x14ac:dyDescent="0.2">
      <c r="A5" s="28">
        <v>1002</v>
      </c>
      <c r="B5" s="28">
        <v>635</v>
      </c>
      <c r="C5" s="28">
        <v>835</v>
      </c>
      <c r="D5" s="28" t="s">
        <v>2</v>
      </c>
      <c r="E5" s="28" t="s">
        <v>4360</v>
      </c>
      <c r="F5" s="28" t="s">
        <v>4370</v>
      </c>
      <c r="G5" s="28" t="s">
        <v>126</v>
      </c>
      <c r="H5" s="28">
        <v>3.85</v>
      </c>
      <c r="I5" s="28" t="s">
        <v>5089</v>
      </c>
      <c r="J5" s="28" t="s">
        <v>5090</v>
      </c>
      <c r="K5" s="28" t="s">
        <v>3</v>
      </c>
      <c r="L5" s="28" t="s">
        <v>5091</v>
      </c>
      <c r="M5" s="28" t="s">
        <v>5092</v>
      </c>
      <c r="O5" t="s">
        <v>5093</v>
      </c>
    </row>
    <row r="6" spans="1:15" x14ac:dyDescent="0.2">
      <c r="A6" s="28">
        <v>1003</v>
      </c>
      <c r="B6" s="28">
        <v>699</v>
      </c>
      <c r="C6" s="28">
        <v>840</v>
      </c>
      <c r="D6" s="28" t="s">
        <v>2</v>
      </c>
      <c r="E6" s="28" t="s">
        <v>4359</v>
      </c>
      <c r="F6" s="28" t="s">
        <v>4369</v>
      </c>
      <c r="G6" s="28" t="s">
        <v>39</v>
      </c>
      <c r="H6" s="28">
        <v>3.79</v>
      </c>
      <c r="I6" s="28" t="s">
        <v>5094</v>
      </c>
      <c r="J6" s="28" t="s">
        <v>5095</v>
      </c>
      <c r="K6" s="28" t="s">
        <v>3</v>
      </c>
      <c r="L6" s="28" t="s">
        <v>5096</v>
      </c>
      <c r="M6" s="28" t="s">
        <v>5097</v>
      </c>
      <c r="O6" t="s">
        <v>5098</v>
      </c>
    </row>
    <row r="7" spans="1:15" x14ac:dyDescent="0.2">
      <c r="A7" s="2">
        <v>1004</v>
      </c>
      <c r="B7" s="28">
        <v>651</v>
      </c>
      <c r="C7" s="2">
        <v>774</v>
      </c>
      <c r="D7" s="28" t="s">
        <v>2</v>
      </c>
      <c r="E7" s="28" t="s">
        <v>4363</v>
      </c>
      <c r="F7" s="28" t="s">
        <v>3943</v>
      </c>
      <c r="G7" s="28" t="s">
        <v>120</v>
      </c>
      <c r="H7" s="28">
        <v>3.98</v>
      </c>
      <c r="I7" s="28" t="s">
        <v>5099</v>
      </c>
      <c r="J7" s="28" t="s">
        <v>5100</v>
      </c>
      <c r="K7" s="28" t="s">
        <v>3</v>
      </c>
      <c r="L7" s="28" t="s">
        <v>5101</v>
      </c>
      <c r="M7" s="28" t="s">
        <v>5102</v>
      </c>
      <c r="O7" t="s">
        <v>5103</v>
      </c>
    </row>
    <row r="8" spans="1:15" x14ac:dyDescent="0.2">
      <c r="A8" s="28">
        <v>1005</v>
      </c>
      <c r="B8" s="28">
        <v>691</v>
      </c>
      <c r="C8" s="28">
        <v>759</v>
      </c>
      <c r="D8" s="28" t="s">
        <v>2</v>
      </c>
      <c r="E8" s="28" t="s">
        <v>4359</v>
      </c>
      <c r="F8" s="28" t="s">
        <v>4369</v>
      </c>
      <c r="G8" s="28" t="s">
        <v>124</v>
      </c>
      <c r="H8" s="28">
        <v>3.96</v>
      </c>
      <c r="I8" s="28" t="s">
        <v>5104</v>
      </c>
      <c r="J8" s="28" t="s">
        <v>5105</v>
      </c>
      <c r="K8" s="28" t="s">
        <v>3</v>
      </c>
      <c r="L8" s="28" t="s">
        <v>5106</v>
      </c>
      <c r="M8" s="28" t="s">
        <v>5107</v>
      </c>
      <c r="O8" t="s">
        <v>5108</v>
      </c>
    </row>
    <row r="9" spans="1:15" x14ac:dyDescent="0.2">
      <c r="A9" s="28">
        <v>1006</v>
      </c>
      <c r="B9" s="28">
        <v>652</v>
      </c>
      <c r="C9" s="28">
        <v>835</v>
      </c>
      <c r="D9" s="28" t="s">
        <v>2</v>
      </c>
      <c r="E9" s="28" t="s">
        <v>4364</v>
      </c>
      <c r="F9" s="28" t="s">
        <v>4372</v>
      </c>
      <c r="G9" s="28" t="s">
        <v>124</v>
      </c>
      <c r="H9" s="28">
        <v>3.9</v>
      </c>
      <c r="I9" s="28" t="s">
        <v>5109</v>
      </c>
      <c r="J9" s="28" t="s">
        <v>5110</v>
      </c>
      <c r="K9" s="28" t="s">
        <v>3</v>
      </c>
      <c r="L9" s="28" t="s">
        <v>5111</v>
      </c>
      <c r="M9" s="28" t="s">
        <v>5112</v>
      </c>
      <c r="O9" t="s">
        <v>5113</v>
      </c>
    </row>
    <row r="10" spans="1:15" x14ac:dyDescent="0.2">
      <c r="A10" s="28">
        <v>1007</v>
      </c>
      <c r="B10" s="28">
        <v>607</v>
      </c>
      <c r="C10" s="28">
        <v>827</v>
      </c>
      <c r="D10" s="28" t="s">
        <v>2</v>
      </c>
      <c r="E10" s="28" t="s">
        <v>4355</v>
      </c>
      <c r="F10" s="28" t="s">
        <v>4007</v>
      </c>
      <c r="G10" s="28" t="s">
        <v>137</v>
      </c>
      <c r="H10" s="28">
        <v>3.99</v>
      </c>
      <c r="I10" s="28" t="s">
        <v>5114</v>
      </c>
      <c r="J10" s="28" t="s">
        <v>5115</v>
      </c>
      <c r="K10" s="28" t="s">
        <v>3</v>
      </c>
      <c r="L10" s="28" t="s">
        <v>5116</v>
      </c>
      <c r="M10" s="28" t="s">
        <v>5117</v>
      </c>
      <c r="O10" t="s">
        <v>5118</v>
      </c>
    </row>
    <row r="11" spans="1:15" x14ac:dyDescent="0.2">
      <c r="A11" s="28">
        <v>1008</v>
      </c>
      <c r="B11" s="28">
        <v>689</v>
      </c>
      <c r="C11" s="28">
        <v>810</v>
      </c>
      <c r="D11" s="28" t="s">
        <v>2</v>
      </c>
      <c r="E11" s="28" t="s">
        <v>4360</v>
      </c>
      <c r="F11" s="28" t="s">
        <v>4370</v>
      </c>
      <c r="G11" s="28" t="s">
        <v>122</v>
      </c>
      <c r="H11" s="28">
        <v>3.8</v>
      </c>
      <c r="I11" s="28" t="s">
        <v>5119</v>
      </c>
      <c r="J11" s="28" t="s">
        <v>5120</v>
      </c>
      <c r="K11" s="28" t="s">
        <v>3</v>
      </c>
      <c r="L11" s="28" t="s">
        <v>5121</v>
      </c>
      <c r="M11" s="28" t="s">
        <v>5122</v>
      </c>
      <c r="O11" t="s">
        <v>5123</v>
      </c>
    </row>
    <row r="12" spans="1:15" x14ac:dyDescent="0.2">
      <c r="A12" s="28">
        <v>1009</v>
      </c>
      <c r="B12" s="28">
        <v>682</v>
      </c>
      <c r="C12" s="28">
        <v>809</v>
      </c>
      <c r="D12" s="28" t="s">
        <v>2</v>
      </c>
      <c r="E12" s="28" t="s">
        <v>4355</v>
      </c>
      <c r="F12" s="28" t="s">
        <v>4007</v>
      </c>
      <c r="G12" s="28" t="s">
        <v>139</v>
      </c>
      <c r="H12" s="28">
        <v>3.79</v>
      </c>
      <c r="I12" s="28" t="s">
        <v>5124</v>
      </c>
      <c r="J12" s="28" t="s">
        <v>5125</v>
      </c>
      <c r="K12" s="28" t="s">
        <v>3</v>
      </c>
      <c r="L12" s="28" t="s">
        <v>5101</v>
      </c>
      <c r="M12" s="28" t="s">
        <v>5126</v>
      </c>
      <c r="O12" t="s">
        <v>5127</v>
      </c>
    </row>
    <row r="13" spans="1:15" x14ac:dyDescent="0.2">
      <c r="A13" s="28">
        <v>1010</v>
      </c>
      <c r="B13" s="28">
        <v>680</v>
      </c>
      <c r="C13" s="28">
        <v>824</v>
      </c>
      <c r="D13" s="28" t="s">
        <v>2</v>
      </c>
      <c r="E13" s="28" t="s">
        <v>4358</v>
      </c>
      <c r="F13" s="28" t="s">
        <v>4008</v>
      </c>
      <c r="G13" s="28" t="s">
        <v>119</v>
      </c>
      <c r="H13" s="28">
        <v>3.98</v>
      </c>
      <c r="I13" s="28" t="s">
        <v>5128</v>
      </c>
      <c r="J13" s="28" t="s">
        <v>5129</v>
      </c>
      <c r="K13" s="28" t="s">
        <v>3</v>
      </c>
      <c r="L13" s="28" t="s">
        <v>5130</v>
      </c>
      <c r="M13" s="28" t="s">
        <v>5131</v>
      </c>
      <c r="O13" t="s">
        <v>5132</v>
      </c>
    </row>
    <row r="14" spans="1:15" x14ac:dyDescent="0.2">
      <c r="A14" s="28">
        <v>1011</v>
      </c>
      <c r="B14" s="28">
        <v>617</v>
      </c>
      <c r="C14" s="28">
        <v>814</v>
      </c>
      <c r="D14" s="28" t="s">
        <v>2</v>
      </c>
      <c r="E14" s="28" t="s">
        <v>4358</v>
      </c>
      <c r="F14" s="28" t="s">
        <v>4008</v>
      </c>
      <c r="G14" s="28" t="s">
        <v>138</v>
      </c>
      <c r="H14" s="28">
        <v>3.92</v>
      </c>
      <c r="I14" s="28" t="s">
        <v>5133</v>
      </c>
      <c r="J14" s="28" t="s">
        <v>5134</v>
      </c>
      <c r="K14" s="28" t="s">
        <v>3</v>
      </c>
      <c r="L14" s="28" t="s">
        <v>5135</v>
      </c>
      <c r="M14" s="28" t="s">
        <v>5136</v>
      </c>
      <c r="O14" t="s">
        <v>5137</v>
      </c>
    </row>
    <row r="15" spans="1:15" x14ac:dyDescent="0.2">
      <c r="A15" s="28">
        <v>1012</v>
      </c>
      <c r="B15" s="28">
        <v>606</v>
      </c>
      <c r="C15" s="28">
        <v>774</v>
      </c>
      <c r="D15" s="28" t="s">
        <v>2</v>
      </c>
      <c r="E15" s="28" t="s">
        <v>4358</v>
      </c>
      <c r="F15" s="28" t="s">
        <v>4008</v>
      </c>
      <c r="G15" s="28" t="s">
        <v>126</v>
      </c>
      <c r="H15" s="28">
        <v>3.84</v>
      </c>
      <c r="I15" s="28" t="s">
        <v>5138</v>
      </c>
      <c r="J15" s="28" t="s">
        <v>5139</v>
      </c>
      <c r="K15" s="28" t="s">
        <v>3</v>
      </c>
      <c r="L15" s="28" t="s">
        <v>5140</v>
      </c>
      <c r="M15" s="28" t="s">
        <v>5141</v>
      </c>
      <c r="O15" t="s">
        <v>5142</v>
      </c>
    </row>
    <row r="16" spans="1:15" x14ac:dyDescent="0.2">
      <c r="A16" s="28">
        <v>1013</v>
      </c>
      <c r="B16" s="28">
        <v>628</v>
      </c>
      <c r="C16" s="28">
        <v>791</v>
      </c>
      <c r="D16" s="28" t="s">
        <v>2</v>
      </c>
      <c r="E16" s="28" t="s">
        <v>4363</v>
      </c>
      <c r="F16" s="28" t="s">
        <v>3943</v>
      </c>
      <c r="G16" s="28" t="s">
        <v>37</v>
      </c>
      <c r="H16" s="28">
        <v>3.83</v>
      </c>
      <c r="I16" s="28" t="s">
        <v>5143</v>
      </c>
      <c r="J16" s="28" t="s">
        <v>5129</v>
      </c>
      <c r="K16" s="28" t="s">
        <v>3</v>
      </c>
      <c r="L16" s="28" t="s">
        <v>5144</v>
      </c>
      <c r="M16" s="28" t="s">
        <v>5145</v>
      </c>
      <c r="O16" t="s">
        <v>5146</v>
      </c>
    </row>
    <row r="17" spans="1:15" x14ac:dyDescent="0.2">
      <c r="A17" s="28">
        <v>1014</v>
      </c>
      <c r="B17" s="28">
        <v>632</v>
      </c>
      <c r="C17" s="28">
        <v>761</v>
      </c>
      <c r="D17" s="28" t="s">
        <v>2</v>
      </c>
      <c r="E17" s="28" t="s">
        <v>4361</v>
      </c>
      <c r="F17" s="28" t="s">
        <v>4161</v>
      </c>
      <c r="G17" s="28" t="s">
        <v>40</v>
      </c>
      <c r="H17" s="28">
        <v>3.78</v>
      </c>
      <c r="I17" s="28" t="s">
        <v>5147</v>
      </c>
      <c r="J17" s="28" t="s">
        <v>5148</v>
      </c>
      <c r="K17" s="28" t="s">
        <v>3</v>
      </c>
      <c r="L17" s="28" t="s">
        <v>5149</v>
      </c>
      <c r="M17" s="28" t="s">
        <v>5150</v>
      </c>
      <c r="O17" t="s">
        <v>5151</v>
      </c>
    </row>
    <row r="18" spans="1:15" x14ac:dyDescent="0.2">
      <c r="A18" s="28">
        <v>1015</v>
      </c>
      <c r="B18" s="28">
        <v>646</v>
      </c>
      <c r="C18" s="28">
        <v>771</v>
      </c>
      <c r="D18" s="28" t="s">
        <v>2</v>
      </c>
      <c r="E18" s="28" t="s">
        <v>4358</v>
      </c>
      <c r="F18" s="28" t="s">
        <v>4008</v>
      </c>
      <c r="G18" s="28" t="s">
        <v>136</v>
      </c>
      <c r="H18" s="28">
        <v>3.9</v>
      </c>
      <c r="I18" s="28" t="s">
        <v>5152</v>
      </c>
      <c r="J18" s="28" t="s">
        <v>5153</v>
      </c>
      <c r="K18" s="28" t="s">
        <v>3</v>
      </c>
      <c r="L18" s="28" t="s">
        <v>5135</v>
      </c>
      <c r="M18" s="28" t="s">
        <v>5154</v>
      </c>
      <c r="O18" t="s">
        <v>5155</v>
      </c>
    </row>
    <row r="19" spans="1:15" x14ac:dyDescent="0.2">
      <c r="A19" s="28">
        <v>1016</v>
      </c>
      <c r="B19" s="28">
        <v>671</v>
      </c>
      <c r="C19" s="28">
        <v>791</v>
      </c>
      <c r="D19" s="28" t="s">
        <v>2</v>
      </c>
      <c r="E19" s="28" t="s">
        <v>4363</v>
      </c>
      <c r="F19" s="28" t="s">
        <v>3943</v>
      </c>
      <c r="G19" s="28" t="s">
        <v>136</v>
      </c>
      <c r="H19" s="28">
        <v>3.97</v>
      </c>
      <c r="I19" s="28" t="s">
        <v>5156</v>
      </c>
      <c r="J19" s="28" t="s">
        <v>5115</v>
      </c>
      <c r="K19" s="28" t="s">
        <v>3</v>
      </c>
      <c r="L19" s="28" t="s">
        <v>5106</v>
      </c>
      <c r="M19" s="28" t="s">
        <v>5157</v>
      </c>
      <c r="O19" t="s">
        <v>5158</v>
      </c>
    </row>
    <row r="20" spans="1:15" x14ac:dyDescent="0.2">
      <c r="A20" s="28">
        <v>1017</v>
      </c>
      <c r="B20" s="28">
        <v>696</v>
      </c>
      <c r="C20" s="28">
        <v>779</v>
      </c>
      <c r="D20" s="28" t="s">
        <v>2</v>
      </c>
      <c r="E20" s="28" t="s">
        <v>4356</v>
      </c>
      <c r="F20" s="28" t="s">
        <v>4368</v>
      </c>
      <c r="G20" s="28" t="s">
        <v>115</v>
      </c>
      <c r="H20" s="28">
        <v>3.87</v>
      </c>
      <c r="I20" s="28" t="s">
        <v>5159</v>
      </c>
      <c r="J20" s="28" t="s">
        <v>5160</v>
      </c>
      <c r="K20" s="28" t="s">
        <v>3</v>
      </c>
      <c r="L20" s="28" t="s">
        <v>5149</v>
      </c>
      <c r="M20" s="28" t="s">
        <v>5161</v>
      </c>
      <c r="O20" t="s">
        <v>5162</v>
      </c>
    </row>
    <row r="21" spans="1:15" x14ac:dyDescent="0.2">
      <c r="A21" s="28">
        <v>1018</v>
      </c>
      <c r="B21" s="28">
        <v>650</v>
      </c>
      <c r="C21" s="28">
        <v>764</v>
      </c>
      <c r="D21" s="28" t="s">
        <v>2</v>
      </c>
      <c r="E21" s="28" t="s">
        <v>4355</v>
      </c>
      <c r="F21" s="28" t="s">
        <v>4007</v>
      </c>
      <c r="G21" s="28" t="s">
        <v>121</v>
      </c>
      <c r="H21" s="28">
        <v>3.99</v>
      </c>
      <c r="I21" s="28" t="s">
        <v>5163</v>
      </c>
      <c r="J21" s="28" t="s">
        <v>5164</v>
      </c>
      <c r="K21" s="28" t="s">
        <v>3</v>
      </c>
      <c r="L21" s="28" t="s">
        <v>5165</v>
      </c>
      <c r="M21" s="28" t="s">
        <v>5166</v>
      </c>
      <c r="O21" t="s">
        <v>5167</v>
      </c>
    </row>
    <row r="22" spans="1:15" x14ac:dyDescent="0.2">
      <c r="A22" s="28">
        <v>1019</v>
      </c>
      <c r="B22" s="28">
        <v>663</v>
      </c>
      <c r="C22" s="28">
        <v>795</v>
      </c>
      <c r="D22" s="28" t="s">
        <v>2</v>
      </c>
      <c r="E22" s="28" t="s">
        <v>4355</v>
      </c>
      <c r="F22" s="28" t="s">
        <v>4007</v>
      </c>
      <c r="G22" s="28" t="s">
        <v>122</v>
      </c>
      <c r="H22" s="28">
        <v>3.85</v>
      </c>
      <c r="I22" s="28" t="s">
        <v>5168</v>
      </c>
      <c r="J22" s="28" t="s">
        <v>5169</v>
      </c>
      <c r="K22" s="28" t="s">
        <v>3</v>
      </c>
      <c r="L22" s="28" t="s">
        <v>5170</v>
      </c>
      <c r="M22" s="28" t="s">
        <v>5171</v>
      </c>
      <c r="O22" t="s">
        <v>5172</v>
      </c>
    </row>
    <row r="23" spans="1:15" x14ac:dyDescent="0.2">
      <c r="A23" s="28">
        <v>1020</v>
      </c>
      <c r="B23" s="28">
        <v>601</v>
      </c>
      <c r="C23" s="28">
        <v>777</v>
      </c>
      <c r="D23" s="28" t="s">
        <v>2</v>
      </c>
      <c r="E23" s="28" t="s">
        <v>4360</v>
      </c>
      <c r="F23" s="28" t="s">
        <v>4370</v>
      </c>
      <c r="G23" s="28" t="s">
        <v>132</v>
      </c>
      <c r="H23" s="28">
        <v>3.98</v>
      </c>
      <c r="I23" s="28" t="s">
        <v>5173</v>
      </c>
      <c r="J23" s="28" t="s">
        <v>5174</v>
      </c>
      <c r="K23" s="28" t="s">
        <v>3</v>
      </c>
      <c r="L23" s="28" t="s">
        <v>5175</v>
      </c>
      <c r="M23" s="28" t="s">
        <v>5176</v>
      </c>
      <c r="O23" t="s">
        <v>5177</v>
      </c>
    </row>
    <row r="24" spans="1:15" x14ac:dyDescent="0.2">
      <c r="A24" s="28">
        <v>1021</v>
      </c>
      <c r="B24" s="28">
        <v>660</v>
      </c>
      <c r="C24" s="28">
        <v>772</v>
      </c>
      <c r="D24" s="28" t="s">
        <v>2</v>
      </c>
      <c r="E24" s="28" t="s">
        <v>4360</v>
      </c>
      <c r="F24" s="28" t="s">
        <v>4370</v>
      </c>
      <c r="G24" s="28" t="s">
        <v>36</v>
      </c>
      <c r="H24" s="28">
        <v>3.99</v>
      </c>
      <c r="I24" s="28" t="s">
        <v>5178</v>
      </c>
      <c r="J24" s="28" t="s">
        <v>5179</v>
      </c>
      <c r="K24" s="28" t="s">
        <v>3</v>
      </c>
      <c r="L24" s="28" t="s">
        <v>5101</v>
      </c>
      <c r="M24" s="28" t="s">
        <v>5180</v>
      </c>
      <c r="O24" t="s">
        <v>5181</v>
      </c>
    </row>
    <row r="25" spans="1:15" x14ac:dyDescent="0.2">
      <c r="A25" s="28">
        <v>1022</v>
      </c>
      <c r="B25" s="28">
        <v>669</v>
      </c>
      <c r="C25" s="28">
        <v>824</v>
      </c>
      <c r="D25" s="28" t="s">
        <v>2</v>
      </c>
      <c r="E25" s="28" t="s">
        <v>4362</v>
      </c>
      <c r="F25" s="28" t="s">
        <v>4371</v>
      </c>
      <c r="G25" s="28" t="s">
        <v>8</v>
      </c>
      <c r="H25" s="28">
        <v>3.97</v>
      </c>
      <c r="I25" s="28" t="s">
        <v>5182</v>
      </c>
      <c r="J25" s="28" t="s">
        <v>5090</v>
      </c>
      <c r="K25" s="28" t="s">
        <v>3</v>
      </c>
      <c r="L25" s="28" t="s">
        <v>5165</v>
      </c>
      <c r="M25" s="28" t="s">
        <v>5183</v>
      </c>
      <c r="O25" t="s">
        <v>5184</v>
      </c>
    </row>
    <row r="26" spans="1:15" x14ac:dyDescent="0.2">
      <c r="A26" s="28">
        <v>1023</v>
      </c>
      <c r="B26" s="28">
        <v>675</v>
      </c>
      <c r="C26" s="28">
        <v>850</v>
      </c>
      <c r="D26" s="28" t="s">
        <v>2</v>
      </c>
      <c r="E26" s="28" t="s">
        <v>4361</v>
      </c>
      <c r="F26" s="28" t="s">
        <v>4161</v>
      </c>
      <c r="G26" s="28" t="s">
        <v>139</v>
      </c>
      <c r="H26" s="28">
        <v>3.91</v>
      </c>
      <c r="I26" s="28" t="s">
        <v>5185</v>
      </c>
      <c r="J26" s="28" t="s">
        <v>5186</v>
      </c>
      <c r="K26" s="28" t="s">
        <v>3</v>
      </c>
      <c r="L26" s="28" t="s">
        <v>5187</v>
      </c>
      <c r="M26" s="28" t="s">
        <v>5188</v>
      </c>
      <c r="O26" t="s">
        <v>5189</v>
      </c>
    </row>
    <row r="27" spans="1:15" x14ac:dyDescent="0.2">
      <c r="A27" s="28">
        <v>1024</v>
      </c>
      <c r="B27" s="28">
        <v>629</v>
      </c>
      <c r="C27" s="28">
        <v>846</v>
      </c>
      <c r="D27" s="28" t="s">
        <v>2</v>
      </c>
      <c r="E27" s="28" t="s">
        <v>4359</v>
      </c>
      <c r="F27" s="28" t="s">
        <v>4369</v>
      </c>
      <c r="G27" s="28" t="s">
        <v>36</v>
      </c>
      <c r="H27" s="28">
        <v>3.84</v>
      </c>
      <c r="I27" s="28" t="s">
        <v>5190</v>
      </c>
      <c r="J27" s="28" t="s">
        <v>5191</v>
      </c>
      <c r="K27" s="28" t="s">
        <v>3</v>
      </c>
      <c r="L27" s="28" t="s">
        <v>5192</v>
      </c>
      <c r="M27" s="28" t="s">
        <v>5193</v>
      </c>
      <c r="O27" t="s">
        <v>5194</v>
      </c>
    </row>
    <row r="28" spans="1:15" x14ac:dyDescent="0.2">
      <c r="A28" s="28">
        <v>1025</v>
      </c>
      <c r="B28" s="28">
        <v>617</v>
      </c>
      <c r="C28" s="28">
        <v>811</v>
      </c>
      <c r="D28" s="28" t="s">
        <v>2</v>
      </c>
      <c r="E28" s="28" t="s">
        <v>4359</v>
      </c>
      <c r="F28" s="28" t="s">
        <v>4369</v>
      </c>
      <c r="G28" s="28" t="s">
        <v>40</v>
      </c>
      <c r="H28" s="28">
        <v>3.82</v>
      </c>
      <c r="I28" s="28" t="s">
        <v>5195</v>
      </c>
      <c r="J28" s="28" t="s">
        <v>5196</v>
      </c>
      <c r="K28" s="28" t="s">
        <v>3</v>
      </c>
      <c r="L28" s="28" t="s">
        <v>5197</v>
      </c>
      <c r="M28" s="28" t="s">
        <v>5198</v>
      </c>
      <c r="O28" t="s">
        <v>5199</v>
      </c>
    </row>
    <row r="29" spans="1:15" x14ac:dyDescent="0.2">
      <c r="A29" s="28">
        <v>1026</v>
      </c>
      <c r="B29" s="28">
        <v>459</v>
      </c>
      <c r="C29" s="28">
        <v>574</v>
      </c>
      <c r="D29" s="28" t="s">
        <v>2</v>
      </c>
      <c r="E29" s="28" t="s">
        <v>4364</v>
      </c>
      <c r="F29" s="28" t="s">
        <v>4372</v>
      </c>
      <c r="G29" s="28" t="s">
        <v>135</v>
      </c>
      <c r="H29" s="28">
        <v>3.6</v>
      </c>
      <c r="I29" s="28" t="s">
        <v>5200</v>
      </c>
      <c r="J29" s="28" t="s">
        <v>5153</v>
      </c>
      <c r="K29" s="28" t="s">
        <v>3</v>
      </c>
      <c r="L29" s="28" t="s">
        <v>5201</v>
      </c>
      <c r="M29" s="28" t="s">
        <v>5202</v>
      </c>
      <c r="O29" t="s">
        <v>5203</v>
      </c>
    </row>
    <row r="30" spans="1:15" x14ac:dyDescent="0.2">
      <c r="A30" s="28">
        <v>1027</v>
      </c>
      <c r="B30" s="28">
        <v>477</v>
      </c>
      <c r="C30" s="28">
        <v>583</v>
      </c>
      <c r="D30" s="28" t="s">
        <v>2</v>
      </c>
      <c r="E30" s="28" t="s">
        <v>4357</v>
      </c>
      <c r="F30" s="28" t="s">
        <v>3867</v>
      </c>
      <c r="G30" s="28" t="s">
        <v>128</v>
      </c>
      <c r="H30" s="28">
        <v>3.51</v>
      </c>
      <c r="I30" s="28" t="s">
        <v>5204</v>
      </c>
      <c r="J30" s="28" t="s">
        <v>5205</v>
      </c>
      <c r="K30" s="28" t="s">
        <v>3</v>
      </c>
      <c r="L30" s="28" t="s">
        <v>5206</v>
      </c>
      <c r="M30" s="28" t="s">
        <v>5207</v>
      </c>
      <c r="O30" t="s">
        <v>5208</v>
      </c>
    </row>
    <row r="31" spans="1:15" x14ac:dyDescent="0.2">
      <c r="A31" s="28">
        <v>1028</v>
      </c>
      <c r="B31" s="28">
        <v>414</v>
      </c>
      <c r="C31" s="28">
        <v>518</v>
      </c>
      <c r="D31" s="28" t="s">
        <v>2</v>
      </c>
      <c r="E31" s="28" t="s">
        <v>4355</v>
      </c>
      <c r="F31" s="28" t="s">
        <v>4007</v>
      </c>
      <c r="G31" s="28" t="s">
        <v>136</v>
      </c>
      <c r="H31" s="28">
        <v>3.45</v>
      </c>
      <c r="I31" s="28" t="s">
        <v>5209</v>
      </c>
      <c r="J31" s="28" t="s">
        <v>5210</v>
      </c>
      <c r="K31" s="28" t="s">
        <v>3</v>
      </c>
      <c r="L31" s="28" t="s">
        <v>5211</v>
      </c>
      <c r="M31" s="28" t="s">
        <v>5212</v>
      </c>
      <c r="O31" t="s">
        <v>5213</v>
      </c>
    </row>
    <row r="32" spans="1:15" x14ac:dyDescent="0.2">
      <c r="A32" s="28">
        <v>1029</v>
      </c>
      <c r="B32" s="28">
        <v>418</v>
      </c>
      <c r="C32" s="28">
        <v>522</v>
      </c>
      <c r="D32" s="28" t="s">
        <v>2</v>
      </c>
      <c r="E32" s="28" t="s">
        <v>4361</v>
      </c>
      <c r="F32" s="28" t="s">
        <v>4161</v>
      </c>
      <c r="G32" s="28" t="s">
        <v>128</v>
      </c>
      <c r="H32" s="28">
        <v>3.5</v>
      </c>
      <c r="I32" s="28" t="s">
        <v>5214</v>
      </c>
      <c r="J32" s="28" t="s">
        <v>5215</v>
      </c>
      <c r="K32" s="28" t="s">
        <v>3</v>
      </c>
      <c r="L32" s="28" t="s">
        <v>5216</v>
      </c>
      <c r="M32" s="28" t="s">
        <v>5217</v>
      </c>
      <c r="O32" t="s">
        <v>5218</v>
      </c>
    </row>
    <row r="33" spans="1:15" x14ac:dyDescent="0.2">
      <c r="A33" s="28">
        <v>1030</v>
      </c>
      <c r="B33" s="28">
        <v>484</v>
      </c>
      <c r="C33" s="28">
        <v>587</v>
      </c>
      <c r="D33" s="28" t="s">
        <v>2</v>
      </c>
      <c r="E33" s="28" t="s">
        <v>4357</v>
      </c>
      <c r="F33" s="28" t="s">
        <v>3867</v>
      </c>
      <c r="G33" s="28" t="s">
        <v>38</v>
      </c>
      <c r="H33" s="28">
        <v>3.52</v>
      </c>
      <c r="I33" s="28" t="s">
        <v>5219</v>
      </c>
      <c r="J33" s="28" t="s">
        <v>5179</v>
      </c>
      <c r="K33" s="28" t="s">
        <v>3</v>
      </c>
      <c r="L33" s="28" t="s">
        <v>5220</v>
      </c>
      <c r="M33" s="28" t="s">
        <v>5221</v>
      </c>
      <c r="O33" t="s">
        <v>5222</v>
      </c>
    </row>
    <row r="34" spans="1:15" x14ac:dyDescent="0.2">
      <c r="A34" s="28">
        <v>1031</v>
      </c>
      <c r="B34" s="28">
        <v>480</v>
      </c>
      <c r="C34" s="28">
        <v>587</v>
      </c>
      <c r="D34" s="28" t="s">
        <v>2</v>
      </c>
      <c r="E34" s="28" t="s">
        <v>4360</v>
      </c>
      <c r="F34" s="28" t="s">
        <v>4370</v>
      </c>
      <c r="G34" s="28" t="s">
        <v>5</v>
      </c>
      <c r="H34" s="28">
        <v>3.48</v>
      </c>
      <c r="I34" s="28" t="s">
        <v>5223</v>
      </c>
      <c r="J34" s="28" t="s">
        <v>5100</v>
      </c>
      <c r="K34" s="28" t="s">
        <v>3</v>
      </c>
      <c r="L34" s="28" t="s">
        <v>5224</v>
      </c>
      <c r="M34" s="28" t="s">
        <v>5225</v>
      </c>
      <c r="O34" t="s">
        <v>5226</v>
      </c>
    </row>
    <row r="35" spans="1:15" x14ac:dyDescent="0.2">
      <c r="A35" s="28">
        <v>1032</v>
      </c>
      <c r="B35" s="28">
        <v>423</v>
      </c>
      <c r="C35" s="28">
        <v>579</v>
      </c>
      <c r="D35" s="28" t="s">
        <v>2</v>
      </c>
      <c r="E35" s="28" t="s">
        <v>4360</v>
      </c>
      <c r="F35" s="28" t="s">
        <v>4370</v>
      </c>
      <c r="G35" s="28" t="s">
        <v>8</v>
      </c>
      <c r="H35" s="28">
        <v>3.6</v>
      </c>
      <c r="I35" s="28" t="s">
        <v>5227</v>
      </c>
      <c r="J35" s="28" t="s">
        <v>5215</v>
      </c>
      <c r="K35" s="28" t="s">
        <v>3</v>
      </c>
      <c r="L35" s="28" t="s">
        <v>5228</v>
      </c>
      <c r="M35" s="28" t="s">
        <v>5229</v>
      </c>
      <c r="O35" t="s">
        <v>5230</v>
      </c>
    </row>
    <row r="36" spans="1:15" x14ac:dyDescent="0.2">
      <c r="A36" s="28">
        <v>1033</v>
      </c>
      <c r="B36" s="28">
        <v>458</v>
      </c>
      <c r="C36" s="28">
        <v>515</v>
      </c>
      <c r="D36" s="28" t="s">
        <v>2</v>
      </c>
      <c r="E36" s="28" t="s">
        <v>4361</v>
      </c>
      <c r="F36" s="28" t="s">
        <v>4161</v>
      </c>
      <c r="G36" s="28" t="s">
        <v>119</v>
      </c>
      <c r="H36" s="28">
        <v>3.45</v>
      </c>
      <c r="I36" s="28" t="s">
        <v>5231</v>
      </c>
      <c r="J36" s="28" t="s">
        <v>5139</v>
      </c>
      <c r="K36" s="28" t="s">
        <v>3</v>
      </c>
      <c r="L36" s="28" t="s">
        <v>5232</v>
      </c>
      <c r="M36" s="28" t="s">
        <v>5233</v>
      </c>
      <c r="O36" t="s">
        <v>5234</v>
      </c>
    </row>
    <row r="37" spans="1:15" x14ac:dyDescent="0.2">
      <c r="A37" s="28">
        <v>1034</v>
      </c>
      <c r="B37" s="28">
        <v>416</v>
      </c>
      <c r="C37" s="28">
        <v>507</v>
      </c>
      <c r="D37" s="28" t="s">
        <v>2</v>
      </c>
      <c r="E37" s="28" t="s">
        <v>4357</v>
      </c>
      <c r="F37" s="28" t="s">
        <v>3867</v>
      </c>
      <c r="G37" s="28" t="s">
        <v>133</v>
      </c>
      <c r="H37" s="28">
        <v>3.52</v>
      </c>
      <c r="I37" s="28" t="s">
        <v>5235</v>
      </c>
      <c r="J37" s="28" t="s">
        <v>5115</v>
      </c>
      <c r="K37" s="28" t="s">
        <v>3</v>
      </c>
      <c r="L37" s="28" t="s">
        <v>5236</v>
      </c>
      <c r="M37" s="28" t="s">
        <v>5237</v>
      </c>
      <c r="O37" t="s">
        <v>5238</v>
      </c>
    </row>
    <row r="38" spans="1:15" x14ac:dyDescent="0.2">
      <c r="A38" s="28">
        <v>1035</v>
      </c>
      <c r="B38" s="28">
        <v>433</v>
      </c>
      <c r="C38" s="28">
        <v>540</v>
      </c>
      <c r="D38" s="28" t="s">
        <v>2</v>
      </c>
      <c r="E38" s="28" t="s">
        <v>4356</v>
      </c>
      <c r="F38" s="28" t="s">
        <v>4368</v>
      </c>
      <c r="G38" s="28" t="s">
        <v>115</v>
      </c>
      <c r="H38" s="28">
        <v>3.53</v>
      </c>
      <c r="I38" s="28" t="s">
        <v>5239</v>
      </c>
      <c r="J38" s="28" t="s">
        <v>5240</v>
      </c>
      <c r="K38" s="28" t="s">
        <v>3</v>
      </c>
      <c r="L38" s="28" t="s">
        <v>5241</v>
      </c>
      <c r="M38" s="28" t="s">
        <v>5242</v>
      </c>
      <c r="O38" t="s">
        <v>5243</v>
      </c>
    </row>
    <row r="39" spans="1:15" x14ac:dyDescent="0.2">
      <c r="A39" s="28">
        <v>1036</v>
      </c>
      <c r="B39" s="28">
        <v>416</v>
      </c>
      <c r="C39" s="28">
        <v>559</v>
      </c>
      <c r="D39" s="28" t="s">
        <v>2</v>
      </c>
      <c r="E39" s="28" t="s">
        <v>4361</v>
      </c>
      <c r="F39" s="28" t="s">
        <v>4161</v>
      </c>
      <c r="G39" s="28" t="s">
        <v>121</v>
      </c>
      <c r="H39" s="28">
        <v>3.49</v>
      </c>
      <c r="I39" s="28" t="s">
        <v>5244</v>
      </c>
      <c r="J39" s="28" t="s">
        <v>5095</v>
      </c>
      <c r="K39" s="28" t="s">
        <v>3</v>
      </c>
      <c r="L39" s="28" t="s">
        <v>5245</v>
      </c>
      <c r="M39" s="28" t="s">
        <v>5246</v>
      </c>
      <c r="O39" t="s">
        <v>5247</v>
      </c>
    </row>
    <row r="40" spans="1:15" x14ac:dyDescent="0.2">
      <c r="A40" s="28">
        <v>1037</v>
      </c>
      <c r="B40" s="28">
        <v>458</v>
      </c>
      <c r="C40" s="28">
        <v>587</v>
      </c>
      <c r="D40" s="28" t="s">
        <v>2</v>
      </c>
      <c r="E40" s="28" t="s">
        <v>4355</v>
      </c>
      <c r="F40" s="28" t="s">
        <v>4007</v>
      </c>
      <c r="G40" s="28" t="s">
        <v>133</v>
      </c>
      <c r="H40" s="28">
        <v>3.48</v>
      </c>
      <c r="I40" s="28" t="s">
        <v>5248</v>
      </c>
      <c r="J40" s="28" t="s">
        <v>5249</v>
      </c>
      <c r="K40" s="28" t="s">
        <v>3</v>
      </c>
      <c r="L40" s="28" t="s">
        <v>5250</v>
      </c>
      <c r="M40" s="28" t="s">
        <v>5251</v>
      </c>
      <c r="O40" t="s">
        <v>5252</v>
      </c>
    </row>
    <row r="41" spans="1:15" x14ac:dyDescent="0.2">
      <c r="A41" s="28">
        <v>1038</v>
      </c>
      <c r="B41" s="28">
        <v>407</v>
      </c>
      <c r="C41" s="28">
        <v>574</v>
      </c>
      <c r="D41" s="28" t="s">
        <v>2</v>
      </c>
      <c r="E41" s="28" t="s">
        <v>4363</v>
      </c>
      <c r="F41" s="28" t="s">
        <v>3943</v>
      </c>
      <c r="G41" s="28" t="s">
        <v>120</v>
      </c>
      <c r="H41" s="28">
        <v>3.57</v>
      </c>
      <c r="I41" s="28" t="s">
        <v>5253</v>
      </c>
      <c r="J41" s="28" t="s">
        <v>5105</v>
      </c>
      <c r="K41" s="28" t="s">
        <v>3</v>
      </c>
      <c r="L41" s="28" t="s">
        <v>5254</v>
      </c>
      <c r="M41" s="28" t="s">
        <v>5255</v>
      </c>
      <c r="O41" t="s">
        <v>5256</v>
      </c>
    </row>
    <row r="42" spans="1:15" x14ac:dyDescent="0.2">
      <c r="A42" s="28">
        <v>1039</v>
      </c>
      <c r="B42" s="28">
        <v>452</v>
      </c>
      <c r="C42" s="28">
        <v>547</v>
      </c>
      <c r="D42" s="28" t="s">
        <v>2</v>
      </c>
      <c r="E42" s="28" t="s">
        <v>4357</v>
      </c>
      <c r="F42" s="28" t="s">
        <v>3867</v>
      </c>
      <c r="G42" s="28" t="s">
        <v>8</v>
      </c>
      <c r="H42" s="28">
        <v>3.55</v>
      </c>
      <c r="I42" s="28" t="s">
        <v>5257</v>
      </c>
      <c r="J42" s="28" t="s">
        <v>5258</v>
      </c>
      <c r="K42" s="28" t="s">
        <v>3</v>
      </c>
      <c r="L42" s="28" t="s">
        <v>5259</v>
      </c>
      <c r="M42" s="28" t="s">
        <v>5260</v>
      </c>
      <c r="O42" t="s">
        <v>5261</v>
      </c>
    </row>
    <row r="43" spans="1:15" x14ac:dyDescent="0.2">
      <c r="A43" s="28">
        <v>1040</v>
      </c>
      <c r="B43" s="28">
        <v>445</v>
      </c>
      <c r="C43" s="28">
        <v>575</v>
      </c>
      <c r="D43" s="28" t="s">
        <v>2</v>
      </c>
      <c r="E43" s="28" t="s">
        <v>4359</v>
      </c>
      <c r="F43" s="28" t="s">
        <v>4369</v>
      </c>
      <c r="G43" s="28" t="s">
        <v>119</v>
      </c>
      <c r="H43" s="28">
        <v>3.49</v>
      </c>
      <c r="I43" s="28" t="s">
        <v>5262</v>
      </c>
      <c r="J43" s="28" t="s">
        <v>5129</v>
      </c>
      <c r="K43" s="28" t="s">
        <v>3</v>
      </c>
      <c r="L43" s="28" t="s">
        <v>5263</v>
      </c>
      <c r="M43" s="28" t="s">
        <v>5264</v>
      </c>
      <c r="O43" t="s">
        <v>5265</v>
      </c>
    </row>
    <row r="44" spans="1:15" x14ac:dyDescent="0.2">
      <c r="A44" s="28">
        <v>1041</v>
      </c>
      <c r="B44" s="28">
        <v>423</v>
      </c>
      <c r="C44" s="28">
        <v>570</v>
      </c>
      <c r="D44" s="28" t="s">
        <v>2</v>
      </c>
      <c r="E44" s="28" t="s">
        <v>4356</v>
      </c>
      <c r="F44" s="28" t="s">
        <v>4368</v>
      </c>
      <c r="G44" s="28" t="s">
        <v>130</v>
      </c>
      <c r="H44" s="28">
        <v>3.45</v>
      </c>
      <c r="I44" s="28" t="s">
        <v>5266</v>
      </c>
      <c r="J44" s="28" t="s">
        <v>5267</v>
      </c>
      <c r="K44" s="28" t="s">
        <v>3</v>
      </c>
      <c r="L44" s="28" t="s">
        <v>5268</v>
      </c>
      <c r="M44" s="28" t="s">
        <v>5269</v>
      </c>
      <c r="O44" t="s">
        <v>5270</v>
      </c>
    </row>
    <row r="45" spans="1:15" x14ac:dyDescent="0.2">
      <c r="A45" s="28">
        <v>1042</v>
      </c>
      <c r="B45" s="28">
        <v>479</v>
      </c>
      <c r="C45" s="28">
        <v>582</v>
      </c>
      <c r="D45" s="28" t="s">
        <v>2</v>
      </c>
      <c r="E45" s="28" t="s">
        <v>4359</v>
      </c>
      <c r="F45" s="28" t="s">
        <v>4369</v>
      </c>
      <c r="G45" s="28" t="s">
        <v>139</v>
      </c>
      <c r="H45" s="28">
        <v>3.4</v>
      </c>
      <c r="I45" s="28" t="s">
        <v>5271</v>
      </c>
      <c r="J45" s="28" t="s">
        <v>5100</v>
      </c>
      <c r="K45" s="28" t="s">
        <v>3</v>
      </c>
      <c r="L45" s="28" t="s">
        <v>5272</v>
      </c>
      <c r="M45" s="28" t="s">
        <v>5273</v>
      </c>
      <c r="O45" t="s">
        <v>5274</v>
      </c>
    </row>
    <row r="46" spans="1:15" x14ac:dyDescent="0.2">
      <c r="A46" s="28">
        <v>1043</v>
      </c>
      <c r="B46" s="28">
        <v>482</v>
      </c>
      <c r="C46" s="28">
        <v>543</v>
      </c>
      <c r="D46" s="28" t="s">
        <v>2</v>
      </c>
      <c r="E46" s="28" t="s">
        <v>4362</v>
      </c>
      <c r="F46" s="28" t="s">
        <v>4371</v>
      </c>
      <c r="G46" s="28" t="s">
        <v>120</v>
      </c>
      <c r="H46" s="28">
        <v>3.6</v>
      </c>
      <c r="I46" s="28" t="s">
        <v>5275</v>
      </c>
      <c r="J46" s="28" t="s">
        <v>5110</v>
      </c>
      <c r="K46" s="28" t="s">
        <v>3</v>
      </c>
      <c r="L46" s="28" t="s">
        <v>5276</v>
      </c>
      <c r="M46" s="28" t="s">
        <v>5277</v>
      </c>
      <c r="O46" t="s">
        <v>5278</v>
      </c>
    </row>
    <row r="47" spans="1:15" x14ac:dyDescent="0.2">
      <c r="A47" s="28">
        <v>1044</v>
      </c>
      <c r="B47" s="28">
        <v>448</v>
      </c>
      <c r="C47" s="28">
        <v>515</v>
      </c>
      <c r="D47" s="28" t="s">
        <v>2</v>
      </c>
      <c r="E47" s="28" t="s">
        <v>4361</v>
      </c>
      <c r="F47" s="28" t="s">
        <v>4161</v>
      </c>
      <c r="G47" s="28" t="s">
        <v>131</v>
      </c>
      <c r="H47" s="28">
        <v>3.43</v>
      </c>
      <c r="I47" s="28" t="s">
        <v>5279</v>
      </c>
      <c r="J47" s="28" t="s">
        <v>5160</v>
      </c>
      <c r="K47" s="28" t="s">
        <v>3</v>
      </c>
      <c r="L47" s="28" t="s">
        <v>5165</v>
      </c>
      <c r="M47" s="28" t="s">
        <v>5280</v>
      </c>
      <c r="O47" t="s">
        <v>5281</v>
      </c>
    </row>
    <row r="48" spans="1:15" x14ac:dyDescent="0.2">
      <c r="A48" s="28">
        <v>1045</v>
      </c>
      <c r="B48" s="28">
        <v>445</v>
      </c>
      <c r="C48" s="28">
        <v>592</v>
      </c>
      <c r="D48" s="28" t="s">
        <v>2</v>
      </c>
      <c r="E48" s="28" t="s">
        <v>4358</v>
      </c>
      <c r="F48" s="28" t="s">
        <v>4008</v>
      </c>
      <c r="G48" s="28" t="s">
        <v>137</v>
      </c>
      <c r="H48" s="28">
        <v>3.56</v>
      </c>
      <c r="I48" s="28" t="s">
        <v>5282</v>
      </c>
      <c r="J48" s="28" t="s">
        <v>5283</v>
      </c>
      <c r="K48" s="28" t="s">
        <v>3</v>
      </c>
      <c r="L48" s="28" t="s">
        <v>5284</v>
      </c>
      <c r="M48" s="28" t="s">
        <v>5285</v>
      </c>
      <c r="O48" t="s">
        <v>5286</v>
      </c>
    </row>
    <row r="49" spans="1:15" x14ac:dyDescent="0.2">
      <c r="A49" s="28">
        <v>1046</v>
      </c>
      <c r="B49" s="28">
        <v>467</v>
      </c>
      <c r="C49" s="28">
        <v>532</v>
      </c>
      <c r="D49" s="28" t="s">
        <v>2</v>
      </c>
      <c r="E49" s="28" t="s">
        <v>4362</v>
      </c>
      <c r="F49" s="28" t="s">
        <v>4371</v>
      </c>
      <c r="G49" s="28" t="s">
        <v>122</v>
      </c>
      <c r="H49" s="28">
        <v>3.54</v>
      </c>
      <c r="I49" s="28" t="s">
        <v>5287</v>
      </c>
      <c r="J49" s="28" t="s">
        <v>5288</v>
      </c>
      <c r="K49" s="28" t="s">
        <v>3</v>
      </c>
      <c r="L49" s="28" t="s">
        <v>5268</v>
      </c>
      <c r="M49" s="28" t="s">
        <v>5289</v>
      </c>
      <c r="O49" t="s">
        <v>5290</v>
      </c>
    </row>
    <row r="50" spans="1:15" x14ac:dyDescent="0.2">
      <c r="A50" s="28">
        <v>1047</v>
      </c>
      <c r="B50" s="28">
        <v>473</v>
      </c>
      <c r="C50" s="28">
        <v>529</v>
      </c>
      <c r="D50" s="28" t="s">
        <v>2</v>
      </c>
      <c r="E50" s="28" t="s">
        <v>4357</v>
      </c>
      <c r="F50" s="28" t="s">
        <v>3867</v>
      </c>
      <c r="G50" s="28" t="s">
        <v>137</v>
      </c>
      <c r="H50" s="28">
        <v>3.53</v>
      </c>
      <c r="I50" s="28" t="s">
        <v>5291</v>
      </c>
      <c r="J50" s="28" t="s">
        <v>5196</v>
      </c>
      <c r="K50" s="28" t="s">
        <v>3</v>
      </c>
      <c r="L50" s="28" t="s">
        <v>5292</v>
      </c>
      <c r="M50" s="28" t="s">
        <v>5293</v>
      </c>
      <c r="O50" t="s">
        <v>5294</v>
      </c>
    </row>
    <row r="51" spans="1:15" x14ac:dyDescent="0.2">
      <c r="A51" s="28">
        <v>1048</v>
      </c>
      <c r="B51" s="28">
        <v>473</v>
      </c>
      <c r="C51" s="28">
        <v>573</v>
      </c>
      <c r="D51" s="28" t="s">
        <v>2</v>
      </c>
      <c r="E51" s="28" t="s">
        <v>4362</v>
      </c>
      <c r="F51" s="28" t="s">
        <v>4371</v>
      </c>
      <c r="G51" s="28" t="s">
        <v>124</v>
      </c>
      <c r="H51" s="28">
        <v>3.51</v>
      </c>
      <c r="I51" s="28" t="s">
        <v>5295</v>
      </c>
      <c r="J51" s="28" t="s">
        <v>5120</v>
      </c>
      <c r="K51" s="28" t="s">
        <v>3</v>
      </c>
      <c r="L51" s="28" t="s">
        <v>5296</v>
      </c>
      <c r="M51" s="28" t="s">
        <v>5297</v>
      </c>
      <c r="O51" t="s">
        <v>5298</v>
      </c>
    </row>
    <row r="52" spans="1:15" x14ac:dyDescent="0.2">
      <c r="A52" s="28">
        <v>1049</v>
      </c>
      <c r="B52" s="28">
        <v>462</v>
      </c>
      <c r="C52" s="28">
        <v>565</v>
      </c>
      <c r="D52" s="28" t="s">
        <v>2</v>
      </c>
      <c r="E52" s="28" t="s">
        <v>4362</v>
      </c>
      <c r="F52" s="28" t="s">
        <v>4371</v>
      </c>
      <c r="G52" s="28" t="s">
        <v>122</v>
      </c>
      <c r="H52" s="28">
        <v>3.48</v>
      </c>
      <c r="I52" s="28" t="s">
        <v>5299</v>
      </c>
      <c r="J52" s="28" t="s">
        <v>5174</v>
      </c>
      <c r="K52" s="28" t="s">
        <v>3</v>
      </c>
      <c r="L52" s="28" t="s">
        <v>5300</v>
      </c>
      <c r="M52" s="28" t="s">
        <v>5301</v>
      </c>
      <c r="O52" t="s">
        <v>5302</v>
      </c>
    </row>
    <row r="53" spans="1:15" x14ac:dyDescent="0.2">
      <c r="A53" s="28">
        <v>1050</v>
      </c>
      <c r="B53" s="28">
        <v>456</v>
      </c>
      <c r="C53" s="28">
        <v>532</v>
      </c>
      <c r="D53" s="28" t="s">
        <v>2</v>
      </c>
      <c r="E53" s="28" t="s">
        <v>4356</v>
      </c>
      <c r="F53" s="28" t="s">
        <v>4368</v>
      </c>
      <c r="G53" s="28" t="s">
        <v>125</v>
      </c>
      <c r="H53" s="28">
        <v>3.41</v>
      </c>
      <c r="I53" s="28" t="s">
        <v>5303</v>
      </c>
      <c r="J53" s="28" t="s">
        <v>5196</v>
      </c>
      <c r="K53" s="28" t="s">
        <v>3</v>
      </c>
      <c r="L53" s="28" t="s">
        <v>5135</v>
      </c>
      <c r="M53" s="28" t="s">
        <v>5304</v>
      </c>
      <c r="O53" t="s">
        <v>5305</v>
      </c>
    </row>
    <row r="54" spans="1:15" x14ac:dyDescent="0.2">
      <c r="A54" s="28">
        <v>1051</v>
      </c>
      <c r="B54" s="28">
        <v>430</v>
      </c>
      <c r="C54" s="28">
        <v>526</v>
      </c>
      <c r="D54" s="28" t="s">
        <v>2</v>
      </c>
      <c r="E54" s="28" t="s">
        <v>4358</v>
      </c>
      <c r="F54" s="28" t="s">
        <v>4008</v>
      </c>
      <c r="G54" s="28" t="s">
        <v>140</v>
      </c>
      <c r="H54" s="28">
        <v>3.45</v>
      </c>
      <c r="I54" s="28" t="s">
        <v>5306</v>
      </c>
      <c r="J54" s="28" t="s">
        <v>5307</v>
      </c>
      <c r="K54" s="28" t="s">
        <v>3</v>
      </c>
      <c r="L54" s="28" t="s">
        <v>5308</v>
      </c>
      <c r="M54" s="28" t="s">
        <v>5309</v>
      </c>
      <c r="O54" t="s">
        <v>5310</v>
      </c>
    </row>
    <row r="55" spans="1:15" x14ac:dyDescent="0.2">
      <c r="A55" s="28">
        <v>1052</v>
      </c>
      <c r="B55" s="28">
        <v>456</v>
      </c>
      <c r="C55" s="28">
        <v>566</v>
      </c>
      <c r="D55" s="28" t="s">
        <v>2</v>
      </c>
      <c r="E55" s="28" t="s">
        <v>4363</v>
      </c>
      <c r="F55" s="28" t="s">
        <v>3943</v>
      </c>
      <c r="G55" s="28" t="s">
        <v>37</v>
      </c>
      <c r="H55" s="28">
        <v>3.52</v>
      </c>
      <c r="I55" s="28" t="s">
        <v>5311</v>
      </c>
      <c r="J55" s="28" t="s">
        <v>5307</v>
      </c>
      <c r="K55" s="28" t="s">
        <v>3</v>
      </c>
      <c r="L55" s="28" t="s">
        <v>5312</v>
      </c>
      <c r="M55" s="28" t="s">
        <v>5313</v>
      </c>
      <c r="O55" t="s">
        <v>5314</v>
      </c>
    </row>
    <row r="56" spans="1:15" x14ac:dyDescent="0.2">
      <c r="A56" s="28">
        <v>1053</v>
      </c>
      <c r="B56" s="28">
        <v>485</v>
      </c>
      <c r="C56" s="28">
        <v>506</v>
      </c>
      <c r="D56" s="28" t="s">
        <v>2</v>
      </c>
      <c r="E56" s="28" t="s">
        <v>4364</v>
      </c>
      <c r="F56" s="28" t="s">
        <v>4372</v>
      </c>
      <c r="G56" s="28" t="s">
        <v>38</v>
      </c>
      <c r="H56" s="28">
        <v>3.41</v>
      </c>
      <c r="I56" s="28" t="s">
        <v>5315</v>
      </c>
      <c r="J56" s="28" t="s">
        <v>5125</v>
      </c>
      <c r="K56" s="28" t="s">
        <v>3</v>
      </c>
      <c r="L56" s="28" t="s">
        <v>5292</v>
      </c>
      <c r="M56" s="28" t="s">
        <v>5316</v>
      </c>
      <c r="O56" t="s">
        <v>5317</v>
      </c>
    </row>
    <row r="57" spans="1:15" x14ac:dyDescent="0.2">
      <c r="A57" s="28">
        <v>1054</v>
      </c>
      <c r="B57" s="28">
        <v>420</v>
      </c>
      <c r="C57" s="28">
        <v>540</v>
      </c>
      <c r="D57" s="28" t="s">
        <v>2</v>
      </c>
      <c r="E57" s="28" t="s">
        <v>4362</v>
      </c>
      <c r="F57" s="28" t="s">
        <v>4371</v>
      </c>
      <c r="G57" s="28" t="s">
        <v>129</v>
      </c>
      <c r="H57" s="28">
        <v>3.43</v>
      </c>
      <c r="I57" s="28" t="s">
        <v>5318</v>
      </c>
      <c r="J57" s="28" t="s">
        <v>5249</v>
      </c>
      <c r="K57" s="28" t="s">
        <v>3</v>
      </c>
      <c r="L57" s="28" t="s">
        <v>5319</v>
      </c>
      <c r="M57" s="28" t="s">
        <v>5320</v>
      </c>
      <c r="O57" t="s">
        <v>5321</v>
      </c>
    </row>
    <row r="58" spans="1:15" x14ac:dyDescent="0.2">
      <c r="A58" s="28">
        <v>1055</v>
      </c>
      <c r="B58" s="28">
        <v>463</v>
      </c>
      <c r="C58" s="28">
        <v>541</v>
      </c>
      <c r="D58" s="28" t="s">
        <v>2</v>
      </c>
      <c r="E58" s="28" t="s">
        <v>4356</v>
      </c>
      <c r="F58" s="28" t="s">
        <v>4368</v>
      </c>
      <c r="G58" s="28" t="s">
        <v>37</v>
      </c>
      <c r="H58" s="28">
        <v>3.48</v>
      </c>
      <c r="I58" s="28" t="s">
        <v>5322</v>
      </c>
      <c r="J58" s="28" t="s">
        <v>5323</v>
      </c>
      <c r="K58" s="28" t="s">
        <v>3</v>
      </c>
      <c r="L58" s="28" t="s">
        <v>5268</v>
      </c>
      <c r="M58" s="28" t="s">
        <v>5324</v>
      </c>
      <c r="O58" t="s">
        <v>5325</v>
      </c>
    </row>
    <row r="59" spans="1:15" x14ac:dyDescent="0.2">
      <c r="A59" s="28">
        <v>1056</v>
      </c>
      <c r="B59" s="28">
        <v>420</v>
      </c>
      <c r="C59" s="28">
        <v>579</v>
      </c>
      <c r="D59" s="28" t="s">
        <v>2</v>
      </c>
      <c r="E59" s="28" t="s">
        <v>4363</v>
      </c>
      <c r="F59" s="28" t="s">
        <v>3943</v>
      </c>
      <c r="G59" s="28" t="s">
        <v>122</v>
      </c>
      <c r="H59" s="28">
        <v>3.56</v>
      </c>
      <c r="I59" s="28" t="s">
        <v>5326</v>
      </c>
      <c r="J59" s="28" t="s">
        <v>5327</v>
      </c>
      <c r="K59" s="28" t="s">
        <v>3</v>
      </c>
      <c r="L59" s="28" t="s">
        <v>5328</v>
      </c>
      <c r="M59" s="28" t="s">
        <v>5329</v>
      </c>
      <c r="O59" t="s">
        <v>5330</v>
      </c>
    </row>
    <row r="60" spans="1:15" x14ac:dyDescent="0.2">
      <c r="A60" s="28">
        <v>1057</v>
      </c>
      <c r="B60" s="28">
        <v>402</v>
      </c>
      <c r="C60" s="28">
        <v>534</v>
      </c>
      <c r="D60" s="28" t="s">
        <v>2</v>
      </c>
      <c r="E60" s="28" t="s">
        <v>4355</v>
      </c>
      <c r="F60" s="28" t="s">
        <v>4007</v>
      </c>
      <c r="G60" s="28" t="s">
        <v>140</v>
      </c>
      <c r="H60" s="28">
        <v>3.46</v>
      </c>
      <c r="I60" s="28" t="s">
        <v>5331</v>
      </c>
      <c r="J60" s="28" t="s">
        <v>5332</v>
      </c>
      <c r="K60" s="28" t="s">
        <v>3</v>
      </c>
      <c r="L60" s="28" t="s">
        <v>5333</v>
      </c>
      <c r="M60" s="28" t="s">
        <v>5334</v>
      </c>
      <c r="O60" t="s">
        <v>5335</v>
      </c>
    </row>
    <row r="61" spans="1:15" x14ac:dyDescent="0.2">
      <c r="A61" s="28">
        <v>1058</v>
      </c>
      <c r="B61" s="28">
        <v>500</v>
      </c>
      <c r="C61" s="28">
        <v>577</v>
      </c>
      <c r="D61" s="28" t="s">
        <v>2</v>
      </c>
      <c r="E61" s="28" t="s">
        <v>4360</v>
      </c>
      <c r="F61" s="28" t="s">
        <v>4370</v>
      </c>
      <c r="G61" s="28" t="s">
        <v>125</v>
      </c>
      <c r="H61" s="28">
        <v>3.59</v>
      </c>
      <c r="I61" s="28" t="s">
        <v>5336</v>
      </c>
      <c r="J61" s="28" t="s">
        <v>5115</v>
      </c>
      <c r="K61" s="28" t="s">
        <v>3</v>
      </c>
      <c r="L61" s="28" t="s">
        <v>5144</v>
      </c>
      <c r="M61" s="28" t="s">
        <v>5337</v>
      </c>
      <c r="O61" t="s">
        <v>5338</v>
      </c>
    </row>
    <row r="62" spans="1:15" x14ac:dyDescent="0.2">
      <c r="A62" s="28">
        <v>1059</v>
      </c>
      <c r="B62" s="28">
        <v>426</v>
      </c>
      <c r="C62" s="28">
        <v>526</v>
      </c>
      <c r="D62" s="28" t="s">
        <v>2</v>
      </c>
      <c r="E62" s="28" t="s">
        <v>4362</v>
      </c>
      <c r="F62" s="28" t="s">
        <v>4371</v>
      </c>
      <c r="G62" s="28" t="s">
        <v>129</v>
      </c>
      <c r="H62" s="28">
        <v>3.6</v>
      </c>
      <c r="I62" s="28" t="s">
        <v>5339</v>
      </c>
      <c r="J62" s="28" t="s">
        <v>5340</v>
      </c>
      <c r="K62" s="28" t="s">
        <v>3</v>
      </c>
      <c r="L62" s="28" t="s">
        <v>5341</v>
      </c>
      <c r="M62" s="28" t="s">
        <v>5342</v>
      </c>
      <c r="O62" t="s">
        <v>5343</v>
      </c>
    </row>
    <row r="63" spans="1:15" x14ac:dyDescent="0.2">
      <c r="A63" s="28">
        <v>1060</v>
      </c>
      <c r="B63" s="28">
        <v>473</v>
      </c>
      <c r="C63" s="28">
        <v>591</v>
      </c>
      <c r="D63" s="28" t="s">
        <v>2</v>
      </c>
      <c r="E63" s="28" t="s">
        <v>4355</v>
      </c>
      <c r="F63" s="28" t="s">
        <v>4007</v>
      </c>
      <c r="G63" s="28" t="s">
        <v>120</v>
      </c>
      <c r="H63" s="28">
        <v>3.51</v>
      </c>
      <c r="I63" s="28" t="s">
        <v>5344</v>
      </c>
      <c r="J63" s="28" t="s">
        <v>5345</v>
      </c>
      <c r="K63" s="28" t="s">
        <v>3</v>
      </c>
      <c r="L63" s="28" t="s">
        <v>5346</v>
      </c>
      <c r="M63" s="28" t="s">
        <v>5347</v>
      </c>
      <c r="O63" t="s">
        <v>5348</v>
      </c>
    </row>
    <row r="64" spans="1:15" x14ac:dyDescent="0.2">
      <c r="A64" s="28">
        <v>1061</v>
      </c>
      <c r="B64" s="28">
        <v>421</v>
      </c>
      <c r="C64" s="28">
        <v>528</v>
      </c>
      <c r="D64" s="28" t="s">
        <v>2</v>
      </c>
      <c r="E64" s="28" t="s">
        <v>4362</v>
      </c>
      <c r="F64" s="28" t="s">
        <v>4371</v>
      </c>
      <c r="G64" s="28" t="s">
        <v>8</v>
      </c>
      <c r="H64" s="28">
        <v>3.43</v>
      </c>
      <c r="I64" s="28" t="s">
        <v>5349</v>
      </c>
      <c r="J64" s="28" t="s">
        <v>5153</v>
      </c>
      <c r="K64" s="28" t="s">
        <v>3</v>
      </c>
      <c r="L64" s="28" t="s">
        <v>5350</v>
      </c>
      <c r="M64" s="28" t="s">
        <v>5351</v>
      </c>
      <c r="O64" t="s">
        <v>5352</v>
      </c>
    </row>
    <row r="65" spans="1:15" x14ac:dyDescent="0.2">
      <c r="A65" s="28">
        <v>1062</v>
      </c>
      <c r="B65" s="28">
        <v>448</v>
      </c>
      <c r="C65" s="28">
        <v>596</v>
      </c>
      <c r="D65" s="28" t="s">
        <v>2</v>
      </c>
      <c r="E65" s="28" t="s">
        <v>4356</v>
      </c>
      <c r="F65" s="28" t="s">
        <v>4368</v>
      </c>
      <c r="G65" s="28" t="s">
        <v>37</v>
      </c>
      <c r="H65" s="28">
        <v>3.57</v>
      </c>
      <c r="I65" s="28" t="s">
        <v>5353</v>
      </c>
      <c r="J65" s="28" t="s">
        <v>5160</v>
      </c>
      <c r="K65" s="28" t="s">
        <v>3</v>
      </c>
      <c r="L65" s="28" t="s">
        <v>5354</v>
      </c>
      <c r="M65" s="28" t="s">
        <v>5355</v>
      </c>
      <c r="O65" t="s">
        <v>5356</v>
      </c>
    </row>
    <row r="66" spans="1:15" x14ac:dyDescent="0.2">
      <c r="A66" s="28">
        <v>1063</v>
      </c>
      <c r="B66" s="28">
        <v>478</v>
      </c>
      <c r="C66" s="28">
        <v>583</v>
      </c>
      <c r="D66" s="28" t="s">
        <v>2</v>
      </c>
      <c r="E66" s="28" t="s">
        <v>4362</v>
      </c>
      <c r="F66" s="28" t="s">
        <v>4371</v>
      </c>
      <c r="G66" s="28" t="s">
        <v>121</v>
      </c>
      <c r="H66" s="28">
        <v>3.48</v>
      </c>
      <c r="I66" s="28" t="s">
        <v>5357</v>
      </c>
      <c r="J66" s="28" t="s">
        <v>5358</v>
      </c>
      <c r="K66" s="28" t="s">
        <v>3</v>
      </c>
      <c r="L66" s="28" t="s">
        <v>5359</v>
      </c>
      <c r="M66" s="28" t="s">
        <v>5360</v>
      </c>
      <c r="O66" t="s">
        <v>5361</v>
      </c>
    </row>
    <row r="67" spans="1:15" x14ac:dyDescent="0.2">
      <c r="A67" s="28">
        <v>1064</v>
      </c>
      <c r="B67" s="28">
        <v>436</v>
      </c>
      <c r="C67" s="28">
        <v>545</v>
      </c>
      <c r="D67" s="28" t="s">
        <v>2</v>
      </c>
      <c r="E67" s="28" t="s">
        <v>4361</v>
      </c>
      <c r="F67" s="28" t="s">
        <v>4161</v>
      </c>
      <c r="G67" s="28" t="s">
        <v>123</v>
      </c>
      <c r="H67" s="28">
        <v>3.41</v>
      </c>
      <c r="I67" s="28" t="s">
        <v>5362</v>
      </c>
      <c r="J67" s="28" t="s">
        <v>5095</v>
      </c>
      <c r="K67" s="28" t="s">
        <v>3</v>
      </c>
      <c r="L67" s="28" t="s">
        <v>5363</v>
      </c>
      <c r="M67" s="28" t="s">
        <v>5364</v>
      </c>
      <c r="O67" t="s">
        <v>5365</v>
      </c>
    </row>
    <row r="68" spans="1:15" x14ac:dyDescent="0.2">
      <c r="A68" s="28">
        <v>1065</v>
      </c>
      <c r="B68" s="28">
        <v>419</v>
      </c>
      <c r="C68" s="28">
        <v>598</v>
      </c>
      <c r="D68" s="28" t="s">
        <v>2</v>
      </c>
      <c r="E68" s="28" t="s">
        <v>4362</v>
      </c>
      <c r="F68" s="28" t="s">
        <v>4371</v>
      </c>
      <c r="G68" s="28" t="s">
        <v>137</v>
      </c>
      <c r="H68" s="28">
        <v>3.57</v>
      </c>
      <c r="I68" s="28" t="s">
        <v>5366</v>
      </c>
      <c r="J68" s="28" t="s">
        <v>5115</v>
      </c>
      <c r="K68" s="28" t="s">
        <v>3</v>
      </c>
      <c r="L68" s="28" t="s">
        <v>5341</v>
      </c>
      <c r="M68" s="28" t="s">
        <v>5367</v>
      </c>
      <c r="O68" t="s">
        <v>5368</v>
      </c>
    </row>
    <row r="69" spans="1:15" x14ac:dyDescent="0.2">
      <c r="A69" s="28">
        <v>1066</v>
      </c>
      <c r="B69" s="28">
        <v>487</v>
      </c>
      <c r="C69" s="28">
        <v>539</v>
      </c>
      <c r="D69" s="28" t="s">
        <v>2</v>
      </c>
      <c r="E69" s="28" t="s">
        <v>4358</v>
      </c>
      <c r="F69" s="28" t="s">
        <v>4008</v>
      </c>
      <c r="G69" s="28" t="s">
        <v>126</v>
      </c>
      <c r="H69" s="28">
        <v>3.55</v>
      </c>
      <c r="I69" s="28" t="s">
        <v>5369</v>
      </c>
      <c r="J69" s="28" t="s">
        <v>5345</v>
      </c>
      <c r="K69" s="28" t="s">
        <v>3</v>
      </c>
      <c r="L69" s="28" t="s">
        <v>5370</v>
      </c>
      <c r="M69" s="28" t="s">
        <v>5371</v>
      </c>
      <c r="O69" t="s">
        <v>5372</v>
      </c>
    </row>
    <row r="70" spans="1:15" x14ac:dyDescent="0.2">
      <c r="A70" s="28">
        <v>1067</v>
      </c>
      <c r="B70" s="28">
        <v>496</v>
      </c>
      <c r="C70" s="28">
        <v>552</v>
      </c>
      <c r="D70" s="28" t="s">
        <v>2</v>
      </c>
      <c r="E70" s="28" t="s">
        <v>4356</v>
      </c>
      <c r="F70" s="28" t="s">
        <v>4368</v>
      </c>
      <c r="G70" s="28" t="s">
        <v>120</v>
      </c>
      <c r="H70" s="28">
        <v>3.48</v>
      </c>
      <c r="I70" s="28" t="s">
        <v>5373</v>
      </c>
      <c r="J70" s="28" t="s">
        <v>5307</v>
      </c>
      <c r="K70" s="28" t="s">
        <v>3</v>
      </c>
      <c r="L70" s="28" t="s">
        <v>5087</v>
      </c>
      <c r="M70" s="28" t="s">
        <v>5374</v>
      </c>
      <c r="O70" t="s">
        <v>5375</v>
      </c>
    </row>
    <row r="71" spans="1:15" x14ac:dyDescent="0.2">
      <c r="A71" s="28">
        <v>1068</v>
      </c>
      <c r="B71" s="28">
        <v>409</v>
      </c>
      <c r="C71" s="28">
        <v>529</v>
      </c>
      <c r="D71" s="28" t="s">
        <v>2</v>
      </c>
      <c r="E71" s="28" t="s">
        <v>4364</v>
      </c>
      <c r="F71" s="28" t="s">
        <v>4372</v>
      </c>
      <c r="G71" s="28" t="s">
        <v>128</v>
      </c>
      <c r="H71" s="28">
        <v>3.43</v>
      </c>
      <c r="I71" s="28" t="s">
        <v>5376</v>
      </c>
      <c r="J71" s="28" t="s">
        <v>5377</v>
      </c>
      <c r="K71" s="28" t="s">
        <v>3</v>
      </c>
      <c r="L71" s="28" t="s">
        <v>5378</v>
      </c>
      <c r="M71" s="28" t="s">
        <v>5379</v>
      </c>
      <c r="O71" t="s">
        <v>5380</v>
      </c>
    </row>
    <row r="72" spans="1:15" x14ac:dyDescent="0.2">
      <c r="A72" s="28">
        <v>1069</v>
      </c>
      <c r="B72" s="28">
        <v>437</v>
      </c>
      <c r="C72" s="28">
        <v>593</v>
      </c>
      <c r="D72" s="28" t="s">
        <v>2</v>
      </c>
      <c r="E72" s="28" t="s">
        <v>4359</v>
      </c>
      <c r="F72" s="28" t="s">
        <v>4369</v>
      </c>
      <c r="G72" s="28" t="s">
        <v>36</v>
      </c>
      <c r="H72" s="28">
        <v>3.52</v>
      </c>
      <c r="I72" s="28" t="s">
        <v>5381</v>
      </c>
      <c r="J72" s="28" t="s">
        <v>5120</v>
      </c>
      <c r="K72" s="28" t="s">
        <v>3</v>
      </c>
      <c r="L72" s="28" t="s">
        <v>5121</v>
      </c>
      <c r="M72" s="28" t="s">
        <v>5382</v>
      </c>
      <c r="O72" t="s">
        <v>5383</v>
      </c>
    </row>
    <row r="73" spans="1:15" x14ac:dyDescent="0.2">
      <c r="A73" s="28">
        <v>1070</v>
      </c>
      <c r="B73" s="28">
        <v>457</v>
      </c>
      <c r="C73" s="28">
        <v>512</v>
      </c>
      <c r="D73" s="28" t="s">
        <v>2</v>
      </c>
      <c r="E73" s="28" t="s">
        <v>4358</v>
      </c>
      <c r="F73" s="28" t="s">
        <v>4008</v>
      </c>
      <c r="G73" s="28" t="s">
        <v>125</v>
      </c>
      <c r="H73" s="28">
        <v>3.43</v>
      </c>
      <c r="I73" s="28" t="s">
        <v>5384</v>
      </c>
      <c r="J73" s="28" t="s">
        <v>5385</v>
      </c>
      <c r="K73" s="28" t="s">
        <v>3</v>
      </c>
      <c r="L73" s="28" t="s">
        <v>5370</v>
      </c>
      <c r="M73" s="28" t="s">
        <v>5386</v>
      </c>
      <c r="O73" t="s">
        <v>5387</v>
      </c>
    </row>
    <row r="74" spans="1:15" x14ac:dyDescent="0.2">
      <c r="A74" s="28">
        <v>1071</v>
      </c>
      <c r="B74" s="28">
        <v>466</v>
      </c>
      <c r="C74" s="28">
        <v>547</v>
      </c>
      <c r="D74" s="28" t="s">
        <v>2</v>
      </c>
      <c r="E74" s="28" t="s">
        <v>4358</v>
      </c>
      <c r="F74" s="28" t="s">
        <v>4008</v>
      </c>
      <c r="G74" s="28" t="s">
        <v>134</v>
      </c>
      <c r="H74" s="28">
        <v>3.4</v>
      </c>
      <c r="I74" s="28" t="s">
        <v>5388</v>
      </c>
      <c r="J74" s="28" t="s">
        <v>5385</v>
      </c>
      <c r="K74" s="28" t="s">
        <v>3</v>
      </c>
      <c r="L74" s="28" t="s">
        <v>5350</v>
      </c>
      <c r="M74" s="28" t="s">
        <v>5389</v>
      </c>
      <c r="O74" t="s">
        <v>5390</v>
      </c>
    </row>
    <row r="75" spans="1:15" x14ac:dyDescent="0.2">
      <c r="A75" s="28">
        <v>1072</v>
      </c>
      <c r="B75" s="28">
        <v>499</v>
      </c>
      <c r="C75" s="28">
        <v>594</v>
      </c>
      <c r="D75" s="28" t="s">
        <v>2</v>
      </c>
      <c r="E75" s="28" t="s">
        <v>4355</v>
      </c>
      <c r="F75" s="28" t="s">
        <v>4007</v>
      </c>
      <c r="G75" s="28" t="s">
        <v>125</v>
      </c>
      <c r="H75" s="28">
        <v>3.43</v>
      </c>
      <c r="I75" s="28" t="s">
        <v>5391</v>
      </c>
      <c r="J75" s="28" t="s">
        <v>5392</v>
      </c>
      <c r="K75" s="28" t="s">
        <v>3</v>
      </c>
      <c r="L75" s="28" t="s">
        <v>5341</v>
      </c>
      <c r="M75" s="28" t="s">
        <v>5393</v>
      </c>
      <c r="O75" t="s">
        <v>5394</v>
      </c>
    </row>
    <row r="76" spans="1:15" x14ac:dyDescent="0.2">
      <c r="A76" s="28">
        <v>1073</v>
      </c>
      <c r="B76" s="28">
        <v>415</v>
      </c>
      <c r="C76" s="28">
        <v>519</v>
      </c>
      <c r="D76" s="28" t="s">
        <v>2</v>
      </c>
      <c r="E76" s="28" t="s">
        <v>4362</v>
      </c>
      <c r="F76" s="28" t="s">
        <v>4371</v>
      </c>
      <c r="G76" s="28" t="s">
        <v>130</v>
      </c>
      <c r="H76" s="28">
        <v>3.46</v>
      </c>
      <c r="I76" s="28" t="s">
        <v>5395</v>
      </c>
      <c r="J76" s="28" t="s">
        <v>5160</v>
      </c>
      <c r="K76" s="28" t="s">
        <v>3</v>
      </c>
      <c r="L76" s="28" t="s">
        <v>5396</v>
      </c>
      <c r="M76" s="28" t="s">
        <v>5397</v>
      </c>
      <c r="O76" t="s">
        <v>5398</v>
      </c>
    </row>
    <row r="77" spans="1:15" x14ac:dyDescent="0.2">
      <c r="A77" s="28">
        <v>1074</v>
      </c>
      <c r="B77" s="28">
        <v>447</v>
      </c>
      <c r="C77" s="28">
        <v>539</v>
      </c>
      <c r="D77" s="28" t="s">
        <v>2</v>
      </c>
      <c r="E77" s="28" t="s">
        <v>4359</v>
      </c>
      <c r="F77" s="28" t="s">
        <v>4369</v>
      </c>
      <c r="G77" s="28" t="s">
        <v>128</v>
      </c>
      <c r="H77" s="28">
        <v>3.52</v>
      </c>
      <c r="I77" s="28" t="s">
        <v>5399</v>
      </c>
      <c r="J77" s="28" t="s">
        <v>5400</v>
      </c>
      <c r="K77" s="28" t="s">
        <v>3</v>
      </c>
      <c r="L77" s="28" t="s">
        <v>5328</v>
      </c>
      <c r="M77" s="28" t="s">
        <v>5401</v>
      </c>
      <c r="O77" t="s">
        <v>5402</v>
      </c>
    </row>
    <row r="78" spans="1:15" x14ac:dyDescent="0.2">
      <c r="A78" s="28">
        <v>1075</v>
      </c>
      <c r="B78" s="28">
        <v>459</v>
      </c>
      <c r="C78" s="28">
        <v>522</v>
      </c>
      <c r="D78" s="28" t="s">
        <v>2</v>
      </c>
      <c r="E78" s="28" t="s">
        <v>4362</v>
      </c>
      <c r="F78" s="28" t="s">
        <v>4371</v>
      </c>
      <c r="G78" s="28" t="s">
        <v>122</v>
      </c>
      <c r="H78" s="28">
        <v>3.42</v>
      </c>
      <c r="I78" s="28" t="s">
        <v>5403</v>
      </c>
      <c r="J78" s="28" t="s">
        <v>5120</v>
      </c>
      <c r="K78" s="28" t="s">
        <v>3</v>
      </c>
      <c r="L78" s="28" t="s">
        <v>5121</v>
      </c>
      <c r="M78" s="28" t="s">
        <v>5404</v>
      </c>
      <c r="O78" t="s">
        <v>5405</v>
      </c>
    </row>
    <row r="79" spans="1:15" x14ac:dyDescent="0.2">
      <c r="A79" s="28">
        <v>1076</v>
      </c>
      <c r="B79" s="28">
        <v>429</v>
      </c>
      <c r="C79" s="28">
        <v>529</v>
      </c>
      <c r="D79" s="28" t="s">
        <v>2</v>
      </c>
      <c r="E79" s="28" t="s">
        <v>4359</v>
      </c>
      <c r="F79" s="28" t="s">
        <v>4369</v>
      </c>
      <c r="G79" s="28" t="s">
        <v>121</v>
      </c>
      <c r="H79" s="28">
        <v>3.55</v>
      </c>
      <c r="I79" s="28" t="s">
        <v>5406</v>
      </c>
      <c r="J79" s="28" t="s">
        <v>5160</v>
      </c>
      <c r="K79" s="28" t="s">
        <v>3</v>
      </c>
      <c r="L79" s="28" t="s">
        <v>5087</v>
      </c>
      <c r="M79" s="28" t="s">
        <v>5407</v>
      </c>
      <c r="O79" t="s">
        <v>5408</v>
      </c>
    </row>
    <row r="80" spans="1:15" x14ac:dyDescent="0.2">
      <c r="A80" s="28">
        <v>1077</v>
      </c>
      <c r="B80" s="28">
        <v>462</v>
      </c>
      <c r="C80" s="28">
        <v>556</v>
      </c>
      <c r="D80" s="28" t="s">
        <v>2</v>
      </c>
      <c r="E80" s="28" t="s">
        <v>4363</v>
      </c>
      <c r="F80" s="28" t="s">
        <v>3943</v>
      </c>
      <c r="G80" s="28" t="s">
        <v>130</v>
      </c>
      <c r="H80" s="28">
        <v>3.4</v>
      </c>
      <c r="I80" s="28" t="s">
        <v>5409</v>
      </c>
      <c r="J80" s="28" t="s">
        <v>5358</v>
      </c>
      <c r="K80" s="28" t="s">
        <v>3</v>
      </c>
      <c r="L80" s="28" t="s">
        <v>5410</v>
      </c>
      <c r="M80" s="28" t="s">
        <v>5411</v>
      </c>
      <c r="O80" t="s">
        <v>5412</v>
      </c>
    </row>
    <row r="81" spans="1:15" x14ac:dyDescent="0.2">
      <c r="A81" s="28">
        <v>1078</v>
      </c>
      <c r="B81" s="28">
        <v>420</v>
      </c>
      <c r="C81" s="28">
        <v>562</v>
      </c>
      <c r="D81" s="28" t="s">
        <v>2</v>
      </c>
      <c r="E81" s="28" t="s">
        <v>4357</v>
      </c>
      <c r="F81" s="28" t="s">
        <v>3867</v>
      </c>
      <c r="G81" s="28" t="s">
        <v>128</v>
      </c>
      <c r="H81" s="28">
        <v>3.57</v>
      </c>
      <c r="I81" s="28" t="s">
        <v>5413</v>
      </c>
      <c r="J81" s="28" t="s">
        <v>5267</v>
      </c>
      <c r="K81" s="28" t="s">
        <v>3</v>
      </c>
      <c r="L81" s="28" t="s">
        <v>5216</v>
      </c>
      <c r="M81" s="28" t="s">
        <v>5414</v>
      </c>
      <c r="O81" t="s">
        <v>5415</v>
      </c>
    </row>
    <row r="82" spans="1:15" x14ac:dyDescent="0.2">
      <c r="A82" s="28">
        <v>1079</v>
      </c>
      <c r="B82" s="28">
        <v>407</v>
      </c>
      <c r="C82" s="28">
        <v>527</v>
      </c>
      <c r="D82" s="28" t="s">
        <v>2</v>
      </c>
      <c r="E82" s="28" t="s">
        <v>4361</v>
      </c>
      <c r="F82" s="28" t="s">
        <v>4161</v>
      </c>
      <c r="G82" s="28" t="s">
        <v>37</v>
      </c>
      <c r="H82" s="28">
        <v>3.58</v>
      </c>
      <c r="I82" s="28" t="s">
        <v>5416</v>
      </c>
      <c r="J82" s="28" t="s">
        <v>5358</v>
      </c>
      <c r="K82" s="28" t="s">
        <v>3</v>
      </c>
      <c r="L82" s="28" t="s">
        <v>5417</v>
      </c>
      <c r="M82" s="28" t="s">
        <v>5418</v>
      </c>
      <c r="O82" t="s">
        <v>5419</v>
      </c>
    </row>
    <row r="83" spans="1:15" x14ac:dyDescent="0.2">
      <c r="A83" s="28">
        <v>1080</v>
      </c>
      <c r="B83" s="28">
        <v>461</v>
      </c>
      <c r="C83" s="28">
        <v>587</v>
      </c>
      <c r="D83" s="28" t="s">
        <v>2</v>
      </c>
      <c r="E83" s="28" t="s">
        <v>4363</v>
      </c>
      <c r="F83" s="28" t="s">
        <v>3943</v>
      </c>
      <c r="G83" s="28" t="s">
        <v>38</v>
      </c>
      <c r="H83" s="28">
        <v>3.45</v>
      </c>
      <c r="I83" s="28" t="s">
        <v>5420</v>
      </c>
      <c r="J83" s="28" t="s">
        <v>5377</v>
      </c>
      <c r="K83" s="28" t="s">
        <v>3</v>
      </c>
      <c r="L83" s="28" t="s">
        <v>5421</v>
      </c>
      <c r="M83" s="28" t="s">
        <v>5422</v>
      </c>
      <c r="O83" t="s">
        <v>5423</v>
      </c>
    </row>
    <row r="84" spans="1:15" x14ac:dyDescent="0.2">
      <c r="A84" s="28">
        <v>1081</v>
      </c>
      <c r="B84" s="28">
        <v>464</v>
      </c>
      <c r="C84" s="28">
        <v>512</v>
      </c>
      <c r="D84" s="28" t="s">
        <v>2</v>
      </c>
      <c r="E84" s="28" t="s">
        <v>4360</v>
      </c>
      <c r="F84" s="28" t="s">
        <v>4370</v>
      </c>
      <c r="G84" s="28" t="s">
        <v>115</v>
      </c>
      <c r="H84" s="28">
        <v>3.52</v>
      </c>
      <c r="I84" s="28" t="s">
        <v>5424</v>
      </c>
      <c r="J84" s="28" t="s">
        <v>5425</v>
      </c>
      <c r="K84" s="28" t="s">
        <v>3</v>
      </c>
      <c r="L84" s="28" t="s">
        <v>5410</v>
      </c>
      <c r="M84" s="28" t="s">
        <v>5426</v>
      </c>
      <c r="O84" t="s">
        <v>5427</v>
      </c>
    </row>
    <row r="85" spans="1:15" x14ac:dyDescent="0.2">
      <c r="A85" s="28">
        <v>1082</v>
      </c>
      <c r="B85" s="28">
        <v>428</v>
      </c>
      <c r="C85" s="28">
        <v>581</v>
      </c>
      <c r="D85" s="28" t="s">
        <v>2</v>
      </c>
      <c r="E85" s="28" t="s">
        <v>4362</v>
      </c>
      <c r="F85" s="28" t="s">
        <v>4371</v>
      </c>
      <c r="G85" s="28" t="s">
        <v>123</v>
      </c>
      <c r="H85" s="28">
        <v>3.41</v>
      </c>
      <c r="I85" s="28" t="s">
        <v>5428</v>
      </c>
      <c r="J85" s="28" t="s">
        <v>5139</v>
      </c>
      <c r="K85" s="28" t="s">
        <v>3</v>
      </c>
      <c r="L85" s="28" t="s">
        <v>5232</v>
      </c>
      <c r="M85" s="28" t="s">
        <v>5429</v>
      </c>
      <c r="O85" t="s">
        <v>5430</v>
      </c>
    </row>
    <row r="86" spans="1:15" x14ac:dyDescent="0.2">
      <c r="A86" s="28">
        <v>1083</v>
      </c>
      <c r="B86" s="28">
        <v>473</v>
      </c>
      <c r="C86" s="28">
        <v>576</v>
      </c>
      <c r="D86" s="28" t="s">
        <v>2</v>
      </c>
      <c r="E86" s="28" t="s">
        <v>4358</v>
      </c>
      <c r="F86" s="28" t="s">
        <v>4008</v>
      </c>
      <c r="G86" s="28" t="s">
        <v>132</v>
      </c>
      <c r="H86" s="28">
        <v>3.56</v>
      </c>
      <c r="I86" s="28" t="s">
        <v>5431</v>
      </c>
      <c r="J86" s="28" t="s">
        <v>5186</v>
      </c>
      <c r="K86" s="28" t="s">
        <v>3</v>
      </c>
      <c r="L86" s="28" t="s">
        <v>5432</v>
      </c>
      <c r="M86" s="28" t="s">
        <v>5433</v>
      </c>
      <c r="O86" t="s">
        <v>5434</v>
      </c>
    </row>
    <row r="87" spans="1:15" x14ac:dyDescent="0.2">
      <c r="A87" s="28">
        <v>1084</v>
      </c>
      <c r="B87" s="28">
        <v>433</v>
      </c>
      <c r="C87" s="28">
        <v>599</v>
      </c>
      <c r="D87" s="28" t="s">
        <v>2</v>
      </c>
      <c r="E87" s="28" t="s">
        <v>4362</v>
      </c>
      <c r="F87" s="28" t="s">
        <v>4371</v>
      </c>
      <c r="G87" s="28" t="s">
        <v>8</v>
      </c>
      <c r="H87" s="28">
        <v>3.51</v>
      </c>
      <c r="I87" s="28" t="s">
        <v>5435</v>
      </c>
      <c r="J87" s="28" t="s">
        <v>5436</v>
      </c>
      <c r="K87" s="28" t="s">
        <v>3</v>
      </c>
      <c r="L87" s="28" t="s">
        <v>5354</v>
      </c>
      <c r="M87" s="28" t="s">
        <v>5437</v>
      </c>
      <c r="O87" t="s">
        <v>5438</v>
      </c>
    </row>
    <row r="88" spans="1:15" x14ac:dyDescent="0.2">
      <c r="A88" s="28">
        <v>1085</v>
      </c>
      <c r="B88" s="28">
        <v>470</v>
      </c>
      <c r="C88" s="28">
        <v>557</v>
      </c>
      <c r="D88" s="28" t="s">
        <v>2</v>
      </c>
      <c r="E88" s="28" t="s">
        <v>4358</v>
      </c>
      <c r="F88" s="28" t="s">
        <v>4008</v>
      </c>
      <c r="G88" s="28" t="s">
        <v>8</v>
      </c>
      <c r="H88" s="28">
        <v>3.58</v>
      </c>
      <c r="I88" s="28" t="s">
        <v>5439</v>
      </c>
      <c r="J88" s="28" t="s">
        <v>5288</v>
      </c>
      <c r="K88" s="28" t="s">
        <v>3</v>
      </c>
      <c r="L88" s="28" t="s">
        <v>5432</v>
      </c>
      <c r="M88" s="28" t="s">
        <v>5440</v>
      </c>
      <c r="O88" t="s">
        <v>5441</v>
      </c>
    </row>
    <row r="89" spans="1:15" x14ac:dyDescent="0.2">
      <c r="A89" s="28">
        <v>1086</v>
      </c>
      <c r="B89" s="28">
        <v>407</v>
      </c>
      <c r="C89" s="28">
        <v>561</v>
      </c>
      <c r="D89" s="28" t="s">
        <v>2</v>
      </c>
      <c r="E89" s="28" t="s">
        <v>4362</v>
      </c>
      <c r="F89" s="28" t="s">
        <v>4371</v>
      </c>
      <c r="G89" s="28" t="s">
        <v>140</v>
      </c>
      <c r="H89" s="28">
        <v>3.46</v>
      </c>
      <c r="I89" s="28" t="s">
        <v>5442</v>
      </c>
      <c r="J89" s="28" t="s">
        <v>5240</v>
      </c>
      <c r="K89" s="28" t="s">
        <v>3</v>
      </c>
      <c r="L89" s="28" t="s">
        <v>5254</v>
      </c>
      <c r="M89" s="28" t="s">
        <v>5443</v>
      </c>
      <c r="O89" t="s">
        <v>5444</v>
      </c>
    </row>
    <row r="90" spans="1:15" x14ac:dyDescent="0.2">
      <c r="A90" s="28">
        <v>1087</v>
      </c>
      <c r="B90" s="28">
        <v>447</v>
      </c>
      <c r="C90" s="28">
        <v>600</v>
      </c>
      <c r="D90" s="28" t="s">
        <v>2</v>
      </c>
      <c r="E90" s="28" t="s">
        <v>4360</v>
      </c>
      <c r="F90" s="28" t="s">
        <v>4370</v>
      </c>
      <c r="G90" s="28" t="s">
        <v>38</v>
      </c>
      <c r="H90" s="28">
        <v>3.56</v>
      </c>
      <c r="I90" s="28" t="s">
        <v>5445</v>
      </c>
      <c r="J90" s="28" t="s">
        <v>5120</v>
      </c>
      <c r="K90" s="28" t="s">
        <v>3</v>
      </c>
      <c r="L90" s="28" t="s">
        <v>5276</v>
      </c>
      <c r="M90" s="28" t="s">
        <v>5446</v>
      </c>
      <c r="O90" t="s">
        <v>5447</v>
      </c>
    </row>
    <row r="91" spans="1:15" x14ac:dyDescent="0.2">
      <c r="A91" s="28">
        <v>1088</v>
      </c>
      <c r="B91" s="28">
        <v>416</v>
      </c>
      <c r="C91" s="28">
        <v>566</v>
      </c>
      <c r="D91" s="28" t="s">
        <v>2</v>
      </c>
      <c r="E91" s="28" t="s">
        <v>4360</v>
      </c>
      <c r="F91" s="28" t="s">
        <v>4370</v>
      </c>
      <c r="G91" s="28" t="s">
        <v>8</v>
      </c>
      <c r="H91" s="28">
        <v>3.54</v>
      </c>
      <c r="I91" s="28" t="s">
        <v>5448</v>
      </c>
      <c r="J91" s="28" t="s">
        <v>5125</v>
      </c>
      <c r="K91" s="28" t="s">
        <v>3</v>
      </c>
      <c r="L91" s="28" t="s">
        <v>5116</v>
      </c>
      <c r="M91" s="28" t="s">
        <v>5449</v>
      </c>
      <c r="O91" t="s">
        <v>5450</v>
      </c>
    </row>
    <row r="92" spans="1:15" x14ac:dyDescent="0.2">
      <c r="A92" s="28">
        <v>1089</v>
      </c>
      <c r="B92" s="28">
        <v>439</v>
      </c>
      <c r="C92" s="28">
        <v>580</v>
      </c>
      <c r="D92" s="28" t="s">
        <v>2</v>
      </c>
      <c r="E92" s="28" t="s">
        <v>4362</v>
      </c>
      <c r="F92" s="28" t="s">
        <v>4371</v>
      </c>
      <c r="G92" s="28" t="s">
        <v>5</v>
      </c>
      <c r="H92" s="28">
        <v>3.4</v>
      </c>
      <c r="I92" s="28" t="s">
        <v>5451</v>
      </c>
      <c r="J92" s="28" t="s">
        <v>5283</v>
      </c>
      <c r="K92" s="28" t="s">
        <v>3</v>
      </c>
      <c r="L92" s="28" t="s">
        <v>5452</v>
      </c>
      <c r="M92" s="28" t="s">
        <v>5453</v>
      </c>
      <c r="O92" t="s">
        <v>5454</v>
      </c>
    </row>
    <row r="93" spans="1:15" x14ac:dyDescent="0.2">
      <c r="A93" s="28">
        <v>1090</v>
      </c>
      <c r="B93" s="28">
        <v>444</v>
      </c>
      <c r="C93" s="28">
        <v>592</v>
      </c>
      <c r="D93" s="28" t="s">
        <v>2</v>
      </c>
      <c r="E93" s="28" t="s">
        <v>4364</v>
      </c>
      <c r="F93" s="28" t="s">
        <v>4372</v>
      </c>
      <c r="G93" s="28" t="s">
        <v>40</v>
      </c>
      <c r="H93" s="28">
        <v>3.53</v>
      </c>
      <c r="I93" s="28" t="s">
        <v>5455</v>
      </c>
      <c r="J93" s="28" t="s">
        <v>5267</v>
      </c>
      <c r="K93" s="28" t="s">
        <v>3</v>
      </c>
      <c r="L93" s="28" t="s">
        <v>5456</v>
      </c>
      <c r="M93" s="28" t="s">
        <v>5457</v>
      </c>
      <c r="O93" t="s">
        <v>5458</v>
      </c>
    </row>
    <row r="94" spans="1:15" x14ac:dyDescent="0.2">
      <c r="A94" s="28">
        <v>1091</v>
      </c>
      <c r="B94" s="28">
        <v>487</v>
      </c>
      <c r="C94" s="28">
        <v>552</v>
      </c>
      <c r="D94" s="28" t="s">
        <v>2</v>
      </c>
      <c r="E94" s="28" t="s">
        <v>4362</v>
      </c>
      <c r="F94" s="28" t="s">
        <v>4371</v>
      </c>
      <c r="G94" s="28" t="s">
        <v>140</v>
      </c>
      <c r="H94" s="28">
        <v>3.48</v>
      </c>
      <c r="I94" s="28" t="s">
        <v>5459</v>
      </c>
      <c r="J94" s="28" t="s">
        <v>5460</v>
      </c>
      <c r="K94" s="28" t="s">
        <v>3</v>
      </c>
      <c r="L94" s="28" t="s">
        <v>5461</v>
      </c>
      <c r="M94" s="28" t="s">
        <v>5462</v>
      </c>
      <c r="O94" t="s">
        <v>5463</v>
      </c>
    </row>
    <row r="95" spans="1:15" x14ac:dyDescent="0.2">
      <c r="A95" s="28">
        <v>1092</v>
      </c>
      <c r="B95" s="28">
        <v>412</v>
      </c>
      <c r="C95" s="28">
        <v>504</v>
      </c>
      <c r="D95" s="28" t="s">
        <v>2</v>
      </c>
      <c r="E95" s="28" t="s">
        <v>4356</v>
      </c>
      <c r="F95" s="28" t="s">
        <v>4368</v>
      </c>
      <c r="G95" s="28" t="s">
        <v>123</v>
      </c>
      <c r="H95" s="28">
        <v>3.5</v>
      </c>
      <c r="I95" s="28" t="s">
        <v>5464</v>
      </c>
      <c r="J95" s="28" t="s">
        <v>5340</v>
      </c>
      <c r="K95" s="28" t="s">
        <v>3</v>
      </c>
      <c r="L95" s="28" t="s">
        <v>5254</v>
      </c>
      <c r="M95" s="28" t="s">
        <v>5465</v>
      </c>
      <c r="O95" t="s">
        <v>5466</v>
      </c>
    </row>
    <row r="96" spans="1:15" x14ac:dyDescent="0.2">
      <c r="A96" s="28">
        <v>1093</v>
      </c>
      <c r="B96" s="28">
        <v>499</v>
      </c>
      <c r="C96" s="28">
        <v>543</v>
      </c>
      <c r="D96" s="28" t="s">
        <v>2</v>
      </c>
      <c r="E96" s="28" t="s">
        <v>4356</v>
      </c>
      <c r="F96" s="28" t="s">
        <v>4368</v>
      </c>
      <c r="G96" s="28" t="s">
        <v>138</v>
      </c>
      <c r="H96" s="28">
        <v>3.5</v>
      </c>
      <c r="I96" s="28" t="s">
        <v>5467</v>
      </c>
      <c r="J96" s="28" t="s">
        <v>5196</v>
      </c>
      <c r="K96" s="28" t="s">
        <v>3</v>
      </c>
      <c r="L96" s="28" t="s">
        <v>5346</v>
      </c>
      <c r="M96" s="28" t="s">
        <v>5468</v>
      </c>
      <c r="O96" t="s">
        <v>5469</v>
      </c>
    </row>
    <row r="97" spans="1:15" x14ac:dyDescent="0.2">
      <c r="A97" s="28">
        <v>1094</v>
      </c>
      <c r="B97" s="28">
        <v>402</v>
      </c>
      <c r="C97" s="28">
        <v>524</v>
      </c>
      <c r="D97" s="28" t="s">
        <v>2</v>
      </c>
      <c r="E97" s="28" t="s">
        <v>4357</v>
      </c>
      <c r="F97" s="28" t="s">
        <v>3867</v>
      </c>
      <c r="G97" s="28" t="s">
        <v>138</v>
      </c>
      <c r="H97" s="28">
        <v>3.56</v>
      </c>
      <c r="I97" s="28" t="s">
        <v>5470</v>
      </c>
      <c r="J97" s="28" t="s">
        <v>5267</v>
      </c>
      <c r="K97" s="28" t="s">
        <v>3</v>
      </c>
      <c r="L97" s="28" t="s">
        <v>5140</v>
      </c>
      <c r="M97" s="28" t="s">
        <v>5471</v>
      </c>
      <c r="O97" t="s">
        <v>5472</v>
      </c>
    </row>
    <row r="98" spans="1:15" x14ac:dyDescent="0.2">
      <c r="A98" s="28">
        <v>1095</v>
      </c>
      <c r="B98" s="28">
        <v>438</v>
      </c>
      <c r="C98" s="28">
        <v>592</v>
      </c>
      <c r="D98" s="28" t="s">
        <v>2</v>
      </c>
      <c r="E98" s="28" t="s">
        <v>4359</v>
      </c>
      <c r="F98" s="28" t="s">
        <v>4369</v>
      </c>
      <c r="G98" s="28" t="s">
        <v>37</v>
      </c>
      <c r="H98" s="28">
        <v>3.52</v>
      </c>
      <c r="I98" s="28" t="s">
        <v>5473</v>
      </c>
      <c r="J98" s="28" t="s">
        <v>5377</v>
      </c>
      <c r="K98" s="28" t="s">
        <v>3</v>
      </c>
      <c r="L98" s="28" t="s">
        <v>5474</v>
      </c>
      <c r="M98" s="28" t="s">
        <v>5475</v>
      </c>
      <c r="O98" t="s">
        <v>5476</v>
      </c>
    </row>
    <row r="99" spans="1:15" x14ac:dyDescent="0.2">
      <c r="A99" s="28">
        <v>1096</v>
      </c>
      <c r="B99" s="28">
        <v>414</v>
      </c>
      <c r="C99" s="28">
        <v>566</v>
      </c>
      <c r="D99" s="28" t="s">
        <v>2</v>
      </c>
      <c r="E99" s="28" t="s">
        <v>4364</v>
      </c>
      <c r="F99" s="28" t="s">
        <v>4372</v>
      </c>
      <c r="G99" s="28" t="s">
        <v>123</v>
      </c>
      <c r="H99" s="28">
        <v>3.4</v>
      </c>
      <c r="I99" s="28" t="s">
        <v>5477</v>
      </c>
      <c r="J99" s="28" t="s">
        <v>5090</v>
      </c>
      <c r="K99" s="28" t="s">
        <v>3</v>
      </c>
      <c r="L99" s="28" t="s">
        <v>5478</v>
      </c>
      <c r="M99" s="28" t="s">
        <v>5479</v>
      </c>
      <c r="O99" t="s">
        <v>5480</v>
      </c>
    </row>
    <row r="100" spans="1:15" x14ac:dyDescent="0.2">
      <c r="A100" s="28">
        <v>1097</v>
      </c>
      <c r="B100" s="28">
        <v>412</v>
      </c>
      <c r="C100" s="28">
        <v>508</v>
      </c>
      <c r="D100" s="28" t="s">
        <v>2</v>
      </c>
      <c r="E100" s="28" t="s">
        <v>4362</v>
      </c>
      <c r="F100" s="28" t="s">
        <v>4371</v>
      </c>
      <c r="G100" s="28" t="s">
        <v>135</v>
      </c>
      <c r="H100" s="28">
        <v>3.47</v>
      </c>
      <c r="I100" s="28" t="s">
        <v>5481</v>
      </c>
      <c r="J100" s="28" t="s">
        <v>5258</v>
      </c>
      <c r="K100" s="28" t="s">
        <v>3</v>
      </c>
      <c r="L100" s="28" t="s">
        <v>5091</v>
      </c>
      <c r="M100" s="28" t="s">
        <v>5482</v>
      </c>
      <c r="O100" t="s">
        <v>5483</v>
      </c>
    </row>
    <row r="101" spans="1:15" x14ac:dyDescent="0.2">
      <c r="A101" s="28">
        <v>1098</v>
      </c>
      <c r="B101" s="28">
        <v>451</v>
      </c>
      <c r="C101" s="28">
        <v>532</v>
      </c>
      <c r="D101" s="28" t="s">
        <v>2</v>
      </c>
      <c r="E101" s="28" t="s">
        <v>4359</v>
      </c>
      <c r="F101" s="28" t="s">
        <v>4369</v>
      </c>
      <c r="G101" s="28" t="s">
        <v>128</v>
      </c>
      <c r="H101" s="28">
        <v>3.49</v>
      </c>
      <c r="I101" s="28" t="s">
        <v>5484</v>
      </c>
      <c r="J101" s="28" t="s">
        <v>5485</v>
      </c>
      <c r="K101" s="28" t="s">
        <v>3</v>
      </c>
      <c r="L101" s="28" t="s">
        <v>5101</v>
      </c>
      <c r="M101" s="28" t="s">
        <v>5486</v>
      </c>
      <c r="O101" t="s">
        <v>5487</v>
      </c>
    </row>
    <row r="102" spans="1:15" x14ac:dyDescent="0.2">
      <c r="A102" s="28">
        <v>1099</v>
      </c>
      <c r="B102" s="28">
        <v>460</v>
      </c>
      <c r="C102" s="28">
        <v>548</v>
      </c>
      <c r="D102" s="28" t="s">
        <v>2</v>
      </c>
      <c r="E102" s="28" t="s">
        <v>4360</v>
      </c>
      <c r="F102" s="28" t="s">
        <v>4370</v>
      </c>
      <c r="G102" s="28" t="s">
        <v>37</v>
      </c>
      <c r="H102" s="28">
        <v>3.44</v>
      </c>
      <c r="I102" s="28" t="s">
        <v>5488</v>
      </c>
      <c r="J102" s="28" t="s">
        <v>5460</v>
      </c>
      <c r="K102" s="28" t="s">
        <v>3</v>
      </c>
      <c r="L102" s="28" t="s">
        <v>5106</v>
      </c>
      <c r="M102" s="28" t="s">
        <v>5489</v>
      </c>
      <c r="O102" t="s">
        <v>5490</v>
      </c>
    </row>
    <row r="103" spans="1:15" x14ac:dyDescent="0.2">
      <c r="A103" s="28">
        <v>1100</v>
      </c>
      <c r="B103" s="28">
        <v>482</v>
      </c>
      <c r="C103" s="28">
        <v>565</v>
      </c>
      <c r="D103" s="28" t="s">
        <v>2</v>
      </c>
      <c r="E103" s="28" t="s">
        <v>4355</v>
      </c>
      <c r="F103" s="28" t="s">
        <v>4007</v>
      </c>
      <c r="G103" s="28" t="s">
        <v>38</v>
      </c>
      <c r="H103" s="28">
        <v>3.58</v>
      </c>
      <c r="I103" s="28" t="s">
        <v>5491</v>
      </c>
      <c r="J103" s="28" t="s">
        <v>5169</v>
      </c>
      <c r="K103" s="28" t="s">
        <v>3</v>
      </c>
      <c r="L103" s="28" t="s">
        <v>5284</v>
      </c>
      <c r="M103" s="28" t="s">
        <v>5492</v>
      </c>
      <c r="O103" t="s">
        <v>5493</v>
      </c>
    </row>
    <row r="104" spans="1:15" x14ac:dyDescent="0.2">
      <c r="A104" s="28">
        <v>1101</v>
      </c>
      <c r="B104" s="28">
        <v>444</v>
      </c>
      <c r="C104" s="28">
        <v>509</v>
      </c>
      <c r="D104" s="28" t="s">
        <v>2</v>
      </c>
      <c r="E104" s="28" t="s">
        <v>4356</v>
      </c>
      <c r="F104" s="28" t="s">
        <v>4368</v>
      </c>
      <c r="G104" s="28" t="s">
        <v>5</v>
      </c>
      <c r="H104" s="28">
        <v>3.54</v>
      </c>
      <c r="I104" s="28" t="s">
        <v>5494</v>
      </c>
      <c r="J104" s="28" t="s">
        <v>5485</v>
      </c>
      <c r="K104" s="28" t="s">
        <v>3</v>
      </c>
      <c r="L104" s="28" t="s">
        <v>5350</v>
      </c>
      <c r="M104" s="28" t="s">
        <v>5495</v>
      </c>
      <c r="O104" t="s">
        <v>5496</v>
      </c>
    </row>
    <row r="105" spans="1:15" x14ac:dyDescent="0.2">
      <c r="A105" s="28">
        <v>1102</v>
      </c>
      <c r="B105" s="28">
        <v>483</v>
      </c>
      <c r="C105" s="28">
        <v>538</v>
      </c>
      <c r="D105" s="28" t="s">
        <v>2</v>
      </c>
      <c r="E105" s="28" t="s">
        <v>4355</v>
      </c>
      <c r="F105" s="28" t="s">
        <v>4007</v>
      </c>
      <c r="G105" s="28" t="s">
        <v>130</v>
      </c>
      <c r="H105" s="28">
        <v>3.59</v>
      </c>
      <c r="I105" s="28" t="s">
        <v>5497</v>
      </c>
      <c r="J105" s="28" t="s">
        <v>5385</v>
      </c>
      <c r="K105" s="28" t="s">
        <v>3</v>
      </c>
      <c r="L105" s="28" t="s">
        <v>5241</v>
      </c>
      <c r="M105" s="28" t="s">
        <v>5498</v>
      </c>
      <c r="O105" t="s">
        <v>5499</v>
      </c>
    </row>
    <row r="106" spans="1:15" x14ac:dyDescent="0.2">
      <c r="A106" s="28">
        <v>1103</v>
      </c>
      <c r="B106" s="28">
        <v>431</v>
      </c>
      <c r="C106" s="28">
        <v>529</v>
      </c>
      <c r="D106" s="28" t="s">
        <v>2</v>
      </c>
      <c r="E106" s="28" t="s">
        <v>4360</v>
      </c>
      <c r="F106" s="28" t="s">
        <v>4370</v>
      </c>
      <c r="G106" s="28" t="s">
        <v>140</v>
      </c>
      <c r="H106" s="28">
        <v>3.43</v>
      </c>
      <c r="I106" s="28" t="s">
        <v>5500</v>
      </c>
      <c r="J106" s="28" t="s">
        <v>5485</v>
      </c>
      <c r="K106" s="28" t="s">
        <v>3</v>
      </c>
      <c r="L106" s="28" t="s">
        <v>5228</v>
      </c>
      <c r="M106" s="28" t="s">
        <v>5501</v>
      </c>
      <c r="O106" t="s">
        <v>5502</v>
      </c>
    </row>
    <row r="107" spans="1:15" x14ac:dyDescent="0.2">
      <c r="A107" s="28">
        <v>1104</v>
      </c>
      <c r="B107" s="28">
        <v>464</v>
      </c>
      <c r="C107" s="28">
        <v>509</v>
      </c>
      <c r="D107" s="28" t="s">
        <v>2</v>
      </c>
      <c r="E107" s="28" t="s">
        <v>4360</v>
      </c>
      <c r="F107" s="28" t="s">
        <v>4370</v>
      </c>
      <c r="G107" s="28" t="s">
        <v>125</v>
      </c>
      <c r="H107" s="28">
        <v>3.57</v>
      </c>
      <c r="I107" s="28" t="s">
        <v>5503</v>
      </c>
      <c r="J107" s="28" t="s">
        <v>5105</v>
      </c>
      <c r="K107" s="28" t="s">
        <v>3</v>
      </c>
      <c r="L107" s="28" t="s">
        <v>5140</v>
      </c>
      <c r="M107" s="28" t="s">
        <v>5504</v>
      </c>
      <c r="O107" t="s">
        <v>5505</v>
      </c>
    </row>
    <row r="108" spans="1:15" x14ac:dyDescent="0.2">
      <c r="A108" s="28">
        <v>1105</v>
      </c>
      <c r="B108" s="28">
        <v>494</v>
      </c>
      <c r="C108" s="28">
        <v>517</v>
      </c>
      <c r="D108" s="28" t="s">
        <v>2</v>
      </c>
      <c r="E108" s="28" t="s">
        <v>4355</v>
      </c>
      <c r="F108" s="28" t="s">
        <v>4007</v>
      </c>
      <c r="G108" s="28" t="s">
        <v>125</v>
      </c>
      <c r="H108" s="28">
        <v>3.4</v>
      </c>
      <c r="I108" s="28" t="s">
        <v>5506</v>
      </c>
      <c r="J108" s="28" t="s">
        <v>5507</v>
      </c>
      <c r="K108" s="28" t="s">
        <v>3</v>
      </c>
      <c r="L108" s="28" t="s">
        <v>5272</v>
      </c>
      <c r="M108" s="28" t="s">
        <v>5508</v>
      </c>
      <c r="O108" t="s">
        <v>5509</v>
      </c>
    </row>
    <row r="109" spans="1:15" x14ac:dyDescent="0.2">
      <c r="A109" s="28">
        <v>1106</v>
      </c>
      <c r="B109" s="28">
        <v>489</v>
      </c>
      <c r="C109" s="28">
        <v>505</v>
      </c>
      <c r="D109" s="28" t="s">
        <v>2</v>
      </c>
      <c r="E109" s="28" t="s">
        <v>4363</v>
      </c>
      <c r="F109" s="28" t="s">
        <v>3943</v>
      </c>
      <c r="G109" s="28" t="s">
        <v>133</v>
      </c>
      <c r="H109" s="28">
        <v>3.52</v>
      </c>
      <c r="I109" s="28" t="s">
        <v>5510</v>
      </c>
      <c r="J109" s="28" t="s">
        <v>5129</v>
      </c>
      <c r="K109" s="28" t="s">
        <v>3</v>
      </c>
      <c r="L109" s="28" t="s">
        <v>5284</v>
      </c>
      <c r="M109" s="28" t="s">
        <v>5511</v>
      </c>
      <c r="O109" t="s">
        <v>5512</v>
      </c>
    </row>
    <row r="110" spans="1:15" x14ac:dyDescent="0.2">
      <c r="A110" s="28">
        <v>1107</v>
      </c>
      <c r="B110" s="28">
        <v>468</v>
      </c>
      <c r="C110" s="28">
        <v>565</v>
      </c>
      <c r="D110" s="28" t="s">
        <v>2</v>
      </c>
      <c r="E110" s="28" t="s">
        <v>4361</v>
      </c>
      <c r="F110" s="28" t="s">
        <v>4161</v>
      </c>
      <c r="G110" s="28" t="s">
        <v>134</v>
      </c>
      <c r="H110" s="28">
        <v>3.43</v>
      </c>
      <c r="I110" s="28" t="s">
        <v>5513</v>
      </c>
      <c r="J110" s="28" t="s">
        <v>5095</v>
      </c>
      <c r="K110" s="28" t="s">
        <v>3</v>
      </c>
      <c r="L110" s="28" t="s">
        <v>5130</v>
      </c>
      <c r="M110" s="28" t="s">
        <v>5514</v>
      </c>
      <c r="O110" t="s">
        <v>5515</v>
      </c>
    </row>
    <row r="111" spans="1:15" x14ac:dyDescent="0.2">
      <c r="A111" s="28">
        <v>1108</v>
      </c>
      <c r="B111" s="28">
        <v>400</v>
      </c>
      <c r="C111" s="28">
        <v>547</v>
      </c>
      <c r="D111" s="28" t="s">
        <v>2</v>
      </c>
      <c r="E111" s="28" t="s">
        <v>4356</v>
      </c>
      <c r="F111" s="28" t="s">
        <v>4368</v>
      </c>
      <c r="G111" s="28" t="s">
        <v>135</v>
      </c>
      <c r="H111" s="28">
        <v>3.42</v>
      </c>
      <c r="I111" s="28" t="s">
        <v>5516</v>
      </c>
      <c r="J111" s="28" t="s">
        <v>5517</v>
      </c>
      <c r="K111" s="28" t="s">
        <v>3</v>
      </c>
      <c r="L111" s="28" t="s">
        <v>5518</v>
      </c>
      <c r="M111" s="28" t="s">
        <v>5519</v>
      </c>
      <c r="O111" t="s">
        <v>5520</v>
      </c>
    </row>
    <row r="112" spans="1:15" x14ac:dyDescent="0.2">
      <c r="A112" s="28">
        <v>1109</v>
      </c>
      <c r="B112" s="28">
        <v>453</v>
      </c>
      <c r="C112" s="28">
        <v>562</v>
      </c>
      <c r="D112" s="28" t="s">
        <v>2</v>
      </c>
      <c r="E112" s="28" t="s">
        <v>4361</v>
      </c>
      <c r="F112" s="28" t="s">
        <v>4161</v>
      </c>
      <c r="G112" s="28" t="s">
        <v>36</v>
      </c>
      <c r="H112" s="28">
        <v>3.51</v>
      </c>
      <c r="I112" s="28" t="s">
        <v>5521</v>
      </c>
      <c r="J112" s="28" t="s">
        <v>5205</v>
      </c>
      <c r="K112" s="28" t="s">
        <v>3</v>
      </c>
      <c r="L112" s="28" t="s">
        <v>5522</v>
      </c>
      <c r="M112" s="28" t="s">
        <v>5523</v>
      </c>
      <c r="O112" t="s">
        <v>5524</v>
      </c>
    </row>
    <row r="113" spans="1:15" x14ac:dyDescent="0.2">
      <c r="A113" s="28">
        <v>1110</v>
      </c>
      <c r="B113" s="28">
        <v>497</v>
      </c>
      <c r="C113" s="28">
        <v>506</v>
      </c>
      <c r="D113" s="28" t="s">
        <v>2</v>
      </c>
      <c r="E113" s="28" t="s">
        <v>4359</v>
      </c>
      <c r="F113" s="28" t="s">
        <v>4369</v>
      </c>
      <c r="G113" s="28" t="s">
        <v>129</v>
      </c>
      <c r="H113" s="28">
        <v>3.4</v>
      </c>
      <c r="I113" s="28" t="s">
        <v>5525</v>
      </c>
      <c r="J113" s="28" t="s">
        <v>5086</v>
      </c>
      <c r="K113" s="28" t="s">
        <v>3</v>
      </c>
      <c r="L113" s="28" t="s">
        <v>5263</v>
      </c>
      <c r="M113" s="28" t="s">
        <v>5526</v>
      </c>
      <c r="O113" t="s">
        <v>5527</v>
      </c>
    </row>
    <row r="114" spans="1:15" x14ac:dyDescent="0.2">
      <c r="A114" s="28">
        <v>1111</v>
      </c>
      <c r="B114" s="28">
        <v>400</v>
      </c>
      <c r="C114" s="28">
        <v>570</v>
      </c>
      <c r="D114" s="28" t="s">
        <v>2</v>
      </c>
      <c r="E114" s="28" t="s">
        <v>4363</v>
      </c>
      <c r="F114" s="28" t="s">
        <v>3943</v>
      </c>
      <c r="G114" s="28" t="s">
        <v>126</v>
      </c>
      <c r="H114" s="28">
        <v>3.56</v>
      </c>
      <c r="I114" s="28" t="s">
        <v>5528</v>
      </c>
      <c r="J114" s="28" t="s">
        <v>5529</v>
      </c>
      <c r="K114" s="28" t="s">
        <v>3</v>
      </c>
      <c r="L114" s="28" t="s">
        <v>5292</v>
      </c>
      <c r="M114" s="28" t="s">
        <v>5530</v>
      </c>
      <c r="O114" t="s">
        <v>5531</v>
      </c>
    </row>
    <row r="115" spans="1:15" x14ac:dyDescent="0.2">
      <c r="A115" s="28">
        <v>1112</v>
      </c>
      <c r="B115" s="28">
        <v>459</v>
      </c>
      <c r="C115" s="28">
        <v>509</v>
      </c>
      <c r="D115" s="28" t="s">
        <v>2</v>
      </c>
      <c r="E115" s="28" t="s">
        <v>4356</v>
      </c>
      <c r="F115" s="28" t="s">
        <v>4368</v>
      </c>
      <c r="G115" s="28" t="s">
        <v>8</v>
      </c>
      <c r="H115" s="28">
        <v>3.49</v>
      </c>
      <c r="I115" s="28" t="s">
        <v>5532</v>
      </c>
      <c r="J115" s="28" t="s">
        <v>5323</v>
      </c>
      <c r="K115" s="28" t="s">
        <v>3</v>
      </c>
      <c r="L115" s="28" t="s">
        <v>5333</v>
      </c>
      <c r="M115" s="28" t="s">
        <v>5533</v>
      </c>
      <c r="O115" t="s">
        <v>5534</v>
      </c>
    </row>
    <row r="116" spans="1:15" x14ac:dyDescent="0.2">
      <c r="A116" s="28">
        <v>1113</v>
      </c>
      <c r="B116" s="28">
        <v>417</v>
      </c>
      <c r="C116" s="28">
        <v>588</v>
      </c>
      <c r="D116" s="28" t="s">
        <v>2</v>
      </c>
      <c r="E116" s="28" t="s">
        <v>4361</v>
      </c>
      <c r="F116" s="28" t="s">
        <v>4161</v>
      </c>
      <c r="G116" s="28" t="s">
        <v>135</v>
      </c>
      <c r="H116" s="28">
        <v>3.42</v>
      </c>
      <c r="I116" s="28" t="s">
        <v>5535</v>
      </c>
      <c r="J116" s="28" t="s">
        <v>5139</v>
      </c>
      <c r="K116" s="28" t="s">
        <v>3</v>
      </c>
      <c r="L116" s="28" t="s">
        <v>5536</v>
      </c>
      <c r="M116" s="28" t="s">
        <v>5537</v>
      </c>
      <c r="O116" t="s">
        <v>5538</v>
      </c>
    </row>
    <row r="117" spans="1:15" x14ac:dyDescent="0.2">
      <c r="A117" s="28">
        <v>1114</v>
      </c>
      <c r="B117" s="28">
        <v>483</v>
      </c>
      <c r="C117" s="28">
        <v>585</v>
      </c>
      <c r="D117" s="28" t="s">
        <v>2</v>
      </c>
      <c r="E117" s="28" t="s">
        <v>4360</v>
      </c>
      <c r="F117" s="28" t="s">
        <v>4370</v>
      </c>
      <c r="G117" s="28" t="s">
        <v>131</v>
      </c>
      <c r="H117" s="28">
        <v>3.55</v>
      </c>
      <c r="I117" s="28" t="s">
        <v>5539</v>
      </c>
      <c r="J117" s="28" t="s">
        <v>5125</v>
      </c>
      <c r="K117" s="28" t="s">
        <v>3</v>
      </c>
      <c r="L117" s="28" t="s">
        <v>5452</v>
      </c>
      <c r="M117" s="28" t="s">
        <v>5540</v>
      </c>
      <c r="O117" t="s">
        <v>5541</v>
      </c>
    </row>
    <row r="118" spans="1:15" x14ac:dyDescent="0.2">
      <c r="A118" s="28">
        <v>1115</v>
      </c>
      <c r="B118" s="28">
        <v>400</v>
      </c>
      <c r="C118" s="28">
        <v>548</v>
      </c>
      <c r="D118" s="28" t="s">
        <v>2</v>
      </c>
      <c r="E118" s="28" t="s">
        <v>4355</v>
      </c>
      <c r="F118" s="28" t="s">
        <v>4007</v>
      </c>
      <c r="G118" s="28" t="s">
        <v>133</v>
      </c>
      <c r="H118" s="28">
        <v>3.52</v>
      </c>
      <c r="I118" s="28" t="s">
        <v>5542</v>
      </c>
      <c r="J118" s="28" t="s">
        <v>5543</v>
      </c>
      <c r="K118" s="28" t="s">
        <v>3</v>
      </c>
      <c r="L118" s="28" t="s">
        <v>5187</v>
      </c>
      <c r="M118" s="28" t="s">
        <v>5544</v>
      </c>
      <c r="O118" t="s">
        <v>5545</v>
      </c>
    </row>
    <row r="119" spans="1:15" x14ac:dyDescent="0.2">
      <c r="A119" s="28">
        <v>1116</v>
      </c>
      <c r="B119" s="28">
        <v>459</v>
      </c>
      <c r="C119" s="28">
        <v>524</v>
      </c>
      <c r="D119" s="28" t="s">
        <v>2</v>
      </c>
      <c r="E119" s="28" t="s">
        <v>4356</v>
      </c>
      <c r="F119" s="28" t="s">
        <v>4368</v>
      </c>
      <c r="G119" s="28" t="s">
        <v>115</v>
      </c>
      <c r="H119" s="28">
        <v>3.55</v>
      </c>
      <c r="I119" s="28" t="s">
        <v>5546</v>
      </c>
      <c r="J119" s="28" t="s">
        <v>5547</v>
      </c>
      <c r="K119" s="28" t="s">
        <v>3</v>
      </c>
      <c r="L119" s="28" t="s">
        <v>5354</v>
      </c>
      <c r="M119" s="28" t="s">
        <v>5548</v>
      </c>
      <c r="O119" t="s">
        <v>5549</v>
      </c>
    </row>
    <row r="120" spans="1:15" x14ac:dyDescent="0.2">
      <c r="A120" s="28">
        <v>1117</v>
      </c>
      <c r="B120" s="28">
        <v>409</v>
      </c>
      <c r="C120" s="28">
        <v>594</v>
      </c>
      <c r="D120" s="28" t="s">
        <v>2</v>
      </c>
      <c r="E120" s="28" t="s">
        <v>4360</v>
      </c>
      <c r="F120" s="28" t="s">
        <v>4370</v>
      </c>
      <c r="G120" s="28" t="s">
        <v>132</v>
      </c>
      <c r="H120" s="28">
        <v>3.48</v>
      </c>
      <c r="I120" s="28" t="s">
        <v>5550</v>
      </c>
      <c r="J120" s="28" t="s">
        <v>5400</v>
      </c>
      <c r="K120" s="28" t="s">
        <v>3</v>
      </c>
      <c r="L120" s="28" t="s">
        <v>5224</v>
      </c>
      <c r="M120" s="28" t="s">
        <v>5551</v>
      </c>
      <c r="O120" t="s">
        <v>5552</v>
      </c>
    </row>
    <row r="121" spans="1:15" x14ac:dyDescent="0.2">
      <c r="A121" s="28">
        <v>1118</v>
      </c>
      <c r="B121" s="28">
        <v>485</v>
      </c>
      <c r="C121" s="28">
        <v>540</v>
      </c>
      <c r="D121" s="28" t="s">
        <v>2</v>
      </c>
      <c r="E121" s="28" t="s">
        <v>4356</v>
      </c>
      <c r="F121" s="28" t="s">
        <v>4368</v>
      </c>
      <c r="G121" s="28" t="s">
        <v>123</v>
      </c>
      <c r="H121" s="28">
        <v>3.42</v>
      </c>
      <c r="I121" s="28" t="s">
        <v>5553</v>
      </c>
      <c r="J121" s="28" t="s">
        <v>5160</v>
      </c>
      <c r="K121" s="28" t="s">
        <v>3</v>
      </c>
      <c r="L121" s="28" t="s">
        <v>5312</v>
      </c>
      <c r="M121" s="28" t="s">
        <v>5554</v>
      </c>
      <c r="O121" t="s">
        <v>5555</v>
      </c>
    </row>
    <row r="122" spans="1:15" x14ac:dyDescent="0.2">
      <c r="A122" s="28">
        <v>1119</v>
      </c>
      <c r="B122" s="28">
        <v>463</v>
      </c>
      <c r="C122" s="28">
        <v>500</v>
      </c>
      <c r="D122" s="28" t="s">
        <v>2</v>
      </c>
      <c r="E122" s="28" t="s">
        <v>4360</v>
      </c>
      <c r="F122" s="28" t="s">
        <v>4370</v>
      </c>
      <c r="G122" s="28" t="s">
        <v>127</v>
      </c>
      <c r="H122" s="28">
        <v>3.57</v>
      </c>
      <c r="I122" s="28" t="s">
        <v>5556</v>
      </c>
      <c r="J122" s="28" t="s">
        <v>5400</v>
      </c>
      <c r="K122" s="28" t="s">
        <v>3</v>
      </c>
      <c r="L122" s="28" t="s">
        <v>5211</v>
      </c>
      <c r="M122" s="28" t="s">
        <v>5557</v>
      </c>
      <c r="O122" t="s">
        <v>5558</v>
      </c>
    </row>
    <row r="123" spans="1:15" x14ac:dyDescent="0.2">
      <c r="A123" s="28">
        <v>1120</v>
      </c>
      <c r="B123" s="28">
        <v>455</v>
      </c>
      <c r="C123" s="28">
        <v>569</v>
      </c>
      <c r="D123" s="28" t="s">
        <v>2</v>
      </c>
      <c r="E123" s="28" t="s">
        <v>4357</v>
      </c>
      <c r="F123" s="28" t="s">
        <v>3867</v>
      </c>
      <c r="G123" s="28" t="s">
        <v>122</v>
      </c>
      <c r="H123" s="28">
        <v>3.59</v>
      </c>
      <c r="I123" s="28" t="s">
        <v>5559</v>
      </c>
      <c r="J123" s="28" t="s">
        <v>5191</v>
      </c>
      <c r="K123" s="28" t="s">
        <v>3</v>
      </c>
      <c r="L123" s="28" t="s">
        <v>5206</v>
      </c>
      <c r="M123" s="28" t="s">
        <v>5560</v>
      </c>
      <c r="O123" t="s">
        <v>5561</v>
      </c>
    </row>
    <row r="124" spans="1:15" x14ac:dyDescent="0.2">
      <c r="A124" s="28">
        <v>1121</v>
      </c>
      <c r="B124" s="28">
        <v>454</v>
      </c>
      <c r="C124" s="28">
        <v>598</v>
      </c>
      <c r="D124" s="28" t="s">
        <v>2</v>
      </c>
      <c r="E124" s="28" t="s">
        <v>4358</v>
      </c>
      <c r="F124" s="28" t="s">
        <v>4008</v>
      </c>
      <c r="G124" s="28" t="s">
        <v>40</v>
      </c>
      <c r="H124" s="28">
        <v>3.59</v>
      </c>
      <c r="I124" s="28" t="s">
        <v>5562</v>
      </c>
      <c r="J124" s="28" t="s">
        <v>5392</v>
      </c>
      <c r="K124" s="28" t="s">
        <v>3</v>
      </c>
      <c r="L124" s="28" t="s">
        <v>5563</v>
      </c>
      <c r="M124" s="28" t="s">
        <v>5564</v>
      </c>
      <c r="O124" t="s">
        <v>5565</v>
      </c>
    </row>
    <row r="125" spans="1:15" x14ac:dyDescent="0.2">
      <c r="A125" s="28">
        <v>1122</v>
      </c>
      <c r="B125" s="28">
        <v>463</v>
      </c>
      <c r="C125" s="28">
        <v>502</v>
      </c>
      <c r="D125" s="28" t="s">
        <v>2</v>
      </c>
      <c r="E125" s="28" t="s">
        <v>4363</v>
      </c>
      <c r="F125" s="28" t="s">
        <v>3943</v>
      </c>
      <c r="G125" s="28" t="s">
        <v>122</v>
      </c>
      <c r="H125" s="28">
        <v>3.44</v>
      </c>
      <c r="I125" s="28" t="s">
        <v>5566</v>
      </c>
      <c r="J125" s="28" t="s">
        <v>5210</v>
      </c>
      <c r="K125" s="28" t="s">
        <v>3</v>
      </c>
      <c r="L125" s="28" t="s">
        <v>5518</v>
      </c>
      <c r="M125" s="28" t="s">
        <v>5567</v>
      </c>
      <c r="O125" t="s">
        <v>5568</v>
      </c>
    </row>
    <row r="126" spans="1:15" x14ac:dyDescent="0.2">
      <c r="A126" s="28">
        <v>1123</v>
      </c>
      <c r="B126" s="28">
        <v>448</v>
      </c>
      <c r="C126" s="28">
        <v>557</v>
      </c>
      <c r="D126" s="28" t="s">
        <v>2</v>
      </c>
      <c r="E126" s="28" t="s">
        <v>4357</v>
      </c>
      <c r="F126" s="28" t="s">
        <v>3867</v>
      </c>
      <c r="G126" s="28" t="s">
        <v>38</v>
      </c>
      <c r="H126" s="28">
        <v>3.57</v>
      </c>
      <c r="I126" s="28" t="s">
        <v>5569</v>
      </c>
      <c r="J126" s="28" t="s">
        <v>5186</v>
      </c>
      <c r="K126" s="28" t="s">
        <v>3</v>
      </c>
      <c r="L126" s="28" t="s">
        <v>5101</v>
      </c>
      <c r="M126" s="28" t="s">
        <v>5570</v>
      </c>
      <c r="O126" t="s">
        <v>5571</v>
      </c>
    </row>
    <row r="127" spans="1:15" x14ac:dyDescent="0.2">
      <c r="A127" s="28">
        <v>1124</v>
      </c>
      <c r="B127" s="28">
        <v>443</v>
      </c>
      <c r="C127" s="28">
        <v>580</v>
      </c>
      <c r="D127" s="28" t="s">
        <v>2</v>
      </c>
      <c r="E127" s="28" t="s">
        <v>4357</v>
      </c>
      <c r="F127" s="28" t="s">
        <v>3867</v>
      </c>
      <c r="G127" s="28" t="s">
        <v>36</v>
      </c>
      <c r="H127" s="28">
        <v>3.43</v>
      </c>
      <c r="I127" s="28" t="s">
        <v>5572</v>
      </c>
      <c r="J127" s="28" t="s">
        <v>5485</v>
      </c>
      <c r="K127" s="28" t="s">
        <v>3</v>
      </c>
      <c r="L127" s="28" t="s">
        <v>5130</v>
      </c>
      <c r="M127" s="28" t="s">
        <v>5573</v>
      </c>
      <c r="O127" t="s">
        <v>5574</v>
      </c>
    </row>
    <row r="128" spans="1:15" x14ac:dyDescent="0.2">
      <c r="A128" s="28">
        <v>1125</v>
      </c>
      <c r="B128" s="28">
        <v>454</v>
      </c>
      <c r="C128" s="28">
        <v>560</v>
      </c>
      <c r="D128" s="28" t="s">
        <v>2</v>
      </c>
      <c r="E128" s="28" t="s">
        <v>4359</v>
      </c>
      <c r="F128" s="28" t="s">
        <v>4369</v>
      </c>
      <c r="G128" s="28" t="s">
        <v>5</v>
      </c>
      <c r="H128" s="28">
        <v>3.42</v>
      </c>
      <c r="I128" s="28" t="s">
        <v>5575</v>
      </c>
      <c r="J128" s="28" t="s">
        <v>5196</v>
      </c>
      <c r="K128" s="28" t="s">
        <v>3</v>
      </c>
      <c r="L128" s="28" t="s">
        <v>5346</v>
      </c>
      <c r="M128" s="28" t="s">
        <v>5576</v>
      </c>
      <c r="O128" t="s">
        <v>5577</v>
      </c>
    </row>
    <row r="129" spans="1:15" x14ac:dyDescent="0.2">
      <c r="A129" s="28">
        <v>1126</v>
      </c>
      <c r="B129" s="28">
        <v>438</v>
      </c>
      <c r="C129" s="28">
        <v>593</v>
      </c>
      <c r="D129" s="28" t="s">
        <v>2</v>
      </c>
      <c r="E129" s="28" t="s">
        <v>4359</v>
      </c>
      <c r="F129" s="28" t="s">
        <v>4369</v>
      </c>
      <c r="G129" s="28" t="s">
        <v>129</v>
      </c>
      <c r="H129" s="28">
        <v>3.4</v>
      </c>
      <c r="I129" s="28" t="s">
        <v>5578</v>
      </c>
      <c r="J129" s="28" t="s">
        <v>5358</v>
      </c>
      <c r="K129" s="28" t="s">
        <v>3</v>
      </c>
      <c r="L129" s="28" t="s">
        <v>5410</v>
      </c>
      <c r="M129" s="28" t="s">
        <v>5579</v>
      </c>
      <c r="O129" t="s">
        <v>5580</v>
      </c>
    </row>
    <row r="130" spans="1:15" x14ac:dyDescent="0.2">
      <c r="A130" s="28">
        <v>1127</v>
      </c>
      <c r="B130" s="28">
        <v>498</v>
      </c>
      <c r="C130" s="28">
        <v>555</v>
      </c>
      <c r="D130" s="28" t="s">
        <v>2</v>
      </c>
      <c r="E130" s="28" t="s">
        <v>4360</v>
      </c>
      <c r="F130" s="28" t="s">
        <v>4370</v>
      </c>
      <c r="G130" s="28" t="s">
        <v>134</v>
      </c>
      <c r="H130" s="28">
        <v>3.52</v>
      </c>
      <c r="I130" s="28" t="s">
        <v>5581</v>
      </c>
      <c r="J130" s="28" t="s">
        <v>5110</v>
      </c>
      <c r="K130" s="28" t="s">
        <v>3</v>
      </c>
      <c r="L130" s="28" t="s">
        <v>5259</v>
      </c>
      <c r="M130" s="28" t="s">
        <v>5582</v>
      </c>
      <c r="O130" t="s">
        <v>5583</v>
      </c>
    </row>
    <row r="131" spans="1:15" x14ac:dyDescent="0.2">
      <c r="A131" s="28">
        <v>1128</v>
      </c>
      <c r="B131" s="28">
        <v>407</v>
      </c>
      <c r="C131" s="28">
        <v>553</v>
      </c>
      <c r="D131" s="28" t="s">
        <v>2</v>
      </c>
      <c r="E131" s="28" t="s">
        <v>4364</v>
      </c>
      <c r="F131" s="28" t="s">
        <v>4372</v>
      </c>
      <c r="G131" s="28" t="s">
        <v>122</v>
      </c>
      <c r="H131" s="28">
        <v>3.43</v>
      </c>
      <c r="I131" s="28" t="s">
        <v>5584</v>
      </c>
      <c r="J131" s="28" t="s">
        <v>5529</v>
      </c>
      <c r="K131" s="28" t="s">
        <v>3</v>
      </c>
      <c r="L131" s="28" t="s">
        <v>5585</v>
      </c>
      <c r="M131" s="28" t="s">
        <v>5586</v>
      </c>
      <c r="O131" t="s">
        <v>5587</v>
      </c>
    </row>
    <row r="132" spans="1:15" x14ac:dyDescent="0.2">
      <c r="A132" s="28">
        <v>1129</v>
      </c>
      <c r="B132" s="28">
        <v>477</v>
      </c>
      <c r="C132" s="28">
        <v>548</v>
      </c>
      <c r="D132" s="28" t="s">
        <v>2</v>
      </c>
      <c r="E132" s="28" t="s">
        <v>4360</v>
      </c>
      <c r="F132" s="28" t="s">
        <v>4370</v>
      </c>
      <c r="G132" s="28" t="s">
        <v>140</v>
      </c>
      <c r="H132" s="28">
        <v>3.42</v>
      </c>
      <c r="I132" s="28" t="s">
        <v>5588</v>
      </c>
      <c r="J132" s="28" t="s">
        <v>5205</v>
      </c>
      <c r="K132" s="28" t="s">
        <v>3</v>
      </c>
      <c r="L132" s="28" t="s">
        <v>5216</v>
      </c>
      <c r="M132" s="28" t="s">
        <v>5589</v>
      </c>
      <c r="O132" t="s">
        <v>5590</v>
      </c>
    </row>
    <row r="133" spans="1:15" x14ac:dyDescent="0.2">
      <c r="A133" s="28">
        <v>1130</v>
      </c>
      <c r="B133" s="28">
        <v>420</v>
      </c>
      <c r="C133" s="28">
        <v>573</v>
      </c>
      <c r="D133" s="28" t="s">
        <v>2</v>
      </c>
      <c r="E133" s="28" t="s">
        <v>4356</v>
      </c>
      <c r="F133" s="28" t="s">
        <v>4368</v>
      </c>
      <c r="G133" s="28" t="s">
        <v>121</v>
      </c>
      <c r="H133" s="28">
        <v>3.49</v>
      </c>
      <c r="I133" s="28" t="s">
        <v>5591</v>
      </c>
      <c r="J133" s="28" t="s">
        <v>5288</v>
      </c>
      <c r="K133" s="28" t="s">
        <v>3</v>
      </c>
      <c r="L133" s="28" t="s">
        <v>5206</v>
      </c>
      <c r="M133" s="28" t="s">
        <v>5592</v>
      </c>
      <c r="O133" t="s">
        <v>5593</v>
      </c>
    </row>
    <row r="134" spans="1:15" x14ac:dyDescent="0.2">
      <c r="A134" s="28">
        <v>1131</v>
      </c>
      <c r="B134" s="28">
        <v>489</v>
      </c>
      <c r="C134" s="28">
        <v>592</v>
      </c>
      <c r="D134" s="28" t="s">
        <v>2</v>
      </c>
      <c r="E134" s="28" t="s">
        <v>4362</v>
      </c>
      <c r="F134" s="28" t="s">
        <v>4371</v>
      </c>
      <c r="G134" s="28" t="s">
        <v>138</v>
      </c>
      <c r="H134" s="28">
        <v>3.5</v>
      </c>
      <c r="I134" s="28" t="s">
        <v>5594</v>
      </c>
      <c r="J134" s="28" t="s">
        <v>5249</v>
      </c>
      <c r="K134" s="28" t="s">
        <v>3</v>
      </c>
      <c r="L134" s="28" t="s">
        <v>5595</v>
      </c>
      <c r="M134" s="28" t="s">
        <v>5596</v>
      </c>
      <c r="O134" t="s">
        <v>5597</v>
      </c>
    </row>
    <row r="135" spans="1:15" x14ac:dyDescent="0.2">
      <c r="A135" s="28">
        <v>1132</v>
      </c>
      <c r="B135" s="28">
        <v>431</v>
      </c>
      <c r="C135" s="28">
        <v>575</v>
      </c>
      <c r="D135" s="28" t="s">
        <v>2</v>
      </c>
      <c r="E135" s="28" t="s">
        <v>4356</v>
      </c>
      <c r="F135" s="28" t="s">
        <v>4368</v>
      </c>
      <c r="G135" s="28" t="s">
        <v>132</v>
      </c>
      <c r="H135" s="28">
        <v>3.53</v>
      </c>
      <c r="I135" s="28" t="s">
        <v>5598</v>
      </c>
      <c r="J135" s="28" t="s">
        <v>5134</v>
      </c>
      <c r="K135" s="28" t="s">
        <v>3</v>
      </c>
      <c r="L135" s="28" t="s">
        <v>5149</v>
      </c>
      <c r="M135" s="28" t="s">
        <v>5599</v>
      </c>
      <c r="O135" t="s">
        <v>5600</v>
      </c>
    </row>
    <row r="136" spans="1:15" x14ac:dyDescent="0.2">
      <c r="A136" s="28">
        <v>1133</v>
      </c>
      <c r="B136" s="28">
        <v>480</v>
      </c>
      <c r="C136" s="28">
        <v>502</v>
      </c>
      <c r="D136" s="28" t="s">
        <v>2</v>
      </c>
      <c r="E136" s="28" t="s">
        <v>4361</v>
      </c>
      <c r="F136" s="28" t="s">
        <v>4161</v>
      </c>
      <c r="G136" s="28" t="s">
        <v>135</v>
      </c>
      <c r="H136" s="28">
        <v>3.57</v>
      </c>
      <c r="I136" s="28" t="s">
        <v>5601</v>
      </c>
      <c r="J136" s="28" t="s">
        <v>5602</v>
      </c>
      <c r="K136" s="28" t="s">
        <v>3</v>
      </c>
      <c r="L136" s="28" t="s">
        <v>5603</v>
      </c>
      <c r="M136" s="28" t="s">
        <v>5604</v>
      </c>
      <c r="O136" t="s">
        <v>5605</v>
      </c>
    </row>
    <row r="137" spans="1:15" x14ac:dyDescent="0.2">
      <c r="A137" s="28">
        <v>1134</v>
      </c>
      <c r="B137" s="28">
        <v>429</v>
      </c>
      <c r="C137" s="28">
        <v>570</v>
      </c>
      <c r="D137" s="28" t="s">
        <v>2</v>
      </c>
      <c r="E137" s="28" t="s">
        <v>4358</v>
      </c>
      <c r="F137" s="28" t="s">
        <v>4008</v>
      </c>
      <c r="G137" s="28" t="s">
        <v>38</v>
      </c>
      <c r="H137" s="28">
        <v>3.5</v>
      </c>
      <c r="I137" s="28" t="s">
        <v>5606</v>
      </c>
      <c r="J137" s="28" t="s">
        <v>5607</v>
      </c>
      <c r="K137" s="28" t="s">
        <v>3</v>
      </c>
      <c r="L137" s="28" t="s">
        <v>5135</v>
      </c>
      <c r="M137" s="28" t="s">
        <v>5608</v>
      </c>
      <c r="O137" t="s">
        <v>5609</v>
      </c>
    </row>
    <row r="138" spans="1:15" x14ac:dyDescent="0.2">
      <c r="A138" s="28">
        <v>1135</v>
      </c>
      <c r="B138" s="28">
        <v>424</v>
      </c>
      <c r="C138" s="28">
        <v>576</v>
      </c>
      <c r="D138" s="28" t="s">
        <v>2</v>
      </c>
      <c r="E138" s="28" t="s">
        <v>4355</v>
      </c>
      <c r="F138" s="28" t="s">
        <v>4007</v>
      </c>
      <c r="G138" s="28" t="s">
        <v>8</v>
      </c>
      <c r="H138" s="28">
        <v>3.43</v>
      </c>
      <c r="I138" s="28" t="s">
        <v>5610</v>
      </c>
      <c r="J138" s="28" t="s">
        <v>5288</v>
      </c>
      <c r="K138" s="28" t="s">
        <v>3</v>
      </c>
      <c r="L138" s="28" t="s">
        <v>5308</v>
      </c>
      <c r="M138" s="28" t="s">
        <v>5611</v>
      </c>
      <c r="O138" t="s">
        <v>5612</v>
      </c>
    </row>
    <row r="139" spans="1:15" x14ac:dyDescent="0.2">
      <c r="A139" s="28">
        <v>1136</v>
      </c>
      <c r="B139" s="28">
        <v>401</v>
      </c>
      <c r="C139" s="28">
        <v>557</v>
      </c>
      <c r="D139" s="28" t="s">
        <v>2</v>
      </c>
      <c r="E139" s="28" t="s">
        <v>4364</v>
      </c>
      <c r="F139" s="28" t="s">
        <v>4372</v>
      </c>
      <c r="G139" s="28" t="s">
        <v>37</v>
      </c>
      <c r="H139" s="28">
        <v>3.59</v>
      </c>
      <c r="I139" s="28" t="s">
        <v>5613</v>
      </c>
      <c r="J139" s="28" t="s">
        <v>5547</v>
      </c>
      <c r="K139" s="28" t="s">
        <v>3</v>
      </c>
      <c r="L139" s="28" t="s">
        <v>5170</v>
      </c>
      <c r="M139" s="28" t="s">
        <v>5614</v>
      </c>
      <c r="O139" t="s">
        <v>5615</v>
      </c>
    </row>
    <row r="140" spans="1:15" x14ac:dyDescent="0.2">
      <c r="A140" s="28">
        <v>1137</v>
      </c>
      <c r="B140" s="28">
        <v>437</v>
      </c>
      <c r="C140" s="28">
        <v>558</v>
      </c>
      <c r="D140" s="28" t="s">
        <v>2</v>
      </c>
      <c r="E140" s="28" t="s">
        <v>4363</v>
      </c>
      <c r="F140" s="28" t="s">
        <v>3943</v>
      </c>
      <c r="G140" s="28" t="s">
        <v>120</v>
      </c>
      <c r="H140" s="28">
        <v>3.44</v>
      </c>
      <c r="I140" s="28" t="s">
        <v>5616</v>
      </c>
      <c r="J140" s="28" t="s">
        <v>5249</v>
      </c>
      <c r="K140" s="28" t="s">
        <v>3</v>
      </c>
      <c r="L140" s="28" t="s">
        <v>5140</v>
      </c>
      <c r="M140" s="28" t="s">
        <v>5617</v>
      </c>
      <c r="O140" t="s">
        <v>5618</v>
      </c>
    </row>
    <row r="141" spans="1:15" x14ac:dyDescent="0.2">
      <c r="A141" s="28">
        <v>1138</v>
      </c>
      <c r="B141" s="28">
        <v>412</v>
      </c>
      <c r="C141" s="28">
        <v>583</v>
      </c>
      <c r="D141" s="28" t="s">
        <v>2</v>
      </c>
      <c r="E141" s="28" t="s">
        <v>4363</v>
      </c>
      <c r="F141" s="28" t="s">
        <v>3943</v>
      </c>
      <c r="G141" s="28" t="s">
        <v>137</v>
      </c>
      <c r="H141" s="28">
        <v>3.41</v>
      </c>
      <c r="I141" s="28" t="s">
        <v>5619</v>
      </c>
      <c r="J141" s="28" t="s">
        <v>5186</v>
      </c>
      <c r="K141" s="28" t="s">
        <v>3</v>
      </c>
      <c r="L141" s="28" t="s">
        <v>5111</v>
      </c>
      <c r="M141" s="28" t="s">
        <v>5620</v>
      </c>
      <c r="O141" t="s">
        <v>5621</v>
      </c>
    </row>
    <row r="142" spans="1:15" x14ac:dyDescent="0.2">
      <c r="A142" s="28">
        <v>1139</v>
      </c>
      <c r="B142" s="28">
        <v>449</v>
      </c>
      <c r="C142" s="28">
        <v>569</v>
      </c>
      <c r="D142" s="28" t="s">
        <v>2</v>
      </c>
      <c r="E142" s="28" t="s">
        <v>4355</v>
      </c>
      <c r="F142" s="28" t="s">
        <v>4007</v>
      </c>
      <c r="G142" s="28" t="s">
        <v>137</v>
      </c>
      <c r="H142" s="28">
        <v>3.41</v>
      </c>
      <c r="I142" s="28" t="s">
        <v>5622</v>
      </c>
      <c r="J142" s="28" t="s">
        <v>5623</v>
      </c>
      <c r="K142" s="28" t="s">
        <v>3</v>
      </c>
      <c r="L142" s="28" t="s">
        <v>5595</v>
      </c>
      <c r="M142" s="28" t="s">
        <v>5624</v>
      </c>
      <c r="O142" t="s">
        <v>5625</v>
      </c>
    </row>
    <row r="143" spans="1:15" x14ac:dyDescent="0.2">
      <c r="A143" s="28">
        <v>1140</v>
      </c>
      <c r="B143" s="28">
        <v>499</v>
      </c>
      <c r="C143" s="28">
        <v>582</v>
      </c>
      <c r="D143" s="28" t="s">
        <v>2</v>
      </c>
      <c r="E143" s="28" t="s">
        <v>4356</v>
      </c>
      <c r="F143" s="28" t="s">
        <v>4368</v>
      </c>
      <c r="G143" s="28" t="s">
        <v>125</v>
      </c>
      <c r="H143" s="28">
        <v>3.42</v>
      </c>
      <c r="I143" s="28" t="s">
        <v>5626</v>
      </c>
      <c r="J143" s="28" t="s">
        <v>5125</v>
      </c>
      <c r="K143" s="28" t="s">
        <v>3</v>
      </c>
      <c r="L143" s="28" t="s">
        <v>5228</v>
      </c>
      <c r="M143" s="28" t="s">
        <v>5627</v>
      </c>
      <c r="O143" t="s">
        <v>5628</v>
      </c>
    </row>
    <row r="144" spans="1:15" x14ac:dyDescent="0.2">
      <c r="A144" s="28">
        <v>1141</v>
      </c>
      <c r="B144" s="28">
        <v>438</v>
      </c>
      <c r="C144" s="28">
        <v>555</v>
      </c>
      <c r="D144" s="28" t="s">
        <v>2</v>
      </c>
      <c r="E144" s="28" t="s">
        <v>4361</v>
      </c>
      <c r="F144" s="28" t="s">
        <v>4161</v>
      </c>
      <c r="G144" s="28" t="s">
        <v>127</v>
      </c>
      <c r="H144" s="28">
        <v>3.44</v>
      </c>
      <c r="I144" s="28" t="s">
        <v>5629</v>
      </c>
      <c r="J144" s="28" t="s">
        <v>5205</v>
      </c>
      <c r="K144" s="28" t="s">
        <v>3</v>
      </c>
      <c r="L144" s="28" t="s">
        <v>5130</v>
      </c>
      <c r="M144" s="28" t="s">
        <v>5630</v>
      </c>
      <c r="O144" t="s">
        <v>5631</v>
      </c>
    </row>
    <row r="145" spans="1:15" x14ac:dyDescent="0.2">
      <c r="A145" s="28">
        <v>1142</v>
      </c>
      <c r="B145" s="28">
        <v>498</v>
      </c>
      <c r="C145" s="28">
        <v>526</v>
      </c>
      <c r="D145" s="28" t="s">
        <v>2</v>
      </c>
      <c r="E145" s="28" t="s">
        <v>4357</v>
      </c>
      <c r="F145" s="28" t="s">
        <v>3867</v>
      </c>
      <c r="G145" s="28" t="s">
        <v>5</v>
      </c>
      <c r="H145" s="28">
        <v>3.49</v>
      </c>
      <c r="I145" s="28" t="s">
        <v>5632</v>
      </c>
      <c r="J145" s="28" t="s">
        <v>5205</v>
      </c>
      <c r="K145" s="28" t="s">
        <v>3</v>
      </c>
      <c r="L145" s="28" t="s">
        <v>5300</v>
      </c>
      <c r="M145" s="28" t="s">
        <v>5633</v>
      </c>
      <c r="O145" t="s">
        <v>5634</v>
      </c>
    </row>
    <row r="146" spans="1:15" x14ac:dyDescent="0.2">
      <c r="A146" s="28">
        <v>1143</v>
      </c>
      <c r="B146" s="28">
        <v>414</v>
      </c>
      <c r="C146" s="28">
        <v>521</v>
      </c>
      <c r="D146" s="28" t="s">
        <v>2</v>
      </c>
      <c r="E146" s="28" t="s">
        <v>4358</v>
      </c>
      <c r="F146" s="28" t="s">
        <v>4008</v>
      </c>
      <c r="G146" s="28" t="s">
        <v>137</v>
      </c>
      <c r="H146" s="28">
        <v>3.48</v>
      </c>
      <c r="I146" s="28" t="s">
        <v>5635</v>
      </c>
      <c r="J146" s="28" t="s">
        <v>5636</v>
      </c>
      <c r="K146" s="28" t="s">
        <v>3</v>
      </c>
      <c r="L146" s="28" t="s">
        <v>5319</v>
      </c>
      <c r="M146" s="28" t="s">
        <v>5637</v>
      </c>
      <c r="O146" t="s">
        <v>5638</v>
      </c>
    </row>
    <row r="147" spans="1:15" x14ac:dyDescent="0.2">
      <c r="A147" s="28">
        <v>1144</v>
      </c>
      <c r="B147" s="28">
        <v>419</v>
      </c>
      <c r="C147" s="28">
        <v>510</v>
      </c>
      <c r="D147" s="28" t="s">
        <v>2</v>
      </c>
      <c r="E147" s="28" t="s">
        <v>4358</v>
      </c>
      <c r="F147" s="28" t="s">
        <v>4008</v>
      </c>
      <c r="G147" s="28" t="s">
        <v>134</v>
      </c>
      <c r="H147" s="28">
        <v>3.51</v>
      </c>
      <c r="I147" s="28" t="s">
        <v>5639</v>
      </c>
      <c r="J147" s="28" t="s">
        <v>5323</v>
      </c>
      <c r="K147" s="28" t="s">
        <v>3</v>
      </c>
      <c r="L147" s="28" t="s">
        <v>5241</v>
      </c>
      <c r="M147" s="28" t="s">
        <v>5640</v>
      </c>
      <c r="O147" t="s">
        <v>5641</v>
      </c>
    </row>
    <row r="148" spans="1:15" x14ac:dyDescent="0.2">
      <c r="A148" s="28">
        <v>1145</v>
      </c>
      <c r="B148" s="28">
        <v>477</v>
      </c>
      <c r="C148" s="28">
        <v>593</v>
      </c>
      <c r="D148" s="28" t="s">
        <v>2</v>
      </c>
      <c r="E148" s="28" t="s">
        <v>4355</v>
      </c>
      <c r="F148" s="28" t="s">
        <v>4007</v>
      </c>
      <c r="G148" s="28" t="s">
        <v>129</v>
      </c>
      <c r="H148" s="28">
        <v>3.53</v>
      </c>
      <c r="I148" s="28" t="s">
        <v>5642</v>
      </c>
      <c r="J148" s="28" t="s">
        <v>5400</v>
      </c>
      <c r="K148" s="28" t="s">
        <v>3</v>
      </c>
      <c r="L148" s="28" t="s">
        <v>5643</v>
      </c>
      <c r="M148" s="28" t="s">
        <v>5644</v>
      </c>
      <c r="O148" t="s">
        <v>5645</v>
      </c>
    </row>
    <row r="149" spans="1:15" x14ac:dyDescent="0.2">
      <c r="A149" s="28">
        <v>1146</v>
      </c>
      <c r="B149" s="28">
        <v>486</v>
      </c>
      <c r="C149" s="28">
        <v>572</v>
      </c>
      <c r="D149" s="28" t="s">
        <v>2</v>
      </c>
      <c r="E149" s="28" t="s">
        <v>4357</v>
      </c>
      <c r="F149" s="28" t="s">
        <v>3867</v>
      </c>
      <c r="G149" s="28" t="s">
        <v>128</v>
      </c>
      <c r="H149" s="28">
        <v>3.46</v>
      </c>
      <c r="I149" s="28" t="s">
        <v>5646</v>
      </c>
      <c r="J149" s="28" t="s">
        <v>5647</v>
      </c>
      <c r="K149" s="28" t="s">
        <v>3</v>
      </c>
      <c r="L149" s="28" t="s">
        <v>5452</v>
      </c>
      <c r="M149" s="28" t="s">
        <v>5648</v>
      </c>
      <c r="O149" t="s">
        <v>5649</v>
      </c>
    </row>
    <row r="150" spans="1:15" x14ac:dyDescent="0.2">
      <c r="A150" s="28">
        <v>1147</v>
      </c>
      <c r="B150" s="28">
        <v>424</v>
      </c>
      <c r="C150" s="28">
        <v>529</v>
      </c>
      <c r="D150" s="28" t="s">
        <v>2</v>
      </c>
      <c r="E150" s="28" t="s">
        <v>4359</v>
      </c>
      <c r="F150" s="28" t="s">
        <v>4369</v>
      </c>
      <c r="G150" s="28" t="s">
        <v>38</v>
      </c>
      <c r="H150" s="28">
        <v>3.54</v>
      </c>
      <c r="I150" s="28" t="s">
        <v>5650</v>
      </c>
      <c r="J150" s="28" t="s">
        <v>5651</v>
      </c>
      <c r="K150" s="28" t="s">
        <v>3</v>
      </c>
      <c r="L150" s="28" t="s">
        <v>5224</v>
      </c>
      <c r="M150" s="28" t="s">
        <v>5652</v>
      </c>
      <c r="O150" t="s">
        <v>5653</v>
      </c>
    </row>
    <row r="151" spans="1:15" x14ac:dyDescent="0.2">
      <c r="A151" s="28">
        <v>1148</v>
      </c>
      <c r="B151" s="28">
        <v>448</v>
      </c>
      <c r="C151" s="28">
        <v>550</v>
      </c>
      <c r="D151" s="28" t="s">
        <v>2</v>
      </c>
      <c r="E151" s="28" t="s">
        <v>4356</v>
      </c>
      <c r="F151" s="28" t="s">
        <v>4368</v>
      </c>
      <c r="G151" s="28" t="s">
        <v>120</v>
      </c>
      <c r="H151" s="28">
        <v>3.59</v>
      </c>
      <c r="I151" s="28" t="s">
        <v>5654</v>
      </c>
      <c r="J151" s="28" t="s">
        <v>5655</v>
      </c>
      <c r="K151" s="28" t="s">
        <v>3</v>
      </c>
      <c r="L151" s="28" t="s">
        <v>5254</v>
      </c>
      <c r="M151" s="28" t="s">
        <v>5656</v>
      </c>
      <c r="O151" t="s">
        <v>5657</v>
      </c>
    </row>
    <row r="152" spans="1:15" x14ac:dyDescent="0.2">
      <c r="A152" s="28">
        <v>1149</v>
      </c>
      <c r="B152" s="28">
        <v>471</v>
      </c>
      <c r="C152" s="28">
        <v>536</v>
      </c>
      <c r="D152" s="28" t="s">
        <v>2</v>
      </c>
      <c r="E152" s="28" t="s">
        <v>4359</v>
      </c>
      <c r="F152" s="28" t="s">
        <v>4369</v>
      </c>
      <c r="G152" s="28" t="s">
        <v>123</v>
      </c>
      <c r="H152" s="28">
        <v>3.45</v>
      </c>
      <c r="I152" s="28" t="s">
        <v>5658</v>
      </c>
      <c r="J152" s="28" t="s">
        <v>5392</v>
      </c>
      <c r="K152" s="28" t="s">
        <v>3</v>
      </c>
      <c r="L152" s="28" t="s">
        <v>5312</v>
      </c>
      <c r="M152" s="28" t="s">
        <v>5659</v>
      </c>
      <c r="O152" t="s">
        <v>5660</v>
      </c>
    </row>
    <row r="153" spans="1:15" x14ac:dyDescent="0.2">
      <c r="A153" s="28">
        <v>1150</v>
      </c>
      <c r="B153" s="28">
        <v>431</v>
      </c>
      <c r="C153" s="28">
        <v>511</v>
      </c>
      <c r="D153" s="28" t="s">
        <v>2</v>
      </c>
      <c r="E153" s="28" t="s">
        <v>4356</v>
      </c>
      <c r="F153" s="28" t="s">
        <v>4368</v>
      </c>
      <c r="G153" s="28" t="s">
        <v>122</v>
      </c>
      <c r="H153" s="28">
        <v>3.43</v>
      </c>
      <c r="I153" s="28" t="s">
        <v>5661</v>
      </c>
      <c r="J153" s="28" t="s">
        <v>5105</v>
      </c>
      <c r="K153" s="28" t="s">
        <v>3</v>
      </c>
      <c r="L153" s="28" t="s">
        <v>5350</v>
      </c>
      <c r="M153" s="28" t="s">
        <v>5662</v>
      </c>
      <c r="O153" t="s">
        <v>5663</v>
      </c>
    </row>
    <row r="154" spans="1:15" x14ac:dyDescent="0.2">
      <c r="A154" s="28">
        <v>1151</v>
      </c>
      <c r="B154" s="28">
        <v>466</v>
      </c>
      <c r="C154" s="28">
        <v>546</v>
      </c>
      <c r="D154" s="28" t="s">
        <v>3</v>
      </c>
      <c r="E154" s="28" t="s">
        <v>4359</v>
      </c>
      <c r="F154" s="28" t="s">
        <v>4369</v>
      </c>
      <c r="G154" s="28" t="s">
        <v>126</v>
      </c>
      <c r="H154" s="28">
        <v>3.5</v>
      </c>
      <c r="I154" s="28" t="s">
        <v>5664</v>
      </c>
      <c r="J154" s="28" t="s">
        <v>5547</v>
      </c>
      <c r="K154" s="28" t="s">
        <v>4</v>
      </c>
      <c r="L154" s="28" t="s">
        <v>5563</v>
      </c>
      <c r="M154" s="28" t="s">
        <v>5665</v>
      </c>
      <c r="O154" t="s">
        <v>5666</v>
      </c>
    </row>
    <row r="155" spans="1:15" x14ac:dyDescent="0.2">
      <c r="A155" s="28">
        <v>1152</v>
      </c>
      <c r="B155" s="28">
        <v>413</v>
      </c>
      <c r="C155" s="28">
        <v>586</v>
      </c>
      <c r="D155" s="28" t="s">
        <v>3</v>
      </c>
      <c r="E155" s="28" t="s">
        <v>4357</v>
      </c>
      <c r="F155" s="28" t="s">
        <v>3867</v>
      </c>
      <c r="G155" s="28" t="s">
        <v>139</v>
      </c>
      <c r="H155" s="28">
        <v>3.42</v>
      </c>
      <c r="I155" s="28" t="s">
        <v>5667</v>
      </c>
      <c r="J155" s="28" t="s">
        <v>5110</v>
      </c>
      <c r="K155" s="28" t="s">
        <v>4</v>
      </c>
      <c r="L155" s="28" t="s">
        <v>5300</v>
      </c>
      <c r="M155" s="28" t="s">
        <v>5668</v>
      </c>
      <c r="O155" t="s">
        <v>5669</v>
      </c>
    </row>
    <row r="156" spans="1:15" x14ac:dyDescent="0.2">
      <c r="A156" s="28">
        <v>1153</v>
      </c>
      <c r="B156" s="28">
        <v>453</v>
      </c>
      <c r="C156" s="28">
        <v>523</v>
      </c>
      <c r="D156" s="28" t="s">
        <v>3</v>
      </c>
      <c r="E156" s="28" t="s">
        <v>4363</v>
      </c>
      <c r="F156" s="28" t="s">
        <v>3943</v>
      </c>
      <c r="G156" s="28" t="s">
        <v>126</v>
      </c>
      <c r="H156" s="28">
        <v>3.48</v>
      </c>
      <c r="I156" s="28" t="s">
        <v>5670</v>
      </c>
      <c r="J156" s="28" t="s">
        <v>5655</v>
      </c>
      <c r="K156" s="28" t="s">
        <v>4</v>
      </c>
      <c r="L156" s="28" t="s">
        <v>5116</v>
      </c>
      <c r="M156" s="28" t="s">
        <v>5671</v>
      </c>
      <c r="O156" t="s">
        <v>5672</v>
      </c>
    </row>
    <row r="157" spans="1:15" x14ac:dyDescent="0.2">
      <c r="A157" s="28">
        <v>1154</v>
      </c>
      <c r="B157" s="28">
        <v>431</v>
      </c>
      <c r="C157" s="28">
        <v>574</v>
      </c>
      <c r="D157" s="28" t="s">
        <v>3</v>
      </c>
      <c r="E157" s="28" t="s">
        <v>4359</v>
      </c>
      <c r="F157" s="28" t="s">
        <v>4369</v>
      </c>
      <c r="G157" s="28" t="s">
        <v>133</v>
      </c>
      <c r="H157" s="28">
        <v>3.41</v>
      </c>
      <c r="I157" s="28" t="s">
        <v>5673</v>
      </c>
      <c r="J157" s="28" t="s">
        <v>5507</v>
      </c>
      <c r="K157" s="28" t="s">
        <v>4</v>
      </c>
      <c r="L157" s="28" t="s">
        <v>5192</v>
      </c>
      <c r="M157" s="28" t="s">
        <v>5674</v>
      </c>
      <c r="O157" t="s">
        <v>5675</v>
      </c>
    </row>
    <row r="158" spans="1:15" x14ac:dyDescent="0.2">
      <c r="A158" s="28">
        <v>1155</v>
      </c>
      <c r="B158" s="28">
        <v>475</v>
      </c>
      <c r="C158" s="28">
        <v>516</v>
      </c>
      <c r="D158" s="28" t="s">
        <v>3</v>
      </c>
      <c r="E158" s="28" t="s">
        <v>4363</v>
      </c>
      <c r="F158" s="28" t="s">
        <v>3943</v>
      </c>
      <c r="G158" s="28" t="s">
        <v>38</v>
      </c>
      <c r="H158" s="28">
        <v>3.41</v>
      </c>
      <c r="I158" s="28" t="s">
        <v>5676</v>
      </c>
      <c r="J158" s="28" t="s">
        <v>5240</v>
      </c>
      <c r="K158" s="28" t="s">
        <v>4</v>
      </c>
      <c r="L158" s="28" t="s">
        <v>5216</v>
      </c>
      <c r="M158" s="28" t="s">
        <v>5677</v>
      </c>
      <c r="O158" t="s">
        <v>5678</v>
      </c>
    </row>
    <row r="159" spans="1:15" x14ac:dyDescent="0.2">
      <c r="A159" s="28">
        <v>1156</v>
      </c>
      <c r="B159" s="28">
        <v>422</v>
      </c>
      <c r="C159" s="28">
        <v>512</v>
      </c>
      <c r="D159" s="28" t="s">
        <v>3</v>
      </c>
      <c r="E159" s="28" t="s">
        <v>4362</v>
      </c>
      <c r="F159" s="28" t="s">
        <v>4371</v>
      </c>
      <c r="G159" s="28" t="s">
        <v>37</v>
      </c>
      <c r="H159" s="28">
        <v>3.59</v>
      </c>
      <c r="I159" s="28" t="s">
        <v>5679</v>
      </c>
      <c r="J159" s="28" t="s">
        <v>5100</v>
      </c>
      <c r="K159" s="28" t="s">
        <v>4</v>
      </c>
      <c r="L159" s="28" t="s">
        <v>5140</v>
      </c>
      <c r="M159" s="28" t="s">
        <v>5680</v>
      </c>
      <c r="O159" t="s">
        <v>5681</v>
      </c>
    </row>
    <row r="160" spans="1:15" x14ac:dyDescent="0.2">
      <c r="A160" s="28">
        <v>1157</v>
      </c>
      <c r="B160" s="28">
        <v>489</v>
      </c>
      <c r="C160" s="28">
        <v>545</v>
      </c>
      <c r="D160" s="28" t="s">
        <v>3</v>
      </c>
      <c r="E160" s="28" t="s">
        <v>4357</v>
      </c>
      <c r="F160" s="28" t="s">
        <v>3867</v>
      </c>
      <c r="G160" s="28" t="s">
        <v>139</v>
      </c>
      <c r="H160" s="28">
        <v>3.4</v>
      </c>
      <c r="I160" s="28" t="s">
        <v>5682</v>
      </c>
      <c r="J160" s="28" t="s">
        <v>5623</v>
      </c>
      <c r="K160" s="28" t="s">
        <v>4</v>
      </c>
      <c r="L160" s="28" t="s">
        <v>5518</v>
      </c>
      <c r="M160" s="28" t="s">
        <v>5683</v>
      </c>
      <c r="O160" t="s">
        <v>5684</v>
      </c>
    </row>
    <row r="161" spans="1:15" x14ac:dyDescent="0.2">
      <c r="A161" s="28">
        <v>1158</v>
      </c>
      <c r="B161" s="28">
        <v>453</v>
      </c>
      <c r="C161" s="28">
        <v>546</v>
      </c>
      <c r="D161" s="28" t="s">
        <v>3</v>
      </c>
      <c r="E161" s="28" t="s">
        <v>4362</v>
      </c>
      <c r="F161" s="28" t="s">
        <v>4371</v>
      </c>
      <c r="G161" s="28" t="s">
        <v>37</v>
      </c>
      <c r="H161" s="28">
        <v>3.52</v>
      </c>
      <c r="I161" s="28" t="s">
        <v>5685</v>
      </c>
      <c r="J161" s="28" t="s">
        <v>5543</v>
      </c>
      <c r="K161" s="28" t="s">
        <v>4</v>
      </c>
      <c r="L161" s="28" t="s">
        <v>5091</v>
      </c>
      <c r="M161" s="28" t="s">
        <v>5686</v>
      </c>
      <c r="O161" t="s">
        <v>5687</v>
      </c>
    </row>
    <row r="162" spans="1:15" x14ac:dyDescent="0.2">
      <c r="A162" s="28">
        <v>1159</v>
      </c>
      <c r="B162" s="28">
        <v>490</v>
      </c>
      <c r="C162" s="28">
        <v>578</v>
      </c>
      <c r="D162" s="28" t="s">
        <v>3</v>
      </c>
      <c r="E162" s="28" t="s">
        <v>4361</v>
      </c>
      <c r="F162" s="28" t="s">
        <v>4161</v>
      </c>
      <c r="G162" s="28" t="s">
        <v>137</v>
      </c>
      <c r="H162" s="28">
        <v>3.46</v>
      </c>
      <c r="I162" s="28" t="s">
        <v>5688</v>
      </c>
      <c r="J162" s="28" t="s">
        <v>5602</v>
      </c>
      <c r="K162" s="28" t="s">
        <v>4</v>
      </c>
      <c r="L162" s="28" t="s">
        <v>5363</v>
      </c>
      <c r="M162" s="28" t="s">
        <v>5689</v>
      </c>
      <c r="O162" t="s">
        <v>5690</v>
      </c>
    </row>
    <row r="163" spans="1:15" x14ac:dyDescent="0.2">
      <c r="A163" s="28">
        <v>1160</v>
      </c>
      <c r="B163" s="28">
        <v>466</v>
      </c>
      <c r="C163" s="28">
        <v>509</v>
      </c>
      <c r="D163" s="28" t="s">
        <v>3</v>
      </c>
      <c r="E163" s="28" t="s">
        <v>4364</v>
      </c>
      <c r="F163" s="28" t="s">
        <v>4372</v>
      </c>
      <c r="G163" s="28" t="s">
        <v>5</v>
      </c>
      <c r="H163" s="28">
        <v>3.56</v>
      </c>
      <c r="I163" s="28" t="s">
        <v>5691</v>
      </c>
      <c r="J163" s="28" t="s">
        <v>5517</v>
      </c>
      <c r="K163" s="28" t="s">
        <v>4</v>
      </c>
      <c r="L163" s="28" t="s">
        <v>5206</v>
      </c>
      <c r="M163" s="28" t="s">
        <v>5692</v>
      </c>
      <c r="O163" t="s">
        <v>5693</v>
      </c>
    </row>
    <row r="164" spans="1:15" x14ac:dyDescent="0.2">
      <c r="A164" s="28">
        <v>1161</v>
      </c>
      <c r="B164" s="28">
        <v>457</v>
      </c>
      <c r="C164" s="28">
        <v>544</v>
      </c>
      <c r="D164" s="28" t="s">
        <v>3</v>
      </c>
      <c r="E164" s="28" t="s">
        <v>4361</v>
      </c>
      <c r="F164" s="28" t="s">
        <v>4161</v>
      </c>
      <c r="G164" s="28" t="s">
        <v>135</v>
      </c>
      <c r="H164" s="28">
        <v>3.44</v>
      </c>
      <c r="I164" s="28" t="s">
        <v>5694</v>
      </c>
      <c r="J164" s="28" t="s">
        <v>5623</v>
      </c>
      <c r="K164" s="28" t="s">
        <v>4</v>
      </c>
      <c r="L164" s="28" t="s">
        <v>5456</v>
      </c>
      <c r="M164" s="28" t="s">
        <v>5695</v>
      </c>
      <c r="O164" t="s">
        <v>5696</v>
      </c>
    </row>
    <row r="165" spans="1:15" x14ac:dyDescent="0.2">
      <c r="A165" s="28">
        <v>1162</v>
      </c>
      <c r="B165" s="28">
        <v>435</v>
      </c>
      <c r="C165" s="28">
        <v>528</v>
      </c>
      <c r="D165" s="28" t="s">
        <v>3</v>
      </c>
      <c r="E165" s="28" t="s">
        <v>4361</v>
      </c>
      <c r="F165" s="28" t="s">
        <v>4161</v>
      </c>
      <c r="G165" s="28" t="s">
        <v>120</v>
      </c>
      <c r="H165" s="28">
        <v>3.51</v>
      </c>
      <c r="I165" s="28" t="s">
        <v>5697</v>
      </c>
      <c r="J165" s="28" t="s">
        <v>5400</v>
      </c>
      <c r="K165" s="28" t="s">
        <v>4</v>
      </c>
      <c r="L165" s="28" t="s">
        <v>5121</v>
      </c>
      <c r="M165" s="28" t="s">
        <v>5698</v>
      </c>
      <c r="O165" t="s">
        <v>5699</v>
      </c>
    </row>
    <row r="166" spans="1:15" x14ac:dyDescent="0.2">
      <c r="A166" s="28">
        <v>1163</v>
      </c>
      <c r="B166" s="28">
        <v>427</v>
      </c>
      <c r="C166" s="28">
        <v>569</v>
      </c>
      <c r="D166" s="28" t="s">
        <v>3</v>
      </c>
      <c r="E166" s="28" t="s">
        <v>4359</v>
      </c>
      <c r="F166" s="28" t="s">
        <v>4369</v>
      </c>
      <c r="G166" s="28" t="s">
        <v>8</v>
      </c>
      <c r="H166" s="28">
        <v>3.48</v>
      </c>
      <c r="I166" s="28" t="s">
        <v>5700</v>
      </c>
      <c r="J166" s="28" t="s">
        <v>5602</v>
      </c>
      <c r="K166" s="28" t="s">
        <v>4</v>
      </c>
      <c r="L166" s="28" t="s">
        <v>5216</v>
      </c>
      <c r="M166" s="28" t="s">
        <v>5701</v>
      </c>
      <c r="O166" t="s">
        <v>5702</v>
      </c>
    </row>
    <row r="167" spans="1:15" x14ac:dyDescent="0.2">
      <c r="A167" s="28">
        <v>1164</v>
      </c>
      <c r="B167" s="28">
        <v>455</v>
      </c>
      <c r="C167" s="28">
        <v>522</v>
      </c>
      <c r="D167" s="28" t="s">
        <v>3</v>
      </c>
      <c r="E167" s="28" t="s">
        <v>4363</v>
      </c>
      <c r="F167" s="28" t="s">
        <v>3943</v>
      </c>
      <c r="G167" s="28" t="s">
        <v>120</v>
      </c>
      <c r="H167" s="28">
        <v>3.58</v>
      </c>
      <c r="I167" s="28" t="s">
        <v>5703</v>
      </c>
      <c r="J167" s="28" t="s">
        <v>5507</v>
      </c>
      <c r="K167" s="28" t="s">
        <v>4</v>
      </c>
      <c r="L167" s="28" t="s">
        <v>5144</v>
      </c>
      <c r="M167" s="28" t="s">
        <v>5704</v>
      </c>
      <c r="O167" t="s">
        <v>5705</v>
      </c>
    </row>
    <row r="168" spans="1:15" x14ac:dyDescent="0.2">
      <c r="A168" s="28">
        <v>1165</v>
      </c>
      <c r="B168" s="28">
        <v>478</v>
      </c>
      <c r="C168" s="28">
        <v>509</v>
      </c>
      <c r="D168" s="28" t="s">
        <v>3</v>
      </c>
      <c r="E168" s="28" t="s">
        <v>4358</v>
      </c>
      <c r="F168" s="28" t="s">
        <v>4008</v>
      </c>
      <c r="G168" s="28" t="s">
        <v>132</v>
      </c>
      <c r="H168" s="28">
        <v>3.5</v>
      </c>
      <c r="I168" s="28" t="s">
        <v>5706</v>
      </c>
      <c r="J168" s="28" t="s">
        <v>5602</v>
      </c>
      <c r="K168" s="28" t="s">
        <v>4</v>
      </c>
      <c r="L168" s="28" t="s">
        <v>5474</v>
      </c>
      <c r="M168" s="28" t="s">
        <v>5707</v>
      </c>
      <c r="O168" t="s">
        <v>5708</v>
      </c>
    </row>
    <row r="169" spans="1:15" x14ac:dyDescent="0.2">
      <c r="A169" s="28">
        <v>1166</v>
      </c>
      <c r="B169" s="28">
        <v>494</v>
      </c>
      <c r="C169" s="28">
        <v>543</v>
      </c>
      <c r="D169" s="28" t="s">
        <v>3</v>
      </c>
      <c r="E169" s="28" t="s">
        <v>4361</v>
      </c>
      <c r="F169" s="28" t="s">
        <v>4161</v>
      </c>
      <c r="G169" s="28" t="s">
        <v>130</v>
      </c>
      <c r="H169" s="28">
        <v>3.42</v>
      </c>
      <c r="I169" s="28" t="s">
        <v>5709</v>
      </c>
      <c r="J169" s="28" t="s">
        <v>5267</v>
      </c>
      <c r="K169" s="28" t="s">
        <v>4</v>
      </c>
      <c r="L169" s="28" t="s">
        <v>5474</v>
      </c>
      <c r="M169" s="28" t="s">
        <v>5710</v>
      </c>
      <c r="O169" t="s">
        <v>5711</v>
      </c>
    </row>
    <row r="170" spans="1:15" x14ac:dyDescent="0.2">
      <c r="A170" s="28">
        <v>1167</v>
      </c>
      <c r="B170" s="28">
        <v>487</v>
      </c>
      <c r="C170" s="28">
        <v>575</v>
      </c>
      <c r="D170" s="28" t="s">
        <v>3</v>
      </c>
      <c r="E170" s="28" t="s">
        <v>4363</v>
      </c>
      <c r="F170" s="28" t="s">
        <v>3943</v>
      </c>
      <c r="G170" s="28" t="s">
        <v>126</v>
      </c>
      <c r="H170" s="28">
        <v>3.52</v>
      </c>
      <c r="I170" s="28" t="s">
        <v>5712</v>
      </c>
      <c r="J170" s="28" t="s">
        <v>5125</v>
      </c>
      <c r="K170" s="28" t="s">
        <v>4</v>
      </c>
      <c r="L170" s="28" t="s">
        <v>5201</v>
      </c>
      <c r="M170" s="28" t="s">
        <v>5713</v>
      </c>
      <c r="O170" t="s">
        <v>5714</v>
      </c>
    </row>
    <row r="171" spans="1:15" x14ac:dyDescent="0.2">
      <c r="A171" s="28">
        <v>1168</v>
      </c>
      <c r="B171" s="28">
        <v>461</v>
      </c>
      <c r="C171" s="28">
        <v>532</v>
      </c>
      <c r="D171" s="28" t="s">
        <v>3</v>
      </c>
      <c r="E171" s="28" t="s">
        <v>4364</v>
      </c>
      <c r="F171" s="28" t="s">
        <v>4372</v>
      </c>
      <c r="G171" s="28" t="s">
        <v>140</v>
      </c>
      <c r="H171" s="28">
        <v>3.43</v>
      </c>
      <c r="I171" s="28" t="s">
        <v>5715</v>
      </c>
      <c r="J171" s="28" t="s">
        <v>5460</v>
      </c>
      <c r="K171" s="28" t="s">
        <v>4</v>
      </c>
      <c r="L171" s="28" t="s">
        <v>5220</v>
      </c>
      <c r="M171" s="28" t="s">
        <v>5716</v>
      </c>
      <c r="O171" t="s">
        <v>5717</v>
      </c>
    </row>
    <row r="172" spans="1:15" x14ac:dyDescent="0.2">
      <c r="A172" s="28">
        <v>1169</v>
      </c>
      <c r="B172" s="28">
        <v>431</v>
      </c>
      <c r="C172" s="28">
        <v>549</v>
      </c>
      <c r="D172" s="28" t="s">
        <v>3</v>
      </c>
      <c r="E172" s="28" t="s">
        <v>4356</v>
      </c>
      <c r="F172" s="28" t="s">
        <v>4368</v>
      </c>
      <c r="G172" s="28" t="s">
        <v>37</v>
      </c>
      <c r="H172" s="28">
        <v>3.58</v>
      </c>
      <c r="I172" s="28" t="s">
        <v>5718</v>
      </c>
      <c r="J172" s="28" t="s">
        <v>5249</v>
      </c>
      <c r="K172" s="28" t="s">
        <v>4</v>
      </c>
      <c r="L172" s="28" t="s">
        <v>5719</v>
      </c>
      <c r="M172" s="28" t="s">
        <v>5720</v>
      </c>
      <c r="O172" t="s">
        <v>5721</v>
      </c>
    </row>
    <row r="173" spans="1:15" x14ac:dyDescent="0.2">
      <c r="A173" s="28">
        <v>1170</v>
      </c>
      <c r="B173" s="28">
        <v>400</v>
      </c>
      <c r="C173" s="28">
        <v>541</v>
      </c>
      <c r="D173" s="28" t="s">
        <v>3</v>
      </c>
      <c r="E173" s="28" t="s">
        <v>4357</v>
      </c>
      <c r="F173" s="28" t="s">
        <v>3867</v>
      </c>
      <c r="G173" s="28" t="s">
        <v>139</v>
      </c>
      <c r="H173" s="28">
        <v>3.44</v>
      </c>
      <c r="I173" s="28" t="s">
        <v>5722</v>
      </c>
      <c r="J173" s="28" t="s">
        <v>5283</v>
      </c>
      <c r="K173" s="28" t="s">
        <v>4</v>
      </c>
      <c r="L173" s="28" t="s">
        <v>5363</v>
      </c>
      <c r="M173" s="28" t="s">
        <v>5723</v>
      </c>
      <c r="O173" t="s">
        <v>5724</v>
      </c>
    </row>
    <row r="174" spans="1:15" x14ac:dyDescent="0.2">
      <c r="A174" s="28">
        <v>1171</v>
      </c>
      <c r="B174" s="28">
        <v>497</v>
      </c>
      <c r="C174" s="28">
        <v>547</v>
      </c>
      <c r="D174" s="28" t="s">
        <v>3</v>
      </c>
      <c r="E174" s="28" t="s">
        <v>4364</v>
      </c>
      <c r="F174" s="28" t="s">
        <v>4372</v>
      </c>
      <c r="G174" s="28" t="s">
        <v>132</v>
      </c>
      <c r="H174" s="28">
        <v>3.42</v>
      </c>
      <c r="I174" s="28" t="s">
        <v>5725</v>
      </c>
      <c r="J174" s="28" t="s">
        <v>5507</v>
      </c>
      <c r="K174" s="28" t="s">
        <v>4</v>
      </c>
      <c r="L174" s="28" t="s">
        <v>5341</v>
      </c>
      <c r="M174" s="28" t="s">
        <v>5726</v>
      </c>
      <c r="O174" t="s">
        <v>5727</v>
      </c>
    </row>
    <row r="175" spans="1:15" x14ac:dyDescent="0.2">
      <c r="A175" s="28">
        <v>1172</v>
      </c>
      <c r="B175" s="28">
        <v>423</v>
      </c>
      <c r="C175" s="28">
        <v>577</v>
      </c>
      <c r="D175" s="28" t="s">
        <v>3</v>
      </c>
      <c r="E175" s="28" t="s">
        <v>4358</v>
      </c>
      <c r="F175" s="28" t="s">
        <v>4008</v>
      </c>
      <c r="G175" s="28" t="s">
        <v>38</v>
      </c>
      <c r="H175" s="28">
        <v>3.45</v>
      </c>
      <c r="I175" s="28" t="s">
        <v>5728</v>
      </c>
      <c r="J175" s="28" t="s">
        <v>5425</v>
      </c>
      <c r="K175" s="28" t="s">
        <v>4</v>
      </c>
      <c r="L175" s="28" t="s">
        <v>5250</v>
      </c>
      <c r="M175" s="28" t="s">
        <v>5729</v>
      </c>
      <c r="O175" t="s">
        <v>5730</v>
      </c>
    </row>
    <row r="176" spans="1:15" x14ac:dyDescent="0.2">
      <c r="A176" s="28">
        <v>1173</v>
      </c>
      <c r="B176" s="28">
        <v>476</v>
      </c>
      <c r="C176" s="28">
        <v>579</v>
      </c>
      <c r="D176" s="28" t="s">
        <v>3</v>
      </c>
      <c r="E176" s="28" t="s">
        <v>4357</v>
      </c>
      <c r="F176" s="28" t="s">
        <v>3867</v>
      </c>
      <c r="G176" s="28" t="s">
        <v>128</v>
      </c>
      <c r="H176" s="28">
        <v>3.56</v>
      </c>
      <c r="I176" s="28" t="s">
        <v>5731</v>
      </c>
      <c r="J176" s="28" t="s">
        <v>5283</v>
      </c>
      <c r="K176" s="28" t="s">
        <v>4</v>
      </c>
      <c r="L176" s="28" t="s">
        <v>5170</v>
      </c>
      <c r="M176" s="28" t="s">
        <v>5732</v>
      </c>
      <c r="O176" t="s">
        <v>5733</v>
      </c>
    </row>
    <row r="177" spans="1:15" x14ac:dyDescent="0.2">
      <c r="A177" s="28">
        <v>1174</v>
      </c>
      <c r="B177" s="28">
        <v>442</v>
      </c>
      <c r="C177" s="28">
        <v>502</v>
      </c>
      <c r="D177" s="28" t="s">
        <v>3</v>
      </c>
      <c r="E177" s="28" t="s">
        <v>4358</v>
      </c>
      <c r="F177" s="28" t="s">
        <v>4008</v>
      </c>
      <c r="G177" s="28" t="s">
        <v>135</v>
      </c>
      <c r="H177" s="28">
        <v>3.54</v>
      </c>
      <c r="I177" s="28" t="s">
        <v>5734</v>
      </c>
      <c r="J177" s="28" t="s">
        <v>5196</v>
      </c>
      <c r="K177" s="28" t="s">
        <v>4</v>
      </c>
      <c r="L177" s="28" t="s">
        <v>5735</v>
      </c>
      <c r="M177" s="28" t="s">
        <v>5736</v>
      </c>
      <c r="O177" t="s">
        <v>5737</v>
      </c>
    </row>
    <row r="178" spans="1:15" x14ac:dyDescent="0.2">
      <c r="A178" s="28">
        <v>1175</v>
      </c>
      <c r="B178" s="28">
        <v>402</v>
      </c>
      <c r="C178" s="28">
        <v>569</v>
      </c>
      <c r="D178" s="28" t="s">
        <v>3</v>
      </c>
      <c r="E178" s="28" t="s">
        <v>4357</v>
      </c>
      <c r="F178" s="28" t="s">
        <v>3867</v>
      </c>
      <c r="G178" s="28" t="s">
        <v>40</v>
      </c>
      <c r="H178" s="28">
        <v>3.47</v>
      </c>
      <c r="I178" s="28" t="s">
        <v>5738</v>
      </c>
      <c r="J178" s="28" t="s">
        <v>5377</v>
      </c>
      <c r="K178" s="28" t="s">
        <v>4</v>
      </c>
      <c r="L178" s="28" t="s">
        <v>5478</v>
      </c>
      <c r="M178" s="28" t="s">
        <v>5739</v>
      </c>
      <c r="O178" t="s">
        <v>5740</v>
      </c>
    </row>
    <row r="179" spans="1:15" x14ac:dyDescent="0.2">
      <c r="A179" s="28">
        <v>1176</v>
      </c>
      <c r="B179" s="28">
        <v>485</v>
      </c>
      <c r="C179" s="28">
        <v>508</v>
      </c>
      <c r="D179" s="28" t="s">
        <v>3</v>
      </c>
      <c r="E179" s="28" t="s">
        <v>4361</v>
      </c>
      <c r="F179" s="28" t="s">
        <v>4161</v>
      </c>
      <c r="G179" s="28" t="s">
        <v>137</v>
      </c>
      <c r="H179" s="28">
        <v>3.49</v>
      </c>
      <c r="I179" s="28" t="s">
        <v>5741</v>
      </c>
      <c r="J179" s="28" t="s">
        <v>5215</v>
      </c>
      <c r="K179" s="28" t="s">
        <v>4</v>
      </c>
      <c r="L179" s="28" t="s">
        <v>5742</v>
      </c>
      <c r="M179" s="28" t="s">
        <v>5743</v>
      </c>
      <c r="O179" t="s">
        <v>5744</v>
      </c>
    </row>
    <row r="180" spans="1:15" x14ac:dyDescent="0.2">
      <c r="A180" s="28">
        <v>1177</v>
      </c>
      <c r="B180" s="28">
        <v>490</v>
      </c>
      <c r="C180" s="28">
        <v>590</v>
      </c>
      <c r="D180" s="28" t="s">
        <v>3</v>
      </c>
      <c r="E180" s="28" t="s">
        <v>4360</v>
      </c>
      <c r="F180" s="28" t="s">
        <v>4370</v>
      </c>
      <c r="G180" s="28" t="s">
        <v>37</v>
      </c>
      <c r="H180" s="28">
        <v>3.44</v>
      </c>
      <c r="I180" s="28" t="s">
        <v>5745</v>
      </c>
      <c r="J180" s="28" t="s">
        <v>5385</v>
      </c>
      <c r="K180" s="28" t="s">
        <v>4</v>
      </c>
      <c r="L180" s="28" t="s">
        <v>5220</v>
      </c>
      <c r="M180" s="28" t="s">
        <v>5746</v>
      </c>
      <c r="O180" t="s">
        <v>5747</v>
      </c>
    </row>
    <row r="181" spans="1:15" x14ac:dyDescent="0.2">
      <c r="A181" s="28">
        <v>1178</v>
      </c>
      <c r="B181" s="28">
        <v>497</v>
      </c>
      <c r="C181" s="28">
        <v>599</v>
      </c>
      <c r="D181" s="28" t="s">
        <v>3</v>
      </c>
      <c r="E181" s="28" t="s">
        <v>4356</v>
      </c>
      <c r="F181" s="28" t="s">
        <v>4368</v>
      </c>
      <c r="G181" s="28" t="s">
        <v>131</v>
      </c>
      <c r="H181" s="28">
        <v>3.42</v>
      </c>
      <c r="I181" s="28" t="s">
        <v>5748</v>
      </c>
      <c r="J181" s="28" t="s">
        <v>5392</v>
      </c>
      <c r="K181" s="28" t="s">
        <v>4</v>
      </c>
      <c r="L181" s="28" t="s">
        <v>5749</v>
      </c>
      <c r="M181" s="28" t="s">
        <v>5750</v>
      </c>
      <c r="O181" t="s">
        <v>5751</v>
      </c>
    </row>
    <row r="182" spans="1:15" x14ac:dyDescent="0.2">
      <c r="A182" s="28">
        <v>1179</v>
      </c>
      <c r="B182" s="28">
        <v>428</v>
      </c>
      <c r="C182" s="28">
        <v>554</v>
      </c>
      <c r="D182" s="28" t="s">
        <v>3</v>
      </c>
      <c r="E182" s="28" t="s">
        <v>4359</v>
      </c>
      <c r="F182" s="28" t="s">
        <v>4369</v>
      </c>
      <c r="G182" s="28" t="s">
        <v>125</v>
      </c>
      <c r="H182" s="28">
        <v>3.48</v>
      </c>
      <c r="I182" s="28" t="s">
        <v>5752</v>
      </c>
      <c r="J182" s="28" t="s">
        <v>5647</v>
      </c>
      <c r="K182" s="28" t="s">
        <v>4</v>
      </c>
      <c r="L182" s="28" t="s">
        <v>5245</v>
      </c>
      <c r="M182" s="28" t="s">
        <v>5753</v>
      </c>
      <c r="O182" t="s">
        <v>5754</v>
      </c>
    </row>
    <row r="183" spans="1:15" x14ac:dyDescent="0.2">
      <c r="A183" s="28">
        <v>1180</v>
      </c>
      <c r="B183" s="28">
        <v>475</v>
      </c>
      <c r="C183" s="28">
        <v>524</v>
      </c>
      <c r="D183" s="28" t="s">
        <v>3</v>
      </c>
      <c r="E183" s="28" t="s">
        <v>4363</v>
      </c>
      <c r="F183" s="28" t="s">
        <v>3943</v>
      </c>
      <c r="G183" s="28" t="s">
        <v>125</v>
      </c>
      <c r="H183" s="28">
        <v>3.51</v>
      </c>
      <c r="I183" s="28" t="s">
        <v>5755</v>
      </c>
      <c r="J183" s="28" t="s">
        <v>5160</v>
      </c>
      <c r="K183" s="28" t="s">
        <v>4</v>
      </c>
      <c r="L183" s="28" t="s">
        <v>5087</v>
      </c>
      <c r="M183" s="28" t="s">
        <v>5756</v>
      </c>
      <c r="O183" t="s">
        <v>5757</v>
      </c>
    </row>
    <row r="184" spans="1:15" x14ac:dyDescent="0.2">
      <c r="A184" s="28">
        <v>1181</v>
      </c>
      <c r="B184" s="28">
        <v>464</v>
      </c>
      <c r="C184" s="28">
        <v>525</v>
      </c>
      <c r="D184" s="28" t="s">
        <v>3</v>
      </c>
      <c r="E184" s="28" t="s">
        <v>4355</v>
      </c>
      <c r="F184" s="28" t="s">
        <v>4007</v>
      </c>
      <c r="G184" s="28" t="s">
        <v>134</v>
      </c>
      <c r="H184" s="28">
        <v>3.55</v>
      </c>
      <c r="I184" s="28" t="s">
        <v>5758</v>
      </c>
      <c r="J184" s="28" t="s">
        <v>5174</v>
      </c>
      <c r="K184" s="28" t="s">
        <v>4</v>
      </c>
      <c r="L184" s="28" t="s">
        <v>5111</v>
      </c>
      <c r="M184" s="28" t="s">
        <v>5759</v>
      </c>
      <c r="O184" t="s">
        <v>5760</v>
      </c>
    </row>
    <row r="185" spans="1:15" x14ac:dyDescent="0.2">
      <c r="A185" s="28">
        <v>1182</v>
      </c>
      <c r="B185" s="28">
        <v>449</v>
      </c>
      <c r="C185" s="28">
        <v>592</v>
      </c>
      <c r="D185" s="28" t="s">
        <v>3</v>
      </c>
      <c r="E185" s="28" t="s">
        <v>4355</v>
      </c>
      <c r="F185" s="28" t="s">
        <v>4007</v>
      </c>
      <c r="G185" s="28" t="s">
        <v>132</v>
      </c>
      <c r="H185" s="28">
        <v>3.53</v>
      </c>
      <c r="I185" s="28" t="s">
        <v>5761</v>
      </c>
      <c r="J185" s="28" t="s">
        <v>5120</v>
      </c>
      <c r="K185" s="28" t="s">
        <v>4</v>
      </c>
      <c r="L185" s="28" t="s">
        <v>5091</v>
      </c>
      <c r="M185" s="28" t="s">
        <v>5762</v>
      </c>
      <c r="O185" t="s">
        <v>5763</v>
      </c>
    </row>
    <row r="186" spans="1:15" x14ac:dyDescent="0.2">
      <c r="A186" s="28">
        <v>1183</v>
      </c>
      <c r="B186" s="28">
        <v>444</v>
      </c>
      <c r="C186" s="28">
        <v>565</v>
      </c>
      <c r="D186" s="28" t="s">
        <v>3</v>
      </c>
      <c r="E186" s="28" t="s">
        <v>4360</v>
      </c>
      <c r="F186" s="28" t="s">
        <v>4370</v>
      </c>
      <c r="G186" s="28" t="s">
        <v>139</v>
      </c>
      <c r="H186" s="28">
        <v>3.55</v>
      </c>
      <c r="I186" s="28" t="s">
        <v>5764</v>
      </c>
      <c r="J186" s="28" t="s">
        <v>5655</v>
      </c>
      <c r="K186" s="28" t="s">
        <v>4</v>
      </c>
      <c r="L186" s="28" t="s">
        <v>5346</v>
      </c>
      <c r="M186" s="28" t="s">
        <v>5765</v>
      </c>
      <c r="O186" t="s">
        <v>5766</v>
      </c>
    </row>
    <row r="187" spans="1:15" x14ac:dyDescent="0.2">
      <c r="A187" s="28">
        <v>1184</v>
      </c>
      <c r="B187" s="28">
        <v>443</v>
      </c>
      <c r="C187" s="28">
        <v>543</v>
      </c>
      <c r="D187" s="28" t="s">
        <v>3</v>
      </c>
      <c r="E187" s="28" t="s">
        <v>4357</v>
      </c>
      <c r="F187" s="28" t="s">
        <v>3867</v>
      </c>
      <c r="G187" s="28" t="s">
        <v>124</v>
      </c>
      <c r="H187" s="28">
        <v>3.43</v>
      </c>
      <c r="I187" s="28" t="s">
        <v>5767</v>
      </c>
      <c r="J187" s="28" t="s">
        <v>5258</v>
      </c>
      <c r="K187" s="28" t="s">
        <v>4</v>
      </c>
      <c r="L187" s="28" t="s">
        <v>5603</v>
      </c>
      <c r="M187" s="28" t="s">
        <v>5768</v>
      </c>
      <c r="O187" t="s">
        <v>5769</v>
      </c>
    </row>
    <row r="188" spans="1:15" x14ac:dyDescent="0.2">
      <c r="A188" s="28">
        <v>1185</v>
      </c>
      <c r="B188" s="28">
        <v>495</v>
      </c>
      <c r="C188" s="28">
        <v>593</v>
      </c>
      <c r="D188" s="28" t="s">
        <v>3</v>
      </c>
      <c r="E188" s="28" t="s">
        <v>4359</v>
      </c>
      <c r="F188" s="28" t="s">
        <v>4369</v>
      </c>
      <c r="G188" s="28" t="s">
        <v>130</v>
      </c>
      <c r="H188" s="28">
        <v>3.57</v>
      </c>
      <c r="I188" s="28" t="s">
        <v>5770</v>
      </c>
      <c r="J188" s="28" t="s">
        <v>5385</v>
      </c>
      <c r="K188" s="28" t="s">
        <v>4</v>
      </c>
      <c r="L188" s="28" t="s">
        <v>5370</v>
      </c>
      <c r="M188" s="28" t="s">
        <v>5771</v>
      </c>
      <c r="O188" t="s">
        <v>5772</v>
      </c>
    </row>
    <row r="189" spans="1:15" x14ac:dyDescent="0.2">
      <c r="A189" s="28">
        <v>1186</v>
      </c>
      <c r="B189" s="28">
        <v>624</v>
      </c>
      <c r="C189" s="28">
        <v>785</v>
      </c>
      <c r="D189" s="28" t="s">
        <v>3</v>
      </c>
      <c r="E189" s="28" t="s">
        <v>4363</v>
      </c>
      <c r="F189" s="28" t="s">
        <v>3943</v>
      </c>
      <c r="G189" s="28" t="s">
        <v>125</v>
      </c>
      <c r="H189" s="28">
        <v>3.96</v>
      </c>
      <c r="I189" s="28" t="s">
        <v>5773</v>
      </c>
      <c r="J189" s="28" t="s">
        <v>5607</v>
      </c>
      <c r="K189" s="28" t="s">
        <v>4</v>
      </c>
      <c r="L189" s="28" t="s">
        <v>5346</v>
      </c>
      <c r="M189" s="28" t="s">
        <v>5774</v>
      </c>
      <c r="O189" t="s">
        <v>5775</v>
      </c>
    </row>
    <row r="190" spans="1:15" x14ac:dyDescent="0.2">
      <c r="A190" s="28">
        <v>1187</v>
      </c>
      <c r="B190" s="28">
        <v>667</v>
      </c>
      <c r="C190" s="28">
        <v>792</v>
      </c>
      <c r="D190" s="28" t="s">
        <v>3</v>
      </c>
      <c r="E190" s="28" t="s">
        <v>4362</v>
      </c>
      <c r="F190" s="28" t="s">
        <v>4371</v>
      </c>
      <c r="G190" s="28" t="s">
        <v>38</v>
      </c>
      <c r="H190" s="28">
        <v>3.77</v>
      </c>
      <c r="I190" s="28" t="s">
        <v>5776</v>
      </c>
      <c r="J190" s="28" t="s">
        <v>5377</v>
      </c>
      <c r="K190" s="28" t="s">
        <v>4</v>
      </c>
      <c r="L190" s="28" t="s">
        <v>5363</v>
      </c>
      <c r="M190" s="28" t="s">
        <v>5777</v>
      </c>
      <c r="O190" t="s">
        <v>5778</v>
      </c>
    </row>
    <row r="191" spans="1:15" x14ac:dyDescent="0.2">
      <c r="A191" s="28">
        <v>1188</v>
      </c>
      <c r="B191" s="28">
        <v>644</v>
      </c>
      <c r="C191" s="28">
        <v>819</v>
      </c>
      <c r="D191" s="28" t="s">
        <v>3</v>
      </c>
      <c r="E191" s="28" t="s">
        <v>4363</v>
      </c>
      <c r="F191" s="28" t="s">
        <v>3943</v>
      </c>
      <c r="G191" s="28" t="s">
        <v>8</v>
      </c>
      <c r="H191" s="28">
        <v>3.84</v>
      </c>
      <c r="I191" s="28" t="s">
        <v>5779</v>
      </c>
      <c r="J191" s="28" t="s">
        <v>5125</v>
      </c>
      <c r="K191" s="28" t="s">
        <v>4</v>
      </c>
      <c r="L191" s="28" t="s">
        <v>5522</v>
      </c>
      <c r="M191" s="28" t="s">
        <v>5780</v>
      </c>
      <c r="O191" t="s">
        <v>5781</v>
      </c>
    </row>
    <row r="192" spans="1:15" x14ac:dyDescent="0.2">
      <c r="A192" s="28">
        <v>1189</v>
      </c>
      <c r="B192" s="28">
        <v>648</v>
      </c>
      <c r="C192" s="28">
        <v>809</v>
      </c>
      <c r="D192" s="28" t="s">
        <v>3</v>
      </c>
      <c r="E192" s="28" t="s">
        <v>4359</v>
      </c>
      <c r="F192" s="28" t="s">
        <v>4369</v>
      </c>
      <c r="G192" s="28" t="s">
        <v>8</v>
      </c>
      <c r="H192" s="28">
        <v>3.77</v>
      </c>
      <c r="I192" s="28" t="s">
        <v>5782</v>
      </c>
      <c r="J192" s="28" t="s">
        <v>5153</v>
      </c>
      <c r="K192" s="28" t="s">
        <v>4</v>
      </c>
      <c r="L192" s="28" t="s">
        <v>5350</v>
      </c>
      <c r="M192" s="28" t="s">
        <v>5783</v>
      </c>
      <c r="O192" t="s">
        <v>5784</v>
      </c>
    </row>
    <row r="193" spans="1:15" x14ac:dyDescent="0.2">
      <c r="A193" s="28">
        <v>1190</v>
      </c>
      <c r="B193" s="28">
        <v>621</v>
      </c>
      <c r="C193" s="28">
        <v>792</v>
      </c>
      <c r="D193" s="28" t="s">
        <v>3</v>
      </c>
      <c r="E193" s="28" t="s">
        <v>4356</v>
      </c>
      <c r="F193" s="28" t="s">
        <v>4368</v>
      </c>
      <c r="G193" s="28" t="s">
        <v>121</v>
      </c>
      <c r="H193" s="28">
        <v>3.94</v>
      </c>
      <c r="I193" s="28" t="s">
        <v>5785</v>
      </c>
      <c r="J193" s="28" t="s">
        <v>5327</v>
      </c>
      <c r="K193" s="28" t="s">
        <v>4</v>
      </c>
      <c r="L193" s="28" t="s">
        <v>5241</v>
      </c>
      <c r="M193" s="28" t="s">
        <v>5786</v>
      </c>
      <c r="O193" t="s">
        <v>5787</v>
      </c>
    </row>
    <row r="194" spans="1:15" x14ac:dyDescent="0.2">
      <c r="A194" s="28">
        <v>1191</v>
      </c>
      <c r="B194" s="28">
        <v>607</v>
      </c>
      <c r="C194" s="28">
        <v>777</v>
      </c>
      <c r="D194" s="28" t="s">
        <v>3</v>
      </c>
      <c r="E194" s="28" t="s">
        <v>4360</v>
      </c>
      <c r="F194" s="28" t="s">
        <v>4370</v>
      </c>
      <c r="G194" s="28" t="s">
        <v>132</v>
      </c>
      <c r="H194" s="28">
        <v>3.79</v>
      </c>
      <c r="I194" s="28" t="s">
        <v>5788</v>
      </c>
      <c r="J194" s="28" t="s">
        <v>5169</v>
      </c>
      <c r="K194" s="28" t="s">
        <v>4</v>
      </c>
      <c r="L194" s="28" t="s">
        <v>5789</v>
      </c>
      <c r="M194" s="28" t="s">
        <v>5790</v>
      </c>
      <c r="O194" t="s">
        <v>5791</v>
      </c>
    </row>
    <row r="195" spans="1:15" x14ac:dyDescent="0.2">
      <c r="A195" s="28">
        <v>1192</v>
      </c>
      <c r="B195" s="28">
        <v>600</v>
      </c>
      <c r="C195" s="28">
        <v>832</v>
      </c>
      <c r="D195" s="28" t="s">
        <v>3</v>
      </c>
      <c r="E195" s="28" t="s">
        <v>4361</v>
      </c>
      <c r="F195" s="28" t="s">
        <v>4161</v>
      </c>
      <c r="G195" s="28" t="s">
        <v>115</v>
      </c>
      <c r="H195" s="28">
        <v>3.79</v>
      </c>
      <c r="I195" s="28" t="s">
        <v>5792</v>
      </c>
      <c r="J195" s="28" t="s">
        <v>5340</v>
      </c>
      <c r="K195" s="28" t="s">
        <v>4</v>
      </c>
      <c r="L195" s="28" t="s">
        <v>5378</v>
      </c>
      <c r="M195" s="28" t="s">
        <v>5793</v>
      </c>
      <c r="O195" t="s">
        <v>5794</v>
      </c>
    </row>
    <row r="196" spans="1:15" x14ac:dyDescent="0.2">
      <c r="A196" s="28">
        <v>1193</v>
      </c>
      <c r="B196" s="28">
        <v>699</v>
      </c>
      <c r="C196" s="28">
        <v>819</v>
      </c>
      <c r="D196" s="28" t="s">
        <v>3</v>
      </c>
      <c r="E196" s="28" t="s">
        <v>4362</v>
      </c>
      <c r="F196" s="28" t="s">
        <v>4371</v>
      </c>
      <c r="G196" s="28" t="s">
        <v>137</v>
      </c>
      <c r="H196" s="28">
        <v>3.91</v>
      </c>
      <c r="I196" s="28" t="s">
        <v>5795</v>
      </c>
      <c r="J196" s="28" t="s">
        <v>5485</v>
      </c>
      <c r="K196" s="28" t="s">
        <v>4</v>
      </c>
      <c r="L196" s="28" t="s">
        <v>5796</v>
      </c>
      <c r="M196" s="28" t="s">
        <v>5797</v>
      </c>
      <c r="O196" t="s">
        <v>5798</v>
      </c>
    </row>
    <row r="197" spans="1:15" x14ac:dyDescent="0.2">
      <c r="A197" s="28">
        <v>1194</v>
      </c>
      <c r="B197" s="28">
        <v>644</v>
      </c>
      <c r="C197" s="28">
        <v>849</v>
      </c>
      <c r="D197" s="28" t="s">
        <v>3</v>
      </c>
      <c r="E197" s="28" t="s">
        <v>4363</v>
      </c>
      <c r="F197" s="28" t="s">
        <v>3943</v>
      </c>
      <c r="G197" s="28" t="s">
        <v>38</v>
      </c>
      <c r="H197" s="28">
        <v>3.92</v>
      </c>
      <c r="I197" s="28" t="s">
        <v>5799</v>
      </c>
      <c r="J197" s="28" t="s">
        <v>5636</v>
      </c>
      <c r="K197" s="28" t="s">
        <v>4</v>
      </c>
      <c r="L197" s="28" t="s">
        <v>5284</v>
      </c>
      <c r="M197" s="28" t="s">
        <v>5800</v>
      </c>
      <c r="O197" t="s">
        <v>5801</v>
      </c>
    </row>
    <row r="198" spans="1:15" x14ac:dyDescent="0.2">
      <c r="A198" s="28">
        <v>1195</v>
      </c>
      <c r="B198" s="28">
        <v>620</v>
      </c>
      <c r="C198" s="28">
        <v>759</v>
      </c>
      <c r="D198" s="28" t="s">
        <v>3</v>
      </c>
      <c r="E198" s="28" t="s">
        <v>4356</v>
      </c>
      <c r="F198" s="28" t="s">
        <v>4368</v>
      </c>
      <c r="G198" s="28" t="s">
        <v>134</v>
      </c>
      <c r="H198" s="28">
        <v>3.86</v>
      </c>
      <c r="I198" s="28" t="s">
        <v>5802</v>
      </c>
      <c r="J198" s="28" t="s">
        <v>5105</v>
      </c>
      <c r="K198" s="28" t="s">
        <v>4</v>
      </c>
      <c r="L198" s="28" t="s">
        <v>5201</v>
      </c>
      <c r="M198" s="28" t="s">
        <v>5803</v>
      </c>
      <c r="O198" t="s">
        <v>5804</v>
      </c>
    </row>
    <row r="199" spans="1:15" x14ac:dyDescent="0.2">
      <c r="A199" s="28">
        <v>1196</v>
      </c>
      <c r="B199" s="28">
        <v>684</v>
      </c>
      <c r="C199" s="28">
        <v>757</v>
      </c>
      <c r="D199" s="28" t="s">
        <v>3</v>
      </c>
      <c r="E199" s="28" t="s">
        <v>4363</v>
      </c>
      <c r="F199" s="28" t="s">
        <v>3943</v>
      </c>
      <c r="G199" s="28" t="s">
        <v>137</v>
      </c>
      <c r="H199" s="28">
        <v>3.75</v>
      </c>
      <c r="I199" s="28" t="s">
        <v>5805</v>
      </c>
      <c r="J199" s="28" t="s">
        <v>5507</v>
      </c>
      <c r="K199" s="28" t="s">
        <v>4</v>
      </c>
      <c r="L199" s="28" t="s">
        <v>5144</v>
      </c>
      <c r="M199" s="28" t="s">
        <v>5806</v>
      </c>
      <c r="O199" t="s">
        <v>5807</v>
      </c>
    </row>
    <row r="200" spans="1:15" x14ac:dyDescent="0.2">
      <c r="A200" s="28">
        <v>1197</v>
      </c>
      <c r="B200" s="28">
        <v>651</v>
      </c>
      <c r="C200" s="28">
        <v>835</v>
      </c>
      <c r="D200" s="28" t="s">
        <v>3</v>
      </c>
      <c r="E200" s="28" t="s">
        <v>4362</v>
      </c>
      <c r="F200" s="28" t="s">
        <v>4371</v>
      </c>
      <c r="G200" s="28" t="s">
        <v>138</v>
      </c>
      <c r="H200" s="28">
        <v>3.75</v>
      </c>
      <c r="I200" s="28" t="s">
        <v>5808</v>
      </c>
      <c r="J200" s="28" t="s">
        <v>5623</v>
      </c>
      <c r="K200" s="28" t="s">
        <v>4</v>
      </c>
      <c r="L200" s="28" t="s">
        <v>5140</v>
      </c>
      <c r="M200" s="28" t="s">
        <v>5809</v>
      </c>
      <c r="O200" t="s">
        <v>5810</v>
      </c>
    </row>
    <row r="201" spans="1:15" x14ac:dyDescent="0.2">
      <c r="A201" s="28">
        <v>1198</v>
      </c>
      <c r="B201" s="28">
        <v>627</v>
      </c>
      <c r="C201" s="28">
        <v>751</v>
      </c>
      <c r="D201" s="28" t="s">
        <v>3</v>
      </c>
      <c r="E201" s="28" t="s">
        <v>4361</v>
      </c>
      <c r="F201" s="28" t="s">
        <v>4161</v>
      </c>
      <c r="G201" s="28" t="s">
        <v>130</v>
      </c>
      <c r="H201" s="28">
        <v>3.82</v>
      </c>
      <c r="I201" s="28" t="s">
        <v>5811</v>
      </c>
      <c r="J201" s="28" t="s">
        <v>5115</v>
      </c>
      <c r="K201" s="28" t="s">
        <v>4</v>
      </c>
      <c r="L201" s="28" t="s">
        <v>5346</v>
      </c>
      <c r="M201" s="28" t="s">
        <v>5812</v>
      </c>
      <c r="O201" t="s">
        <v>5813</v>
      </c>
    </row>
    <row r="202" spans="1:15" x14ac:dyDescent="0.2">
      <c r="A202" s="28">
        <v>1199</v>
      </c>
      <c r="B202" s="28">
        <v>674</v>
      </c>
      <c r="C202" s="28">
        <v>827</v>
      </c>
      <c r="D202" s="28" t="s">
        <v>3</v>
      </c>
      <c r="E202" s="28" t="s">
        <v>4356</v>
      </c>
      <c r="F202" s="28" t="s">
        <v>4368</v>
      </c>
      <c r="G202" s="28" t="s">
        <v>126</v>
      </c>
      <c r="H202" s="28">
        <v>3.78</v>
      </c>
      <c r="I202" s="28" t="s">
        <v>5814</v>
      </c>
      <c r="J202" s="28" t="s">
        <v>5323</v>
      </c>
      <c r="K202" s="28" t="s">
        <v>4</v>
      </c>
      <c r="L202" s="28" t="s">
        <v>5121</v>
      </c>
      <c r="M202" s="28" t="s">
        <v>5815</v>
      </c>
      <c r="O202" t="s">
        <v>5816</v>
      </c>
    </row>
    <row r="203" spans="1:15" x14ac:dyDescent="0.2">
      <c r="A203" s="28">
        <v>1200</v>
      </c>
      <c r="B203" s="28">
        <v>642</v>
      </c>
      <c r="C203" s="28">
        <v>850</v>
      </c>
      <c r="D203" s="28" t="s">
        <v>3</v>
      </c>
      <c r="E203" s="28" t="s">
        <v>4362</v>
      </c>
      <c r="F203" s="28" t="s">
        <v>4371</v>
      </c>
      <c r="G203" s="28" t="s">
        <v>130</v>
      </c>
      <c r="H203" s="28">
        <v>3.86</v>
      </c>
      <c r="I203" s="28" t="s">
        <v>5817</v>
      </c>
      <c r="J203" s="28" t="s">
        <v>5139</v>
      </c>
      <c r="K203" s="28" t="s">
        <v>4</v>
      </c>
      <c r="L203" s="28" t="s">
        <v>5719</v>
      </c>
      <c r="M203" s="28" t="s">
        <v>5818</v>
      </c>
      <c r="O203" t="s">
        <v>5819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1003"/>
  <sheetViews>
    <sheetView workbookViewId="0">
      <selection activeCell="I3" sqref="I3:I4"/>
    </sheetView>
  </sheetViews>
  <sheetFormatPr baseColWidth="10" defaultColWidth="8.83203125" defaultRowHeight="15" x14ac:dyDescent="0.2"/>
  <cols>
    <col min="2" max="2" width="13.83203125" bestFit="1" customWidth="1"/>
    <col min="3" max="3" width="15.5" customWidth="1"/>
    <col min="4" max="4" width="17.6640625" customWidth="1"/>
    <col min="6" max="6" width="7.83203125" customWidth="1"/>
    <col min="7" max="7" width="14.5" customWidth="1"/>
  </cols>
  <sheetData>
    <row r="1" spans="1:9" x14ac:dyDescent="0.2">
      <c r="A1" t="s">
        <v>46</v>
      </c>
    </row>
    <row r="2" spans="1:9" x14ac:dyDescent="0.2">
      <c r="F2" s="30" t="s">
        <v>155</v>
      </c>
      <c r="G2" s="30"/>
    </row>
    <row r="3" spans="1:9" x14ac:dyDescent="0.2">
      <c r="A3" s="2" t="s">
        <v>81</v>
      </c>
      <c r="B3" s="51" t="s">
        <v>141</v>
      </c>
      <c r="C3" s="2" t="s">
        <v>142</v>
      </c>
      <c r="D3" s="2" t="s">
        <v>86</v>
      </c>
      <c r="F3" s="2" t="s">
        <v>19</v>
      </c>
      <c r="G3" s="2" t="s">
        <v>142</v>
      </c>
      <c r="I3" t="str">
        <f>"insert into pembayaran ("&amp;A3&amp;","&amp;B3&amp;","&amp;C3&amp;","&amp;D3&amp;") values ("</f>
        <v>insert into pembayaran (id,waktu_bayar,jumlah_bayar,id_pendaftaran) values (</v>
      </c>
    </row>
    <row r="4" spans="1:9" x14ac:dyDescent="0.2">
      <c r="A4" s="28">
        <v>1</v>
      </c>
      <c r="B4" s="7" t="s">
        <v>4511</v>
      </c>
      <c r="C4" s="28">
        <v>500000</v>
      </c>
      <c r="D4" s="28">
        <v>201</v>
      </c>
      <c r="F4" s="1" t="s">
        <v>2</v>
      </c>
      <c r="G4" s="1">
        <v>500000</v>
      </c>
      <c r="I4" t="str">
        <f>CONCATENATE($I$3,A4,",","'",B4,"'",",",C4,",",D4,")",";")</f>
        <v>insert into pembayaran (id,waktu_bayar,jumlah_bayar,id_pendaftaran) values (1,'7/1/2007',500000,201);</v>
      </c>
    </row>
    <row r="5" spans="1:9" x14ac:dyDescent="0.2">
      <c r="A5" s="28">
        <v>2</v>
      </c>
      <c r="B5" s="7" t="s">
        <v>4692</v>
      </c>
      <c r="C5" s="28">
        <v>500000</v>
      </c>
      <c r="D5" s="28">
        <v>202</v>
      </c>
      <c r="F5" s="1" t="s">
        <v>3</v>
      </c>
      <c r="G5" s="1">
        <v>750000</v>
      </c>
      <c r="I5" t="str">
        <f t="shared" ref="I5:I68" si="0">CONCATENATE($I$3,A5,",","'",B5,"'",",",C5,",",D5,")",";")</f>
        <v>insert into pembayaran (id,waktu_bayar,jumlah_bayar,id_pendaftaran) values (2,'6/24/2007',500000,202);</v>
      </c>
    </row>
    <row r="6" spans="1:9" x14ac:dyDescent="0.2">
      <c r="A6" s="28">
        <v>3</v>
      </c>
      <c r="B6" s="7" t="s">
        <v>4693</v>
      </c>
      <c r="C6" s="28">
        <v>500000</v>
      </c>
      <c r="D6" s="28">
        <v>203</v>
      </c>
      <c r="F6" s="1" t="s">
        <v>4</v>
      </c>
      <c r="G6" s="1">
        <v>1000000</v>
      </c>
      <c r="I6" t="str">
        <f t="shared" si="0"/>
        <v>insert into pembayaran (id,waktu_bayar,jumlah_bayar,id_pendaftaran) values (3,'7/3/2007',500000,203);</v>
      </c>
    </row>
    <row r="7" spans="1:9" x14ac:dyDescent="0.2">
      <c r="A7" s="28">
        <v>4</v>
      </c>
      <c r="B7" s="7" t="s">
        <v>4526</v>
      </c>
      <c r="C7" s="28">
        <v>500000</v>
      </c>
      <c r="D7" s="28">
        <v>204</v>
      </c>
      <c r="I7" t="str">
        <f t="shared" si="0"/>
        <v>insert into pembayaran (id,waktu_bayar,jumlah_bayar,id_pendaftaran) values (4,'6/6/2007',500000,204);</v>
      </c>
    </row>
    <row r="8" spans="1:9" x14ac:dyDescent="0.2">
      <c r="A8" s="28">
        <v>5</v>
      </c>
      <c r="B8" s="7" t="s">
        <v>4540</v>
      </c>
      <c r="C8" s="28">
        <v>500000</v>
      </c>
      <c r="D8" s="28">
        <v>205</v>
      </c>
      <c r="I8" t="str">
        <f t="shared" si="0"/>
        <v>insert into pembayaran (id,waktu_bayar,jumlah_bayar,id_pendaftaran) values (5,'7/10/2007',500000,205);</v>
      </c>
    </row>
    <row r="9" spans="1:9" x14ac:dyDescent="0.2">
      <c r="A9" s="28">
        <v>6</v>
      </c>
      <c r="B9" s="7" t="s">
        <v>4525</v>
      </c>
      <c r="C9" s="28">
        <v>500000</v>
      </c>
      <c r="D9" s="28">
        <v>206</v>
      </c>
      <c r="I9" t="str">
        <f t="shared" si="0"/>
        <v>insert into pembayaran (id,waktu_bayar,jumlah_bayar,id_pendaftaran) values (6,'6/26/2007',500000,206);</v>
      </c>
    </row>
    <row r="10" spans="1:9" x14ac:dyDescent="0.2">
      <c r="A10" s="28">
        <v>7</v>
      </c>
      <c r="B10" s="7" t="s">
        <v>4694</v>
      </c>
      <c r="C10" s="28">
        <v>500000</v>
      </c>
      <c r="D10" s="28">
        <v>207</v>
      </c>
      <c r="I10" t="str">
        <f t="shared" si="0"/>
        <v>insert into pembayaran (id,waktu_bayar,jumlah_bayar,id_pendaftaran) values (7,'7/4/2007',500000,207);</v>
      </c>
    </row>
    <row r="11" spans="1:9" x14ac:dyDescent="0.2">
      <c r="A11" s="28">
        <v>8</v>
      </c>
      <c r="B11" s="7" t="s">
        <v>4522</v>
      </c>
      <c r="C11" s="28">
        <v>500000</v>
      </c>
      <c r="D11" s="28">
        <v>208</v>
      </c>
      <c r="I11" t="str">
        <f t="shared" si="0"/>
        <v>insert into pembayaran (id,waktu_bayar,jumlah_bayar,id_pendaftaran) values (8,'7/2/2007',500000,208);</v>
      </c>
    </row>
    <row r="12" spans="1:9" x14ac:dyDescent="0.2">
      <c r="A12" s="28">
        <v>9</v>
      </c>
      <c r="B12" s="7" t="s">
        <v>4534</v>
      </c>
      <c r="C12" s="28">
        <v>500000</v>
      </c>
      <c r="D12" s="28">
        <v>209</v>
      </c>
      <c r="I12" t="str">
        <f t="shared" si="0"/>
        <v>insert into pembayaran (id,waktu_bayar,jumlah_bayar,id_pendaftaran) values (9,'6/16/2007',500000,209);</v>
      </c>
    </row>
    <row r="13" spans="1:9" x14ac:dyDescent="0.2">
      <c r="A13" s="28">
        <v>10</v>
      </c>
      <c r="B13" s="7" t="s">
        <v>4524</v>
      </c>
      <c r="C13" s="28">
        <v>500000</v>
      </c>
      <c r="D13" s="28">
        <v>210</v>
      </c>
      <c r="I13" t="str">
        <f t="shared" si="0"/>
        <v>insert into pembayaran (id,waktu_bayar,jumlah_bayar,id_pendaftaran) values (10,'7/14/2007',500000,210);</v>
      </c>
    </row>
    <row r="14" spans="1:9" x14ac:dyDescent="0.2">
      <c r="A14" s="28">
        <v>11</v>
      </c>
      <c r="B14" s="7" t="s">
        <v>4695</v>
      </c>
      <c r="C14" s="28">
        <v>500000</v>
      </c>
      <c r="D14" s="28">
        <v>211</v>
      </c>
      <c r="I14" t="str">
        <f t="shared" si="0"/>
        <v>insert into pembayaran (id,waktu_bayar,jumlah_bayar,id_pendaftaran) values (11,'6/3/2007',500000,211);</v>
      </c>
    </row>
    <row r="15" spans="1:9" x14ac:dyDescent="0.2">
      <c r="A15" s="28">
        <v>12</v>
      </c>
      <c r="B15" s="7" t="s">
        <v>4540</v>
      </c>
      <c r="C15" s="28">
        <v>500000</v>
      </c>
      <c r="D15" s="28">
        <v>212</v>
      </c>
      <c r="I15" t="str">
        <f t="shared" si="0"/>
        <v>insert into pembayaran (id,waktu_bayar,jumlah_bayar,id_pendaftaran) values (12,'7/10/2007',500000,212);</v>
      </c>
    </row>
    <row r="16" spans="1:9" x14ac:dyDescent="0.2">
      <c r="A16" s="28">
        <v>13</v>
      </c>
      <c r="B16" s="7" t="s">
        <v>4696</v>
      </c>
      <c r="C16" s="28">
        <v>500000</v>
      </c>
      <c r="D16" s="28">
        <v>213</v>
      </c>
      <c r="I16" t="str">
        <f t="shared" si="0"/>
        <v>insert into pembayaran (id,waktu_bayar,jumlah_bayar,id_pendaftaran) values (13,'6/1/2007',500000,213);</v>
      </c>
    </row>
    <row r="17" spans="1:9" x14ac:dyDescent="0.2">
      <c r="A17" s="28">
        <v>14</v>
      </c>
      <c r="B17" s="7" t="s">
        <v>4697</v>
      </c>
      <c r="C17" s="28">
        <v>500000</v>
      </c>
      <c r="D17" s="28">
        <v>214</v>
      </c>
      <c r="I17" t="str">
        <f t="shared" si="0"/>
        <v>insert into pembayaran (id,waktu_bayar,jumlah_bayar,id_pendaftaran) values (14,'6/2/2007',500000,214);</v>
      </c>
    </row>
    <row r="18" spans="1:9" x14ac:dyDescent="0.2">
      <c r="A18" s="28">
        <v>15</v>
      </c>
      <c r="B18" s="7" t="s">
        <v>4692</v>
      </c>
      <c r="C18" s="28">
        <v>500000</v>
      </c>
      <c r="D18" s="28">
        <v>215</v>
      </c>
      <c r="I18" t="str">
        <f t="shared" si="0"/>
        <v>insert into pembayaran (id,waktu_bayar,jumlah_bayar,id_pendaftaran) values (15,'6/24/2007',500000,215);</v>
      </c>
    </row>
    <row r="19" spans="1:9" x14ac:dyDescent="0.2">
      <c r="A19" s="28">
        <v>16</v>
      </c>
      <c r="B19" s="7" t="s">
        <v>4526</v>
      </c>
      <c r="C19" s="28">
        <v>500000</v>
      </c>
      <c r="D19" s="28">
        <v>216</v>
      </c>
      <c r="I19" t="str">
        <f t="shared" si="0"/>
        <v>insert into pembayaran (id,waktu_bayar,jumlah_bayar,id_pendaftaran) values (16,'6/6/2007',500000,216);</v>
      </c>
    </row>
    <row r="20" spans="1:9" x14ac:dyDescent="0.2">
      <c r="A20" s="28">
        <v>17</v>
      </c>
      <c r="B20" s="7" t="s">
        <v>4694</v>
      </c>
      <c r="C20" s="28">
        <v>500000</v>
      </c>
      <c r="D20" s="28">
        <v>217</v>
      </c>
      <c r="I20" t="str">
        <f t="shared" si="0"/>
        <v>insert into pembayaran (id,waktu_bayar,jumlah_bayar,id_pendaftaran) values (17,'7/4/2007',500000,217);</v>
      </c>
    </row>
    <row r="21" spans="1:9" x14ac:dyDescent="0.2">
      <c r="A21" s="28">
        <v>18</v>
      </c>
      <c r="B21" s="7" t="s">
        <v>4524</v>
      </c>
      <c r="C21" s="28">
        <v>500000</v>
      </c>
      <c r="D21" s="28">
        <v>218</v>
      </c>
      <c r="I21" t="str">
        <f t="shared" si="0"/>
        <v>insert into pembayaran (id,waktu_bayar,jumlah_bayar,id_pendaftaran) values (18,'7/14/2007',500000,218);</v>
      </c>
    </row>
    <row r="22" spans="1:9" x14ac:dyDescent="0.2">
      <c r="A22" s="28">
        <v>19</v>
      </c>
      <c r="B22" s="7" t="s">
        <v>4698</v>
      </c>
      <c r="C22" s="28">
        <v>500000</v>
      </c>
      <c r="D22" s="28">
        <v>219</v>
      </c>
      <c r="I22" t="str">
        <f t="shared" si="0"/>
        <v>insert into pembayaran (id,waktu_bayar,jumlah_bayar,id_pendaftaran) values (19,'6/21/2007',500000,219);</v>
      </c>
    </row>
    <row r="23" spans="1:9" x14ac:dyDescent="0.2">
      <c r="A23" s="28">
        <v>20</v>
      </c>
      <c r="B23" s="7" t="s">
        <v>4510</v>
      </c>
      <c r="C23" s="28">
        <v>500000</v>
      </c>
      <c r="D23" s="28">
        <v>220</v>
      </c>
      <c r="I23" t="str">
        <f t="shared" si="0"/>
        <v>insert into pembayaran (id,waktu_bayar,jumlah_bayar,id_pendaftaran) values (20,'6/19/2007',500000,220);</v>
      </c>
    </row>
    <row r="24" spans="1:9" x14ac:dyDescent="0.2">
      <c r="A24" s="28">
        <v>21</v>
      </c>
      <c r="B24" s="7" t="s">
        <v>4699</v>
      </c>
      <c r="C24" s="28">
        <v>500000</v>
      </c>
      <c r="D24" s="28">
        <v>221</v>
      </c>
      <c r="I24" t="str">
        <f t="shared" si="0"/>
        <v>insert into pembayaran (id,waktu_bayar,jumlah_bayar,id_pendaftaran) values (21,'7/12/2007',500000,221);</v>
      </c>
    </row>
    <row r="25" spans="1:9" x14ac:dyDescent="0.2">
      <c r="A25" s="28">
        <v>22</v>
      </c>
      <c r="B25" s="7" t="s">
        <v>4531</v>
      </c>
      <c r="C25" s="28">
        <v>500000</v>
      </c>
      <c r="D25" s="28">
        <v>222</v>
      </c>
      <c r="I25" t="str">
        <f t="shared" si="0"/>
        <v>insert into pembayaran (id,waktu_bayar,jumlah_bayar,id_pendaftaran) values (22,'6/29/2007',500000,222);</v>
      </c>
    </row>
    <row r="26" spans="1:9" x14ac:dyDescent="0.2">
      <c r="A26" s="28">
        <v>23</v>
      </c>
      <c r="B26" s="7" t="s">
        <v>4512</v>
      </c>
      <c r="C26" s="28">
        <v>500000</v>
      </c>
      <c r="D26" s="28">
        <v>223</v>
      </c>
      <c r="I26" t="str">
        <f t="shared" si="0"/>
        <v>insert into pembayaran (id,waktu_bayar,jumlah_bayar,id_pendaftaran) values (23,'6/30/2007',500000,223);</v>
      </c>
    </row>
    <row r="27" spans="1:9" x14ac:dyDescent="0.2">
      <c r="A27" s="28">
        <v>24</v>
      </c>
      <c r="B27" s="7" t="s">
        <v>4693</v>
      </c>
      <c r="C27" s="28">
        <v>500000</v>
      </c>
      <c r="D27" s="28">
        <v>224</v>
      </c>
      <c r="I27" t="str">
        <f t="shared" si="0"/>
        <v>insert into pembayaran (id,waktu_bayar,jumlah_bayar,id_pendaftaran) values (24,'7/3/2007',500000,224);</v>
      </c>
    </row>
    <row r="28" spans="1:9" x14ac:dyDescent="0.2">
      <c r="A28" s="28">
        <v>25</v>
      </c>
      <c r="B28" s="7" t="s">
        <v>4700</v>
      </c>
      <c r="C28" s="28">
        <v>500000</v>
      </c>
      <c r="D28" s="28">
        <v>225</v>
      </c>
      <c r="I28" t="str">
        <f t="shared" si="0"/>
        <v>insert into pembayaran (id,waktu_bayar,jumlah_bayar,id_pendaftaran) values (25,'6/8/2007',500000,225);</v>
      </c>
    </row>
    <row r="29" spans="1:9" x14ac:dyDescent="0.2">
      <c r="A29" s="28">
        <v>26</v>
      </c>
      <c r="B29" s="7" t="s">
        <v>4701</v>
      </c>
      <c r="C29" s="28">
        <v>500000</v>
      </c>
      <c r="D29" s="28">
        <v>226</v>
      </c>
      <c r="I29" t="str">
        <f t="shared" si="0"/>
        <v>insert into pembayaran (id,waktu_bayar,jumlah_bayar,id_pendaftaran) values (26,'7/15/2007',500000,226);</v>
      </c>
    </row>
    <row r="30" spans="1:9" x14ac:dyDescent="0.2">
      <c r="A30" s="28">
        <v>27</v>
      </c>
      <c r="B30" s="7" t="s">
        <v>4537</v>
      </c>
      <c r="C30" s="28">
        <v>500000</v>
      </c>
      <c r="D30" s="28">
        <v>227</v>
      </c>
      <c r="I30" t="str">
        <f t="shared" si="0"/>
        <v>insert into pembayaran (id,waktu_bayar,jumlah_bayar,id_pendaftaran) values (27,'7/7/2007',500000,227);</v>
      </c>
    </row>
    <row r="31" spans="1:9" x14ac:dyDescent="0.2">
      <c r="A31" s="28">
        <v>28</v>
      </c>
      <c r="B31" s="7" t="s">
        <v>4545</v>
      </c>
      <c r="C31" s="28">
        <v>500000</v>
      </c>
      <c r="D31" s="28">
        <v>228</v>
      </c>
      <c r="I31" t="str">
        <f t="shared" si="0"/>
        <v>insert into pembayaran (id,waktu_bayar,jumlah_bayar,id_pendaftaran) values (28,'6/9/2007',500000,228);</v>
      </c>
    </row>
    <row r="32" spans="1:9" x14ac:dyDescent="0.2">
      <c r="A32" s="28">
        <v>29</v>
      </c>
      <c r="B32" s="7" t="s">
        <v>4692</v>
      </c>
      <c r="C32" s="28">
        <v>500000</v>
      </c>
      <c r="D32" s="28">
        <v>229</v>
      </c>
      <c r="I32" t="str">
        <f t="shared" si="0"/>
        <v>insert into pembayaran (id,waktu_bayar,jumlah_bayar,id_pendaftaran) values (29,'6/24/2007',500000,229);</v>
      </c>
    </row>
    <row r="33" spans="1:9" x14ac:dyDescent="0.2">
      <c r="A33" s="28">
        <v>30</v>
      </c>
      <c r="B33" s="7" t="s">
        <v>4702</v>
      </c>
      <c r="C33" s="28">
        <v>500000</v>
      </c>
      <c r="D33" s="28">
        <v>230</v>
      </c>
      <c r="I33" t="str">
        <f t="shared" si="0"/>
        <v>insert into pembayaran (id,waktu_bayar,jumlah_bayar,id_pendaftaran) values (30,'7/6/2007',500000,230);</v>
      </c>
    </row>
    <row r="34" spans="1:9" x14ac:dyDescent="0.2">
      <c r="A34" s="28">
        <v>31</v>
      </c>
      <c r="B34" s="7" t="s">
        <v>4703</v>
      </c>
      <c r="C34" s="28">
        <v>500000</v>
      </c>
      <c r="D34" s="28">
        <v>231</v>
      </c>
      <c r="I34" t="str">
        <f t="shared" si="0"/>
        <v>insert into pembayaran (id,waktu_bayar,jumlah_bayar,id_pendaftaran) values (31,'6/18/2007',500000,231);</v>
      </c>
    </row>
    <row r="35" spans="1:9" x14ac:dyDescent="0.2">
      <c r="A35" s="28">
        <v>32</v>
      </c>
      <c r="B35" s="7" t="s">
        <v>4525</v>
      </c>
      <c r="C35" s="28">
        <v>500000</v>
      </c>
      <c r="D35" s="28">
        <v>232</v>
      </c>
      <c r="I35" t="str">
        <f t="shared" si="0"/>
        <v>insert into pembayaran (id,waktu_bayar,jumlah_bayar,id_pendaftaran) values (32,'6/26/2007',500000,232);</v>
      </c>
    </row>
    <row r="36" spans="1:9" x14ac:dyDescent="0.2">
      <c r="A36" s="28">
        <v>33</v>
      </c>
      <c r="B36" s="7" t="s">
        <v>4696</v>
      </c>
      <c r="C36" s="28">
        <v>500000</v>
      </c>
      <c r="D36" s="28">
        <v>233</v>
      </c>
      <c r="I36" t="str">
        <f t="shared" si="0"/>
        <v>insert into pembayaran (id,waktu_bayar,jumlah_bayar,id_pendaftaran) values (33,'6/1/2007',500000,233);</v>
      </c>
    </row>
    <row r="37" spans="1:9" x14ac:dyDescent="0.2">
      <c r="A37" s="28">
        <v>34</v>
      </c>
      <c r="B37" s="7" t="s">
        <v>4695</v>
      </c>
      <c r="C37" s="28">
        <v>500000</v>
      </c>
      <c r="D37" s="28">
        <v>234</v>
      </c>
      <c r="I37" t="str">
        <f t="shared" si="0"/>
        <v>insert into pembayaran (id,waktu_bayar,jumlah_bayar,id_pendaftaran) values (34,'6/3/2007',500000,234);</v>
      </c>
    </row>
    <row r="38" spans="1:9" x14ac:dyDescent="0.2">
      <c r="A38" s="28">
        <v>35</v>
      </c>
      <c r="B38" s="7" t="s">
        <v>4511</v>
      </c>
      <c r="C38" s="28">
        <v>500000</v>
      </c>
      <c r="D38" s="28">
        <v>235</v>
      </c>
      <c r="I38" t="str">
        <f t="shared" si="0"/>
        <v>insert into pembayaran (id,waktu_bayar,jumlah_bayar,id_pendaftaran) values (35,'7/1/2007',500000,235);</v>
      </c>
    </row>
    <row r="39" spans="1:9" x14ac:dyDescent="0.2">
      <c r="A39" s="28">
        <v>36</v>
      </c>
      <c r="B39" s="7" t="s">
        <v>4525</v>
      </c>
      <c r="C39" s="28">
        <v>500000</v>
      </c>
      <c r="D39" s="28">
        <v>236</v>
      </c>
      <c r="I39" t="str">
        <f t="shared" si="0"/>
        <v>insert into pembayaran (id,waktu_bayar,jumlah_bayar,id_pendaftaran) values (36,'6/26/2007',500000,236);</v>
      </c>
    </row>
    <row r="40" spans="1:9" x14ac:dyDescent="0.2">
      <c r="A40" s="28">
        <v>37</v>
      </c>
      <c r="B40" s="7" t="s">
        <v>4694</v>
      </c>
      <c r="C40" s="28">
        <v>500000</v>
      </c>
      <c r="D40" s="28">
        <v>237</v>
      </c>
      <c r="I40" t="str">
        <f t="shared" si="0"/>
        <v>insert into pembayaran (id,waktu_bayar,jumlah_bayar,id_pendaftaran) values (37,'7/4/2007',500000,237);</v>
      </c>
    </row>
    <row r="41" spans="1:9" x14ac:dyDescent="0.2">
      <c r="A41" s="28">
        <v>38</v>
      </c>
      <c r="B41" s="7" t="s">
        <v>4513</v>
      </c>
      <c r="C41" s="28">
        <v>500000</v>
      </c>
      <c r="D41" s="28">
        <v>238</v>
      </c>
      <c r="I41" t="str">
        <f t="shared" si="0"/>
        <v>insert into pembayaran (id,waktu_bayar,jumlah_bayar,id_pendaftaran) values (38,'7/11/2007',500000,238);</v>
      </c>
    </row>
    <row r="42" spans="1:9" x14ac:dyDescent="0.2">
      <c r="A42" s="28">
        <v>39</v>
      </c>
      <c r="B42" s="7" t="s">
        <v>4513</v>
      </c>
      <c r="C42" s="28">
        <v>500000</v>
      </c>
      <c r="D42" s="28">
        <v>239</v>
      </c>
      <c r="I42" t="str">
        <f t="shared" si="0"/>
        <v>insert into pembayaran (id,waktu_bayar,jumlah_bayar,id_pendaftaran) values (39,'7/11/2007',500000,239);</v>
      </c>
    </row>
    <row r="43" spans="1:9" x14ac:dyDescent="0.2">
      <c r="A43" s="28">
        <v>40</v>
      </c>
      <c r="B43" s="7" t="s">
        <v>4536</v>
      </c>
      <c r="C43" s="28">
        <v>500000</v>
      </c>
      <c r="D43" s="28">
        <v>240</v>
      </c>
      <c r="I43" t="str">
        <f t="shared" si="0"/>
        <v>insert into pembayaran (id,waktu_bayar,jumlah_bayar,id_pendaftaran) values (40,'6/28/2007',500000,240);</v>
      </c>
    </row>
    <row r="44" spans="1:9" x14ac:dyDescent="0.2">
      <c r="A44" s="28">
        <v>41</v>
      </c>
      <c r="B44" s="7" t="s">
        <v>4526</v>
      </c>
      <c r="C44" s="28">
        <v>500000</v>
      </c>
      <c r="D44" s="28">
        <v>241</v>
      </c>
      <c r="I44" t="str">
        <f t="shared" si="0"/>
        <v>insert into pembayaran (id,waktu_bayar,jumlah_bayar,id_pendaftaran) values (41,'6/6/2007',500000,241);</v>
      </c>
    </row>
    <row r="45" spans="1:9" x14ac:dyDescent="0.2">
      <c r="A45" s="28">
        <v>42</v>
      </c>
      <c r="B45" s="7" t="s">
        <v>4518</v>
      </c>
      <c r="C45" s="28">
        <v>500000</v>
      </c>
      <c r="D45" s="28">
        <v>242</v>
      </c>
      <c r="I45" t="str">
        <f t="shared" si="0"/>
        <v>insert into pembayaran (id,waktu_bayar,jumlah_bayar,id_pendaftaran) values (42,'7/5/2007',500000,242);</v>
      </c>
    </row>
    <row r="46" spans="1:9" x14ac:dyDescent="0.2">
      <c r="A46" s="28">
        <v>43</v>
      </c>
      <c r="B46" s="7" t="s">
        <v>4512</v>
      </c>
      <c r="C46" s="28">
        <v>500000</v>
      </c>
      <c r="D46" s="28">
        <v>243</v>
      </c>
      <c r="I46" t="str">
        <f t="shared" si="0"/>
        <v>insert into pembayaran (id,waktu_bayar,jumlah_bayar,id_pendaftaran) values (43,'6/30/2007',500000,243);</v>
      </c>
    </row>
    <row r="47" spans="1:9" x14ac:dyDescent="0.2">
      <c r="A47" s="28">
        <v>44</v>
      </c>
      <c r="B47" s="7" t="s">
        <v>4511</v>
      </c>
      <c r="C47" s="28">
        <v>500000</v>
      </c>
      <c r="D47" s="28">
        <v>244</v>
      </c>
      <c r="I47" t="str">
        <f t="shared" si="0"/>
        <v>insert into pembayaran (id,waktu_bayar,jumlah_bayar,id_pendaftaran) values (44,'7/1/2007',500000,244);</v>
      </c>
    </row>
    <row r="48" spans="1:9" x14ac:dyDescent="0.2">
      <c r="A48" s="28">
        <v>45</v>
      </c>
      <c r="B48" s="7" t="s">
        <v>4520</v>
      </c>
      <c r="C48" s="28">
        <v>500000</v>
      </c>
      <c r="D48" s="28">
        <v>245</v>
      </c>
      <c r="I48" t="str">
        <f t="shared" si="0"/>
        <v>insert into pembayaran (id,waktu_bayar,jumlah_bayar,id_pendaftaran) values (45,'7/13/2007',500000,245);</v>
      </c>
    </row>
    <row r="49" spans="1:9" x14ac:dyDescent="0.2">
      <c r="A49" s="28">
        <v>46</v>
      </c>
      <c r="B49" s="7" t="s">
        <v>4528</v>
      </c>
      <c r="C49" s="28">
        <v>500000</v>
      </c>
      <c r="D49" s="28">
        <v>246</v>
      </c>
      <c r="I49" t="str">
        <f t="shared" si="0"/>
        <v>insert into pembayaran (id,waktu_bayar,jumlah_bayar,id_pendaftaran) values (46,'6/4/2007',500000,246);</v>
      </c>
    </row>
    <row r="50" spans="1:9" x14ac:dyDescent="0.2">
      <c r="A50" s="28">
        <v>47</v>
      </c>
      <c r="B50" s="7" t="s">
        <v>4513</v>
      </c>
      <c r="C50" s="28">
        <v>500000</v>
      </c>
      <c r="D50" s="28">
        <v>247</v>
      </c>
      <c r="I50" t="str">
        <f t="shared" si="0"/>
        <v>insert into pembayaran (id,waktu_bayar,jumlah_bayar,id_pendaftaran) values (47,'7/11/2007',500000,247);</v>
      </c>
    </row>
    <row r="51" spans="1:9" x14ac:dyDescent="0.2">
      <c r="A51" s="28">
        <v>48</v>
      </c>
      <c r="B51" s="7" t="s">
        <v>4704</v>
      </c>
      <c r="C51" s="28">
        <v>500000</v>
      </c>
      <c r="D51" s="28">
        <v>248</v>
      </c>
      <c r="I51" t="str">
        <f t="shared" si="0"/>
        <v>insert into pembayaran (id,waktu_bayar,jumlah_bayar,id_pendaftaran) values (48,'6/11/2007',500000,248);</v>
      </c>
    </row>
    <row r="52" spans="1:9" x14ac:dyDescent="0.2">
      <c r="A52" s="28">
        <v>49</v>
      </c>
      <c r="B52" s="7" t="s">
        <v>4536</v>
      </c>
      <c r="C52" s="28">
        <v>500000</v>
      </c>
      <c r="D52" s="28">
        <v>249</v>
      </c>
      <c r="I52" t="str">
        <f t="shared" si="0"/>
        <v>insert into pembayaran (id,waktu_bayar,jumlah_bayar,id_pendaftaran) values (49,'6/28/2007',500000,249);</v>
      </c>
    </row>
    <row r="53" spans="1:9" x14ac:dyDescent="0.2">
      <c r="A53" s="28">
        <v>50</v>
      </c>
      <c r="B53" s="7" t="s">
        <v>4693</v>
      </c>
      <c r="C53" s="28">
        <v>500000</v>
      </c>
      <c r="D53" s="28">
        <v>250</v>
      </c>
      <c r="I53" t="str">
        <f t="shared" si="0"/>
        <v>insert into pembayaran (id,waktu_bayar,jumlah_bayar,id_pendaftaran) values (50,'7/3/2007',500000,250);</v>
      </c>
    </row>
    <row r="54" spans="1:9" x14ac:dyDescent="0.2">
      <c r="A54" s="28">
        <v>51</v>
      </c>
      <c r="B54" s="7" t="s">
        <v>4532</v>
      </c>
      <c r="C54" s="28">
        <v>500000</v>
      </c>
      <c r="D54" s="28">
        <v>251</v>
      </c>
      <c r="I54" t="str">
        <f t="shared" si="0"/>
        <v>insert into pembayaran (id,waktu_bayar,jumlah_bayar,id_pendaftaran) values (51,'6/27/2007',500000,251);</v>
      </c>
    </row>
    <row r="55" spans="1:9" x14ac:dyDescent="0.2">
      <c r="A55" s="28">
        <v>52</v>
      </c>
      <c r="B55" s="7" t="s">
        <v>4705</v>
      </c>
      <c r="C55" s="28">
        <v>500000</v>
      </c>
      <c r="D55" s="28">
        <v>252</v>
      </c>
      <c r="I55" t="str">
        <f t="shared" si="0"/>
        <v>insert into pembayaran (id,waktu_bayar,jumlah_bayar,id_pendaftaran) values (52,'6/14/2007',500000,252);</v>
      </c>
    </row>
    <row r="56" spans="1:9" x14ac:dyDescent="0.2">
      <c r="A56" s="28">
        <v>53</v>
      </c>
      <c r="B56" s="7" t="s">
        <v>4693</v>
      </c>
      <c r="C56" s="28">
        <v>500000</v>
      </c>
      <c r="D56" s="28">
        <v>253</v>
      </c>
      <c r="I56" t="str">
        <f t="shared" si="0"/>
        <v>insert into pembayaran (id,waktu_bayar,jumlah_bayar,id_pendaftaran) values (53,'7/3/2007',500000,253);</v>
      </c>
    </row>
    <row r="57" spans="1:9" x14ac:dyDescent="0.2">
      <c r="A57" s="28">
        <v>54</v>
      </c>
      <c r="B57" s="7" t="s">
        <v>4699</v>
      </c>
      <c r="C57" s="28">
        <v>500000</v>
      </c>
      <c r="D57" s="28">
        <v>254</v>
      </c>
      <c r="I57" t="str">
        <f t="shared" si="0"/>
        <v>insert into pembayaran (id,waktu_bayar,jumlah_bayar,id_pendaftaran) values (54,'7/12/2007',500000,254);</v>
      </c>
    </row>
    <row r="58" spans="1:9" x14ac:dyDescent="0.2">
      <c r="A58" s="28">
        <v>55</v>
      </c>
      <c r="B58" s="7" t="s">
        <v>4536</v>
      </c>
      <c r="C58" s="28">
        <v>500000</v>
      </c>
      <c r="D58" s="28">
        <v>255</v>
      </c>
      <c r="I58" t="str">
        <f t="shared" si="0"/>
        <v>insert into pembayaran (id,waktu_bayar,jumlah_bayar,id_pendaftaran) values (55,'6/28/2007',500000,255);</v>
      </c>
    </row>
    <row r="59" spans="1:9" x14ac:dyDescent="0.2">
      <c r="A59" s="28">
        <v>56</v>
      </c>
      <c r="B59" s="7" t="s">
        <v>4699</v>
      </c>
      <c r="C59" s="28">
        <v>500000</v>
      </c>
      <c r="D59" s="28">
        <v>256</v>
      </c>
      <c r="I59" t="str">
        <f t="shared" si="0"/>
        <v>insert into pembayaran (id,waktu_bayar,jumlah_bayar,id_pendaftaran) values (56,'7/12/2007',500000,256);</v>
      </c>
    </row>
    <row r="60" spans="1:9" x14ac:dyDescent="0.2">
      <c r="A60" s="28">
        <v>57</v>
      </c>
      <c r="B60" s="7" t="s">
        <v>4702</v>
      </c>
      <c r="C60" s="28">
        <v>500000</v>
      </c>
      <c r="D60" s="28">
        <v>257</v>
      </c>
      <c r="I60" t="str">
        <f t="shared" si="0"/>
        <v>insert into pembayaran (id,waktu_bayar,jumlah_bayar,id_pendaftaran) values (57,'7/6/2007',500000,257);</v>
      </c>
    </row>
    <row r="61" spans="1:9" x14ac:dyDescent="0.2">
      <c r="A61" s="28">
        <v>58</v>
      </c>
      <c r="B61" s="7" t="s">
        <v>4703</v>
      </c>
      <c r="C61" s="28">
        <v>500000</v>
      </c>
      <c r="D61" s="28">
        <v>258</v>
      </c>
      <c r="I61" t="str">
        <f t="shared" si="0"/>
        <v>insert into pembayaran (id,waktu_bayar,jumlah_bayar,id_pendaftaran) values (58,'6/18/2007',500000,258);</v>
      </c>
    </row>
    <row r="62" spans="1:9" x14ac:dyDescent="0.2">
      <c r="A62" s="28">
        <v>59</v>
      </c>
      <c r="B62" s="7" t="s">
        <v>4697</v>
      </c>
      <c r="C62" s="28">
        <v>500000</v>
      </c>
      <c r="D62" s="28">
        <v>259</v>
      </c>
      <c r="I62" t="str">
        <f t="shared" si="0"/>
        <v>insert into pembayaran (id,waktu_bayar,jumlah_bayar,id_pendaftaran) values (59,'6/2/2007',500000,259);</v>
      </c>
    </row>
    <row r="63" spans="1:9" x14ac:dyDescent="0.2">
      <c r="A63" s="28">
        <v>60</v>
      </c>
      <c r="B63" s="7" t="s">
        <v>4706</v>
      </c>
      <c r="C63" s="28">
        <v>500000</v>
      </c>
      <c r="D63" s="28">
        <v>260</v>
      </c>
      <c r="I63" t="str">
        <f t="shared" si="0"/>
        <v>insert into pembayaran (id,waktu_bayar,jumlah_bayar,id_pendaftaran) values (60,'6/10/2007',500000,260);</v>
      </c>
    </row>
    <row r="64" spans="1:9" x14ac:dyDescent="0.2">
      <c r="A64" s="28">
        <v>61</v>
      </c>
      <c r="B64" s="7" t="s">
        <v>4706</v>
      </c>
      <c r="C64" s="28">
        <v>500000</v>
      </c>
      <c r="D64" s="28">
        <v>261</v>
      </c>
      <c r="I64" t="str">
        <f t="shared" si="0"/>
        <v>insert into pembayaran (id,waktu_bayar,jumlah_bayar,id_pendaftaran) values (61,'6/10/2007',500000,261);</v>
      </c>
    </row>
    <row r="65" spans="1:9" x14ac:dyDescent="0.2">
      <c r="A65" s="28">
        <v>62</v>
      </c>
      <c r="B65" s="7" t="s">
        <v>4525</v>
      </c>
      <c r="C65" s="28">
        <v>500000</v>
      </c>
      <c r="D65" s="28">
        <v>262</v>
      </c>
      <c r="I65" t="str">
        <f t="shared" si="0"/>
        <v>insert into pembayaran (id,waktu_bayar,jumlah_bayar,id_pendaftaran) values (62,'6/26/2007',500000,262);</v>
      </c>
    </row>
    <row r="66" spans="1:9" x14ac:dyDescent="0.2">
      <c r="A66" s="28">
        <v>63</v>
      </c>
      <c r="B66" s="7" t="s">
        <v>4693</v>
      </c>
      <c r="C66" s="28">
        <v>500000</v>
      </c>
      <c r="D66" s="28">
        <v>263</v>
      </c>
      <c r="I66" t="str">
        <f t="shared" si="0"/>
        <v>insert into pembayaran (id,waktu_bayar,jumlah_bayar,id_pendaftaran) values (63,'7/3/2007',500000,263);</v>
      </c>
    </row>
    <row r="67" spans="1:9" x14ac:dyDescent="0.2">
      <c r="A67" s="28">
        <v>64</v>
      </c>
      <c r="B67" s="7" t="s">
        <v>4542</v>
      </c>
      <c r="C67" s="28">
        <v>500000</v>
      </c>
      <c r="D67" s="28">
        <v>264</v>
      </c>
      <c r="I67" t="str">
        <f t="shared" si="0"/>
        <v>insert into pembayaran (id,waktu_bayar,jumlah_bayar,id_pendaftaran) values (64,'6/20/2007',500000,264);</v>
      </c>
    </row>
    <row r="68" spans="1:9" x14ac:dyDescent="0.2">
      <c r="A68" s="28">
        <v>65</v>
      </c>
      <c r="B68" s="7" t="s">
        <v>4532</v>
      </c>
      <c r="C68" s="28">
        <v>500000</v>
      </c>
      <c r="D68" s="28">
        <v>265</v>
      </c>
      <c r="I68" t="str">
        <f t="shared" si="0"/>
        <v>insert into pembayaran (id,waktu_bayar,jumlah_bayar,id_pendaftaran) values (65,'6/27/2007',500000,265);</v>
      </c>
    </row>
    <row r="69" spans="1:9" x14ac:dyDescent="0.2">
      <c r="A69" s="28">
        <v>66</v>
      </c>
      <c r="B69" s="7" t="s">
        <v>4539</v>
      </c>
      <c r="C69" s="28">
        <v>500000</v>
      </c>
      <c r="D69" s="28">
        <v>266</v>
      </c>
      <c r="I69" t="str">
        <f t="shared" ref="I69:I132" si="1">CONCATENATE($I$3,A69,",","'",B69,"'",",",C69,",",D69,")",";")</f>
        <v>insert into pembayaran (id,waktu_bayar,jumlah_bayar,id_pendaftaran) values (66,'6/23/2007',500000,266);</v>
      </c>
    </row>
    <row r="70" spans="1:9" x14ac:dyDescent="0.2">
      <c r="A70" s="28">
        <v>67</v>
      </c>
      <c r="B70" s="7" t="s">
        <v>4509</v>
      </c>
      <c r="C70" s="28">
        <v>500000</v>
      </c>
      <c r="D70" s="28">
        <v>267</v>
      </c>
      <c r="I70" t="str">
        <f t="shared" si="1"/>
        <v>insert into pembayaran (id,waktu_bayar,jumlah_bayar,id_pendaftaran) values (67,'6/15/2007',500000,267);</v>
      </c>
    </row>
    <row r="71" spans="1:9" x14ac:dyDescent="0.2">
      <c r="A71" s="28">
        <v>68</v>
      </c>
      <c r="B71" s="7" t="s">
        <v>4693</v>
      </c>
      <c r="C71" s="28">
        <v>500000</v>
      </c>
      <c r="D71" s="28">
        <v>268</v>
      </c>
      <c r="I71" t="str">
        <f t="shared" si="1"/>
        <v>insert into pembayaran (id,waktu_bayar,jumlah_bayar,id_pendaftaran) values (68,'7/3/2007',500000,268);</v>
      </c>
    </row>
    <row r="72" spans="1:9" x14ac:dyDescent="0.2">
      <c r="A72" s="28">
        <v>69</v>
      </c>
      <c r="B72" s="7" t="s">
        <v>4509</v>
      </c>
      <c r="C72" s="28">
        <v>500000</v>
      </c>
      <c r="D72" s="28">
        <v>269</v>
      </c>
      <c r="I72" t="str">
        <f t="shared" si="1"/>
        <v>insert into pembayaran (id,waktu_bayar,jumlah_bayar,id_pendaftaran) values (69,'6/15/2007',500000,269);</v>
      </c>
    </row>
    <row r="73" spans="1:9" x14ac:dyDescent="0.2">
      <c r="A73" s="28">
        <v>70</v>
      </c>
      <c r="B73" s="7" t="s">
        <v>4520</v>
      </c>
      <c r="C73" s="28">
        <v>500000</v>
      </c>
      <c r="D73" s="28">
        <v>270</v>
      </c>
      <c r="I73" t="str">
        <f t="shared" si="1"/>
        <v>insert into pembayaran (id,waktu_bayar,jumlah_bayar,id_pendaftaran) values (70,'7/13/2007',500000,270);</v>
      </c>
    </row>
    <row r="74" spans="1:9" x14ac:dyDescent="0.2">
      <c r="A74" s="28">
        <v>71</v>
      </c>
      <c r="B74" s="7" t="s">
        <v>4692</v>
      </c>
      <c r="C74" s="28">
        <v>500000</v>
      </c>
      <c r="D74" s="28">
        <v>271</v>
      </c>
      <c r="I74" t="str">
        <f t="shared" si="1"/>
        <v>insert into pembayaran (id,waktu_bayar,jumlah_bayar,id_pendaftaran) values (71,'6/24/2007',500000,271);</v>
      </c>
    </row>
    <row r="75" spans="1:9" x14ac:dyDescent="0.2">
      <c r="A75" s="28">
        <v>72</v>
      </c>
      <c r="B75" s="7" t="s">
        <v>4704</v>
      </c>
      <c r="C75" s="28">
        <v>500000</v>
      </c>
      <c r="D75" s="28">
        <v>272</v>
      </c>
      <c r="I75" t="str">
        <f t="shared" si="1"/>
        <v>insert into pembayaran (id,waktu_bayar,jumlah_bayar,id_pendaftaran) values (72,'6/11/2007',500000,272);</v>
      </c>
    </row>
    <row r="76" spans="1:9" x14ac:dyDescent="0.2">
      <c r="A76" s="28">
        <v>73</v>
      </c>
      <c r="B76" s="7" t="s">
        <v>4513</v>
      </c>
      <c r="C76" s="28">
        <v>500000</v>
      </c>
      <c r="D76" s="28">
        <v>273</v>
      </c>
      <c r="I76" t="str">
        <f t="shared" si="1"/>
        <v>insert into pembayaran (id,waktu_bayar,jumlah_bayar,id_pendaftaran) values (73,'7/11/2007',500000,273);</v>
      </c>
    </row>
    <row r="77" spans="1:9" x14ac:dyDescent="0.2">
      <c r="A77" s="28">
        <v>74</v>
      </c>
      <c r="B77" s="7" t="s">
        <v>4702</v>
      </c>
      <c r="C77" s="28">
        <v>500000</v>
      </c>
      <c r="D77" s="28">
        <v>274</v>
      </c>
      <c r="I77" t="str">
        <f t="shared" si="1"/>
        <v>insert into pembayaran (id,waktu_bayar,jumlah_bayar,id_pendaftaran) values (74,'7/6/2007',500000,274);</v>
      </c>
    </row>
    <row r="78" spans="1:9" x14ac:dyDescent="0.2">
      <c r="A78" s="28">
        <v>75</v>
      </c>
      <c r="B78" s="7" t="s">
        <v>4522</v>
      </c>
      <c r="C78" s="28">
        <v>500000</v>
      </c>
      <c r="D78" s="28">
        <v>275</v>
      </c>
      <c r="I78" t="str">
        <f t="shared" si="1"/>
        <v>insert into pembayaran (id,waktu_bayar,jumlah_bayar,id_pendaftaran) values (75,'7/2/2007',500000,275);</v>
      </c>
    </row>
    <row r="79" spans="1:9" x14ac:dyDescent="0.2">
      <c r="A79" s="28">
        <v>76</v>
      </c>
      <c r="B79" s="7" t="s">
        <v>4693</v>
      </c>
      <c r="C79" s="28">
        <v>500000</v>
      </c>
      <c r="D79" s="28">
        <v>276</v>
      </c>
      <c r="I79" t="str">
        <f t="shared" si="1"/>
        <v>insert into pembayaran (id,waktu_bayar,jumlah_bayar,id_pendaftaran) values (76,'7/3/2007',500000,276);</v>
      </c>
    </row>
    <row r="80" spans="1:9" x14ac:dyDescent="0.2">
      <c r="A80" s="28">
        <v>77</v>
      </c>
      <c r="B80" s="7" t="s">
        <v>4543</v>
      </c>
      <c r="C80" s="28">
        <v>500000</v>
      </c>
      <c r="D80" s="28">
        <v>277</v>
      </c>
      <c r="I80" t="str">
        <f t="shared" si="1"/>
        <v>insert into pembayaran (id,waktu_bayar,jumlah_bayar,id_pendaftaran) values (77,'7/9/2007',500000,277);</v>
      </c>
    </row>
    <row r="81" spans="1:9" x14ac:dyDescent="0.2">
      <c r="A81" s="28">
        <v>78</v>
      </c>
      <c r="B81" s="7" t="s">
        <v>4707</v>
      </c>
      <c r="C81" s="28">
        <v>500000</v>
      </c>
      <c r="D81" s="28">
        <v>278</v>
      </c>
      <c r="I81" t="str">
        <f t="shared" si="1"/>
        <v>insert into pembayaran (id,waktu_bayar,jumlah_bayar,id_pendaftaran) values (78,'6/7/2007',500000,278);</v>
      </c>
    </row>
    <row r="82" spans="1:9" x14ac:dyDescent="0.2">
      <c r="A82" s="28">
        <v>79</v>
      </c>
      <c r="B82" s="7" t="s">
        <v>4693</v>
      </c>
      <c r="C82" s="28">
        <v>500000</v>
      </c>
      <c r="D82" s="28">
        <v>279</v>
      </c>
      <c r="I82" t="str">
        <f t="shared" si="1"/>
        <v>insert into pembayaran (id,waktu_bayar,jumlah_bayar,id_pendaftaran) values (79,'7/3/2007',500000,279);</v>
      </c>
    </row>
    <row r="83" spans="1:9" x14ac:dyDescent="0.2">
      <c r="A83" s="28">
        <v>80</v>
      </c>
      <c r="B83" s="7" t="s">
        <v>4708</v>
      </c>
      <c r="C83" s="28">
        <v>500000</v>
      </c>
      <c r="D83" s="28">
        <v>280</v>
      </c>
      <c r="I83" t="str">
        <f t="shared" si="1"/>
        <v>insert into pembayaran (id,waktu_bayar,jumlah_bayar,id_pendaftaran) values (80,'6/25/2007',500000,280);</v>
      </c>
    </row>
    <row r="84" spans="1:9" x14ac:dyDescent="0.2">
      <c r="A84" s="28">
        <v>81</v>
      </c>
      <c r="B84" s="7" t="s">
        <v>4513</v>
      </c>
      <c r="C84" s="28">
        <v>500000</v>
      </c>
      <c r="D84" s="28">
        <v>281</v>
      </c>
      <c r="I84" t="str">
        <f t="shared" si="1"/>
        <v>insert into pembayaran (id,waktu_bayar,jumlah_bayar,id_pendaftaran) values (81,'7/11/2007',500000,281);</v>
      </c>
    </row>
    <row r="85" spans="1:9" x14ac:dyDescent="0.2">
      <c r="A85" s="28">
        <v>82</v>
      </c>
      <c r="B85" s="7" t="s">
        <v>4692</v>
      </c>
      <c r="C85" s="28">
        <v>500000</v>
      </c>
      <c r="D85" s="28">
        <v>282</v>
      </c>
      <c r="I85" t="str">
        <f t="shared" si="1"/>
        <v>insert into pembayaran (id,waktu_bayar,jumlah_bayar,id_pendaftaran) values (82,'6/24/2007',500000,282);</v>
      </c>
    </row>
    <row r="86" spans="1:9" x14ac:dyDescent="0.2">
      <c r="A86" s="28">
        <v>83</v>
      </c>
      <c r="B86" s="7" t="s">
        <v>4532</v>
      </c>
      <c r="C86" s="28">
        <v>500000</v>
      </c>
      <c r="D86" s="28">
        <v>283</v>
      </c>
      <c r="I86" t="str">
        <f t="shared" si="1"/>
        <v>insert into pembayaran (id,waktu_bayar,jumlah_bayar,id_pendaftaran) values (83,'6/27/2007',500000,283);</v>
      </c>
    </row>
    <row r="87" spans="1:9" x14ac:dyDescent="0.2">
      <c r="A87" s="28">
        <v>84</v>
      </c>
      <c r="B87" s="7" t="s">
        <v>4708</v>
      </c>
      <c r="C87" s="28">
        <v>500000</v>
      </c>
      <c r="D87" s="28">
        <v>284</v>
      </c>
      <c r="I87" t="str">
        <f t="shared" si="1"/>
        <v>insert into pembayaran (id,waktu_bayar,jumlah_bayar,id_pendaftaran) values (84,'6/25/2007',500000,284);</v>
      </c>
    </row>
    <row r="88" spans="1:9" x14ac:dyDescent="0.2">
      <c r="A88" s="28">
        <v>85</v>
      </c>
      <c r="B88" s="7" t="s">
        <v>4540</v>
      </c>
      <c r="C88" s="28">
        <v>500000</v>
      </c>
      <c r="D88" s="28">
        <v>285</v>
      </c>
      <c r="I88" t="str">
        <f t="shared" si="1"/>
        <v>insert into pembayaran (id,waktu_bayar,jumlah_bayar,id_pendaftaran) values (85,'7/10/2007',500000,285);</v>
      </c>
    </row>
    <row r="89" spans="1:9" x14ac:dyDescent="0.2">
      <c r="A89" s="28">
        <v>86</v>
      </c>
      <c r="B89" s="7" t="s">
        <v>4694</v>
      </c>
      <c r="C89" s="28">
        <v>500000</v>
      </c>
      <c r="D89" s="28">
        <v>286</v>
      </c>
      <c r="I89" t="str">
        <f t="shared" si="1"/>
        <v>insert into pembayaran (id,waktu_bayar,jumlah_bayar,id_pendaftaran) values (86,'7/4/2007',500000,286);</v>
      </c>
    </row>
    <row r="90" spans="1:9" x14ac:dyDescent="0.2">
      <c r="A90" s="28">
        <v>87</v>
      </c>
      <c r="B90" s="7" t="s">
        <v>4707</v>
      </c>
      <c r="C90" s="28">
        <v>500000</v>
      </c>
      <c r="D90" s="28">
        <v>287</v>
      </c>
      <c r="I90" t="str">
        <f t="shared" si="1"/>
        <v>insert into pembayaran (id,waktu_bayar,jumlah_bayar,id_pendaftaran) values (87,'6/7/2007',500000,287);</v>
      </c>
    </row>
    <row r="91" spans="1:9" x14ac:dyDescent="0.2">
      <c r="A91" s="28">
        <v>88</v>
      </c>
      <c r="B91" s="7" t="s">
        <v>4525</v>
      </c>
      <c r="C91" s="28">
        <v>500000</v>
      </c>
      <c r="D91" s="28">
        <v>288</v>
      </c>
      <c r="I91" t="str">
        <f t="shared" si="1"/>
        <v>insert into pembayaran (id,waktu_bayar,jumlah_bayar,id_pendaftaran) values (88,'6/26/2007',500000,288);</v>
      </c>
    </row>
    <row r="92" spans="1:9" x14ac:dyDescent="0.2">
      <c r="A92" s="28">
        <v>89</v>
      </c>
      <c r="B92" s="7" t="s">
        <v>4543</v>
      </c>
      <c r="C92" s="28">
        <v>500000</v>
      </c>
      <c r="D92" s="28">
        <v>289</v>
      </c>
      <c r="I92" t="str">
        <f t="shared" si="1"/>
        <v>insert into pembayaran (id,waktu_bayar,jumlah_bayar,id_pendaftaran) values (89,'7/9/2007',500000,289);</v>
      </c>
    </row>
    <row r="93" spans="1:9" x14ac:dyDescent="0.2">
      <c r="A93" s="28">
        <v>90</v>
      </c>
      <c r="B93" s="7" t="s">
        <v>4542</v>
      </c>
      <c r="C93" s="28">
        <v>500000</v>
      </c>
      <c r="D93" s="28">
        <v>290</v>
      </c>
      <c r="I93" t="str">
        <f t="shared" si="1"/>
        <v>insert into pembayaran (id,waktu_bayar,jumlah_bayar,id_pendaftaran) values (90,'6/20/2007',500000,290);</v>
      </c>
    </row>
    <row r="94" spans="1:9" x14ac:dyDescent="0.2">
      <c r="A94" s="28">
        <v>91</v>
      </c>
      <c r="B94" s="7" t="s">
        <v>4542</v>
      </c>
      <c r="C94" s="28">
        <v>500000</v>
      </c>
      <c r="D94" s="28">
        <v>291</v>
      </c>
      <c r="I94" t="str">
        <f t="shared" si="1"/>
        <v>insert into pembayaran (id,waktu_bayar,jumlah_bayar,id_pendaftaran) values (91,'6/20/2007',500000,291);</v>
      </c>
    </row>
    <row r="95" spans="1:9" x14ac:dyDescent="0.2">
      <c r="A95" s="28">
        <v>92</v>
      </c>
      <c r="B95" s="7" t="s">
        <v>4692</v>
      </c>
      <c r="C95" s="28">
        <v>500000</v>
      </c>
      <c r="D95" s="28">
        <v>292</v>
      </c>
      <c r="I95" t="str">
        <f t="shared" si="1"/>
        <v>insert into pembayaran (id,waktu_bayar,jumlah_bayar,id_pendaftaran) values (92,'6/24/2007',500000,292);</v>
      </c>
    </row>
    <row r="96" spans="1:9" x14ac:dyDescent="0.2">
      <c r="A96" s="28">
        <v>93</v>
      </c>
      <c r="B96" s="7" t="s">
        <v>4703</v>
      </c>
      <c r="C96" s="28">
        <v>500000</v>
      </c>
      <c r="D96" s="28">
        <v>293</v>
      </c>
      <c r="I96" t="str">
        <f t="shared" si="1"/>
        <v>insert into pembayaran (id,waktu_bayar,jumlah_bayar,id_pendaftaran) values (93,'6/18/2007',500000,293);</v>
      </c>
    </row>
    <row r="97" spans="1:9" x14ac:dyDescent="0.2">
      <c r="A97" s="28">
        <v>94</v>
      </c>
      <c r="B97" s="7" t="s">
        <v>4520</v>
      </c>
      <c r="C97" s="28">
        <v>500000</v>
      </c>
      <c r="D97" s="28">
        <v>294</v>
      </c>
      <c r="I97" t="str">
        <f t="shared" si="1"/>
        <v>insert into pembayaran (id,waktu_bayar,jumlah_bayar,id_pendaftaran) values (94,'7/13/2007',500000,294);</v>
      </c>
    </row>
    <row r="98" spans="1:9" x14ac:dyDescent="0.2">
      <c r="A98" s="28">
        <v>95</v>
      </c>
      <c r="B98" s="7" t="s">
        <v>4532</v>
      </c>
      <c r="C98" s="28">
        <v>500000</v>
      </c>
      <c r="D98" s="28">
        <v>295</v>
      </c>
      <c r="I98" t="str">
        <f t="shared" si="1"/>
        <v>insert into pembayaran (id,waktu_bayar,jumlah_bayar,id_pendaftaran) values (95,'6/27/2007',500000,295);</v>
      </c>
    </row>
    <row r="99" spans="1:9" x14ac:dyDescent="0.2">
      <c r="A99" s="28">
        <v>96</v>
      </c>
      <c r="B99" s="7" t="s">
        <v>4520</v>
      </c>
      <c r="C99" s="28">
        <v>500000</v>
      </c>
      <c r="D99" s="28">
        <v>296</v>
      </c>
      <c r="I99" t="str">
        <f t="shared" si="1"/>
        <v>insert into pembayaran (id,waktu_bayar,jumlah_bayar,id_pendaftaran) values (96,'7/13/2007',500000,296);</v>
      </c>
    </row>
    <row r="100" spans="1:9" x14ac:dyDescent="0.2">
      <c r="A100" s="28">
        <v>97</v>
      </c>
      <c r="B100" s="7" t="s">
        <v>4692</v>
      </c>
      <c r="C100" s="28">
        <v>500000</v>
      </c>
      <c r="D100" s="28">
        <v>297</v>
      </c>
      <c r="I100" t="str">
        <f t="shared" si="1"/>
        <v>insert into pembayaran (id,waktu_bayar,jumlah_bayar,id_pendaftaran) values (97,'6/24/2007',500000,297);</v>
      </c>
    </row>
    <row r="101" spans="1:9" x14ac:dyDescent="0.2">
      <c r="A101" s="28">
        <v>98</v>
      </c>
      <c r="B101" s="7" t="s">
        <v>4540</v>
      </c>
      <c r="C101" s="28">
        <v>500000</v>
      </c>
      <c r="D101" s="28">
        <v>298</v>
      </c>
      <c r="I101" t="str">
        <f t="shared" si="1"/>
        <v>insert into pembayaran (id,waktu_bayar,jumlah_bayar,id_pendaftaran) values (98,'7/10/2007',500000,298);</v>
      </c>
    </row>
    <row r="102" spans="1:9" x14ac:dyDescent="0.2">
      <c r="A102" s="28">
        <v>99</v>
      </c>
      <c r="B102" s="7" t="s">
        <v>4692</v>
      </c>
      <c r="C102" s="28">
        <v>500000</v>
      </c>
      <c r="D102" s="28">
        <v>299</v>
      </c>
      <c r="I102" t="str">
        <f t="shared" si="1"/>
        <v>insert into pembayaran (id,waktu_bayar,jumlah_bayar,id_pendaftaran) values (99,'6/24/2007',500000,299);</v>
      </c>
    </row>
    <row r="103" spans="1:9" x14ac:dyDescent="0.2">
      <c r="A103" s="28">
        <v>100</v>
      </c>
      <c r="B103" s="7" t="s">
        <v>4706</v>
      </c>
      <c r="C103" s="28">
        <v>500000</v>
      </c>
      <c r="D103" s="28">
        <v>300</v>
      </c>
      <c r="I103" t="str">
        <f t="shared" si="1"/>
        <v>insert into pembayaran (id,waktu_bayar,jumlah_bayar,id_pendaftaran) values (100,'6/10/2007',500000,300);</v>
      </c>
    </row>
    <row r="104" spans="1:9" x14ac:dyDescent="0.2">
      <c r="A104" s="28">
        <v>101</v>
      </c>
      <c r="B104" s="7" t="s">
        <v>4542</v>
      </c>
      <c r="C104" s="28">
        <v>500000</v>
      </c>
      <c r="D104" s="28">
        <v>301</v>
      </c>
      <c r="I104" t="str">
        <f t="shared" si="1"/>
        <v>insert into pembayaran (id,waktu_bayar,jumlah_bayar,id_pendaftaran) values (101,'6/20/2007',500000,301);</v>
      </c>
    </row>
    <row r="105" spans="1:9" x14ac:dyDescent="0.2">
      <c r="A105" s="28">
        <v>102</v>
      </c>
      <c r="B105" s="7" t="s">
        <v>4527</v>
      </c>
      <c r="C105" s="28">
        <v>500000</v>
      </c>
      <c r="D105" s="28">
        <v>302</v>
      </c>
      <c r="I105" t="str">
        <f t="shared" si="1"/>
        <v>insert into pembayaran (id,waktu_bayar,jumlah_bayar,id_pendaftaran) values (102,'6/17/2007',500000,302);</v>
      </c>
    </row>
    <row r="106" spans="1:9" x14ac:dyDescent="0.2">
      <c r="A106" s="28">
        <v>103</v>
      </c>
      <c r="B106" s="7" t="s">
        <v>4512</v>
      </c>
      <c r="C106" s="28">
        <v>500000</v>
      </c>
      <c r="D106" s="28">
        <v>303</v>
      </c>
      <c r="I106" t="str">
        <f t="shared" si="1"/>
        <v>insert into pembayaran (id,waktu_bayar,jumlah_bayar,id_pendaftaran) values (103,'6/30/2007',500000,303);</v>
      </c>
    </row>
    <row r="107" spans="1:9" x14ac:dyDescent="0.2">
      <c r="A107" s="28">
        <v>104</v>
      </c>
      <c r="B107" s="7" t="s">
        <v>4703</v>
      </c>
      <c r="C107" s="28">
        <v>500000</v>
      </c>
      <c r="D107" s="28">
        <v>304</v>
      </c>
      <c r="I107" t="str">
        <f t="shared" si="1"/>
        <v>insert into pembayaran (id,waktu_bayar,jumlah_bayar,id_pendaftaran) values (104,'6/18/2007',500000,304);</v>
      </c>
    </row>
    <row r="108" spans="1:9" x14ac:dyDescent="0.2">
      <c r="A108" s="28">
        <v>105</v>
      </c>
      <c r="B108" s="7" t="s">
        <v>4702</v>
      </c>
      <c r="C108" s="28">
        <v>500000</v>
      </c>
      <c r="D108" s="28">
        <v>305</v>
      </c>
      <c r="I108" t="str">
        <f t="shared" si="1"/>
        <v>insert into pembayaran (id,waktu_bayar,jumlah_bayar,id_pendaftaran) values (105,'7/6/2007',500000,305);</v>
      </c>
    </row>
    <row r="109" spans="1:9" x14ac:dyDescent="0.2">
      <c r="A109" s="28">
        <v>106</v>
      </c>
      <c r="B109" s="7" t="s">
        <v>4701</v>
      </c>
      <c r="C109" s="28">
        <v>500000</v>
      </c>
      <c r="D109" s="28">
        <v>306</v>
      </c>
      <c r="I109" t="str">
        <f t="shared" si="1"/>
        <v>insert into pembayaran (id,waktu_bayar,jumlah_bayar,id_pendaftaran) values (106,'7/15/2007',500000,306);</v>
      </c>
    </row>
    <row r="110" spans="1:9" x14ac:dyDescent="0.2">
      <c r="A110" s="28">
        <v>107</v>
      </c>
      <c r="B110" s="7" t="s">
        <v>4523</v>
      </c>
      <c r="C110" s="28">
        <v>500000</v>
      </c>
      <c r="D110" s="28">
        <v>307</v>
      </c>
      <c r="I110" t="str">
        <f t="shared" si="1"/>
        <v>insert into pembayaran (id,waktu_bayar,jumlah_bayar,id_pendaftaran) values (107,'7/8/2007',500000,307);</v>
      </c>
    </row>
    <row r="111" spans="1:9" x14ac:dyDescent="0.2">
      <c r="A111" s="28">
        <v>108</v>
      </c>
      <c r="B111" s="7" t="s">
        <v>4692</v>
      </c>
      <c r="C111" s="28">
        <v>500000</v>
      </c>
      <c r="D111" s="28">
        <v>308</v>
      </c>
      <c r="I111" t="str">
        <f t="shared" si="1"/>
        <v>insert into pembayaran (id,waktu_bayar,jumlah_bayar,id_pendaftaran) values (108,'6/24/2007',500000,308);</v>
      </c>
    </row>
    <row r="112" spans="1:9" x14ac:dyDescent="0.2">
      <c r="A112" s="28">
        <v>109</v>
      </c>
      <c r="B112" s="7" t="s">
        <v>4521</v>
      </c>
      <c r="C112" s="28">
        <v>500000</v>
      </c>
      <c r="D112" s="28">
        <v>309</v>
      </c>
      <c r="I112" t="str">
        <f t="shared" si="1"/>
        <v>insert into pembayaran (id,waktu_bayar,jumlah_bayar,id_pendaftaran) values (109,'6/13/2007',500000,309);</v>
      </c>
    </row>
    <row r="113" spans="1:9" x14ac:dyDescent="0.2">
      <c r="A113" s="28">
        <v>110</v>
      </c>
      <c r="B113" s="7" t="s">
        <v>4699</v>
      </c>
      <c r="C113" s="28">
        <v>500000</v>
      </c>
      <c r="D113" s="28">
        <v>310</v>
      </c>
      <c r="I113" t="str">
        <f t="shared" si="1"/>
        <v>insert into pembayaran (id,waktu_bayar,jumlah_bayar,id_pendaftaran) values (110,'7/12/2007',500000,310);</v>
      </c>
    </row>
    <row r="114" spans="1:9" x14ac:dyDescent="0.2">
      <c r="A114" s="28">
        <v>111</v>
      </c>
      <c r="B114" s="7" t="s">
        <v>4694</v>
      </c>
      <c r="C114" s="28">
        <v>500000</v>
      </c>
      <c r="D114" s="28">
        <v>311</v>
      </c>
      <c r="I114" t="str">
        <f t="shared" si="1"/>
        <v>insert into pembayaran (id,waktu_bayar,jumlah_bayar,id_pendaftaran) values (111,'7/4/2007',500000,311);</v>
      </c>
    </row>
    <row r="115" spans="1:9" x14ac:dyDescent="0.2">
      <c r="A115" s="28">
        <v>112</v>
      </c>
      <c r="B115" s="7" t="s">
        <v>4523</v>
      </c>
      <c r="C115" s="28">
        <v>500000</v>
      </c>
      <c r="D115" s="28">
        <v>312</v>
      </c>
      <c r="I115" t="str">
        <f t="shared" si="1"/>
        <v>insert into pembayaran (id,waktu_bayar,jumlah_bayar,id_pendaftaran) values (112,'7/8/2007',500000,312);</v>
      </c>
    </row>
    <row r="116" spans="1:9" x14ac:dyDescent="0.2">
      <c r="A116" s="28">
        <v>113</v>
      </c>
      <c r="B116" s="7" t="s">
        <v>4542</v>
      </c>
      <c r="C116" s="28">
        <v>500000</v>
      </c>
      <c r="D116" s="28">
        <v>313</v>
      </c>
      <c r="I116" t="str">
        <f t="shared" si="1"/>
        <v>insert into pembayaran (id,waktu_bayar,jumlah_bayar,id_pendaftaran) values (113,'6/20/2007',500000,313);</v>
      </c>
    </row>
    <row r="117" spans="1:9" x14ac:dyDescent="0.2">
      <c r="A117" s="28">
        <v>114</v>
      </c>
      <c r="B117" s="7" t="s">
        <v>4511</v>
      </c>
      <c r="C117" s="28">
        <v>500000</v>
      </c>
      <c r="D117" s="28">
        <v>314</v>
      </c>
      <c r="I117" t="str">
        <f t="shared" si="1"/>
        <v>insert into pembayaran (id,waktu_bayar,jumlah_bayar,id_pendaftaran) values (114,'7/1/2007',500000,314);</v>
      </c>
    </row>
    <row r="118" spans="1:9" x14ac:dyDescent="0.2">
      <c r="A118" s="28">
        <v>115</v>
      </c>
      <c r="B118" s="7" t="s">
        <v>4531</v>
      </c>
      <c r="C118" s="28">
        <v>500000</v>
      </c>
      <c r="D118" s="28">
        <v>315</v>
      </c>
      <c r="I118" t="str">
        <f t="shared" si="1"/>
        <v>insert into pembayaran (id,waktu_bayar,jumlah_bayar,id_pendaftaran) values (115,'6/29/2007',500000,315);</v>
      </c>
    </row>
    <row r="119" spans="1:9" x14ac:dyDescent="0.2">
      <c r="A119" s="28">
        <v>116</v>
      </c>
      <c r="B119" s="7" t="s">
        <v>4527</v>
      </c>
      <c r="C119" s="28">
        <v>500000</v>
      </c>
      <c r="D119" s="28">
        <v>316</v>
      </c>
      <c r="I119" t="str">
        <f t="shared" si="1"/>
        <v>insert into pembayaran (id,waktu_bayar,jumlah_bayar,id_pendaftaran) values (116,'6/17/2007',500000,316);</v>
      </c>
    </row>
    <row r="120" spans="1:9" x14ac:dyDescent="0.2">
      <c r="A120" s="28">
        <v>117</v>
      </c>
      <c r="B120" s="7" t="s">
        <v>4545</v>
      </c>
      <c r="C120" s="28">
        <v>500000</v>
      </c>
      <c r="D120" s="28">
        <v>317</v>
      </c>
      <c r="I120" t="str">
        <f t="shared" si="1"/>
        <v>insert into pembayaran (id,waktu_bayar,jumlah_bayar,id_pendaftaran) values (117,'6/9/2007',500000,317);</v>
      </c>
    </row>
    <row r="121" spans="1:9" x14ac:dyDescent="0.2">
      <c r="A121" s="28">
        <v>118</v>
      </c>
      <c r="B121" s="7" t="s">
        <v>4526</v>
      </c>
      <c r="C121" s="28">
        <v>500000</v>
      </c>
      <c r="D121" s="28">
        <v>318</v>
      </c>
      <c r="I121" t="str">
        <f t="shared" si="1"/>
        <v>insert into pembayaran (id,waktu_bayar,jumlah_bayar,id_pendaftaran) values (118,'6/6/2007',500000,318);</v>
      </c>
    </row>
    <row r="122" spans="1:9" x14ac:dyDescent="0.2">
      <c r="A122" s="28">
        <v>119</v>
      </c>
      <c r="B122" s="7" t="s">
        <v>4537</v>
      </c>
      <c r="C122" s="28">
        <v>500000</v>
      </c>
      <c r="D122" s="28">
        <v>319</v>
      </c>
      <c r="I122" t="str">
        <f t="shared" si="1"/>
        <v>insert into pembayaran (id,waktu_bayar,jumlah_bayar,id_pendaftaran) values (119,'7/7/2007',500000,319);</v>
      </c>
    </row>
    <row r="123" spans="1:9" x14ac:dyDescent="0.2">
      <c r="A123" s="28">
        <v>120</v>
      </c>
      <c r="B123" s="7" t="s">
        <v>4512</v>
      </c>
      <c r="C123" s="28">
        <v>500000</v>
      </c>
      <c r="D123" s="28">
        <v>320</v>
      </c>
      <c r="I123" t="str">
        <f t="shared" si="1"/>
        <v>insert into pembayaran (id,waktu_bayar,jumlah_bayar,id_pendaftaran) values (120,'6/30/2007',500000,320);</v>
      </c>
    </row>
    <row r="124" spans="1:9" x14ac:dyDescent="0.2">
      <c r="A124" s="28">
        <v>121</v>
      </c>
      <c r="B124" s="7" t="s">
        <v>4525</v>
      </c>
      <c r="C124" s="28">
        <v>500000</v>
      </c>
      <c r="D124" s="28">
        <v>321</v>
      </c>
      <c r="I124" t="str">
        <f t="shared" si="1"/>
        <v>insert into pembayaran (id,waktu_bayar,jumlah_bayar,id_pendaftaran) values (121,'6/26/2007',500000,321);</v>
      </c>
    </row>
    <row r="125" spans="1:9" x14ac:dyDescent="0.2">
      <c r="A125" s="28">
        <v>122</v>
      </c>
      <c r="B125" s="7" t="s">
        <v>4539</v>
      </c>
      <c r="C125" s="28">
        <v>500000</v>
      </c>
      <c r="D125" s="28">
        <v>322</v>
      </c>
      <c r="I125" t="str">
        <f t="shared" si="1"/>
        <v>insert into pembayaran (id,waktu_bayar,jumlah_bayar,id_pendaftaran) values (122,'6/23/2007',500000,322);</v>
      </c>
    </row>
    <row r="126" spans="1:9" x14ac:dyDescent="0.2">
      <c r="A126" s="28">
        <v>123</v>
      </c>
      <c r="B126" s="7" t="s">
        <v>4543</v>
      </c>
      <c r="C126" s="28">
        <v>500000</v>
      </c>
      <c r="D126" s="28">
        <v>323</v>
      </c>
      <c r="I126" t="str">
        <f t="shared" si="1"/>
        <v>insert into pembayaran (id,waktu_bayar,jumlah_bayar,id_pendaftaran) values (123,'7/9/2007',500000,323);</v>
      </c>
    </row>
    <row r="127" spans="1:9" x14ac:dyDescent="0.2">
      <c r="A127" s="28">
        <v>124</v>
      </c>
      <c r="B127" s="7" t="s">
        <v>4694</v>
      </c>
      <c r="C127" s="28">
        <v>500000</v>
      </c>
      <c r="D127" s="28">
        <v>324</v>
      </c>
      <c r="I127" t="str">
        <f t="shared" si="1"/>
        <v>insert into pembayaran (id,waktu_bayar,jumlah_bayar,id_pendaftaran) values (124,'7/4/2007',500000,324);</v>
      </c>
    </row>
    <row r="128" spans="1:9" x14ac:dyDescent="0.2">
      <c r="A128" s="28">
        <v>125</v>
      </c>
      <c r="B128" s="7" t="s">
        <v>4524</v>
      </c>
      <c r="C128" s="28">
        <v>500000</v>
      </c>
      <c r="D128" s="28">
        <v>325</v>
      </c>
      <c r="I128" t="str">
        <f t="shared" si="1"/>
        <v>insert into pembayaran (id,waktu_bayar,jumlah_bayar,id_pendaftaran) values (125,'7/14/2007',500000,325);</v>
      </c>
    </row>
    <row r="129" spans="1:9" x14ac:dyDescent="0.2">
      <c r="A129" s="28">
        <v>126</v>
      </c>
      <c r="B129" s="7" t="s">
        <v>4509</v>
      </c>
      <c r="C129" s="28">
        <v>500000</v>
      </c>
      <c r="D129" s="28">
        <v>326</v>
      </c>
      <c r="I129" t="str">
        <f t="shared" si="1"/>
        <v>insert into pembayaran (id,waktu_bayar,jumlah_bayar,id_pendaftaran) values (126,'6/15/2007',500000,326);</v>
      </c>
    </row>
    <row r="130" spans="1:9" x14ac:dyDescent="0.2">
      <c r="A130" s="28">
        <v>127</v>
      </c>
      <c r="B130" s="7" t="s">
        <v>4696</v>
      </c>
      <c r="C130" s="28">
        <v>500000</v>
      </c>
      <c r="D130" s="28">
        <v>327</v>
      </c>
      <c r="I130" t="str">
        <f t="shared" si="1"/>
        <v>insert into pembayaran (id,waktu_bayar,jumlah_bayar,id_pendaftaran) values (127,'6/1/2007',500000,327);</v>
      </c>
    </row>
    <row r="131" spans="1:9" x14ac:dyDescent="0.2">
      <c r="A131" s="28">
        <v>128</v>
      </c>
      <c r="B131" s="7" t="s">
        <v>4698</v>
      </c>
      <c r="C131" s="28">
        <v>500000</v>
      </c>
      <c r="D131" s="28">
        <v>328</v>
      </c>
      <c r="I131" t="str">
        <f t="shared" si="1"/>
        <v>insert into pembayaran (id,waktu_bayar,jumlah_bayar,id_pendaftaran) values (128,'6/21/2007',500000,328);</v>
      </c>
    </row>
    <row r="132" spans="1:9" x14ac:dyDescent="0.2">
      <c r="A132" s="28">
        <v>129</v>
      </c>
      <c r="B132" s="7" t="s">
        <v>4532</v>
      </c>
      <c r="C132" s="28">
        <v>500000</v>
      </c>
      <c r="D132" s="28">
        <v>329</v>
      </c>
      <c r="I132" t="str">
        <f t="shared" si="1"/>
        <v>insert into pembayaran (id,waktu_bayar,jumlah_bayar,id_pendaftaran) values (129,'6/27/2007',500000,329);</v>
      </c>
    </row>
    <row r="133" spans="1:9" x14ac:dyDescent="0.2">
      <c r="A133" s="28">
        <v>130</v>
      </c>
      <c r="B133" s="7" t="s">
        <v>4701</v>
      </c>
      <c r="C133" s="28">
        <v>500000</v>
      </c>
      <c r="D133" s="28">
        <v>330</v>
      </c>
      <c r="I133" t="str">
        <f t="shared" ref="I133:I196" si="2">CONCATENATE($I$3,A133,",","'",B133,"'",",",C133,",",D133,")",";")</f>
        <v>insert into pembayaran (id,waktu_bayar,jumlah_bayar,id_pendaftaran) values (130,'7/15/2007',500000,330);</v>
      </c>
    </row>
    <row r="134" spans="1:9" x14ac:dyDescent="0.2">
      <c r="A134" s="28">
        <v>131</v>
      </c>
      <c r="B134" s="7" t="s">
        <v>4709</v>
      </c>
      <c r="C134" s="28">
        <v>500000</v>
      </c>
      <c r="D134" s="28">
        <v>331</v>
      </c>
      <c r="I134" t="str">
        <f t="shared" si="2"/>
        <v>insert into pembayaran (id,waktu_bayar,jumlah_bayar,id_pendaftaran) values (131,'6/22/2007',500000,331);</v>
      </c>
    </row>
    <row r="135" spans="1:9" x14ac:dyDescent="0.2">
      <c r="A135" s="28">
        <v>132</v>
      </c>
      <c r="B135" s="7" t="s">
        <v>4542</v>
      </c>
      <c r="C135" s="28">
        <v>500000</v>
      </c>
      <c r="D135" s="28">
        <v>332</v>
      </c>
      <c r="I135" t="str">
        <f t="shared" si="2"/>
        <v>insert into pembayaran (id,waktu_bayar,jumlah_bayar,id_pendaftaran) values (132,'6/20/2007',500000,332);</v>
      </c>
    </row>
    <row r="136" spans="1:9" x14ac:dyDescent="0.2">
      <c r="A136" s="28">
        <v>133</v>
      </c>
      <c r="B136" s="7" t="s">
        <v>4509</v>
      </c>
      <c r="C136" s="28">
        <v>500000</v>
      </c>
      <c r="D136" s="28">
        <v>333</v>
      </c>
      <c r="I136" t="str">
        <f t="shared" si="2"/>
        <v>insert into pembayaran (id,waktu_bayar,jumlah_bayar,id_pendaftaran) values (133,'6/15/2007',500000,333);</v>
      </c>
    </row>
    <row r="137" spans="1:9" x14ac:dyDescent="0.2">
      <c r="A137" s="28">
        <v>134</v>
      </c>
      <c r="B137" s="7" t="s">
        <v>4533</v>
      </c>
      <c r="C137" s="28">
        <v>500000</v>
      </c>
      <c r="D137" s="28">
        <v>334</v>
      </c>
      <c r="I137" t="str">
        <f t="shared" si="2"/>
        <v>insert into pembayaran (id,waktu_bayar,jumlah_bayar,id_pendaftaran) values (134,'6/5/2007',500000,334);</v>
      </c>
    </row>
    <row r="138" spans="1:9" x14ac:dyDescent="0.2">
      <c r="A138" s="28">
        <v>135</v>
      </c>
      <c r="B138" s="7" t="s">
        <v>4694</v>
      </c>
      <c r="C138" s="28">
        <v>500000</v>
      </c>
      <c r="D138" s="28">
        <v>335</v>
      </c>
      <c r="I138" t="str">
        <f t="shared" si="2"/>
        <v>insert into pembayaran (id,waktu_bayar,jumlah_bayar,id_pendaftaran) values (135,'7/4/2007',500000,335);</v>
      </c>
    </row>
    <row r="139" spans="1:9" x14ac:dyDescent="0.2">
      <c r="A139" s="28">
        <v>136</v>
      </c>
      <c r="B139" s="7" t="s">
        <v>4700</v>
      </c>
      <c r="C139" s="28">
        <v>500000</v>
      </c>
      <c r="D139" s="28">
        <v>336</v>
      </c>
      <c r="I139" t="str">
        <f t="shared" si="2"/>
        <v>insert into pembayaran (id,waktu_bayar,jumlah_bayar,id_pendaftaran) values (136,'6/8/2007',500000,336);</v>
      </c>
    </row>
    <row r="140" spans="1:9" x14ac:dyDescent="0.2">
      <c r="A140" s="28">
        <v>137</v>
      </c>
      <c r="B140" s="7" t="s">
        <v>4537</v>
      </c>
      <c r="C140" s="28">
        <v>500000</v>
      </c>
      <c r="D140" s="28">
        <v>337</v>
      </c>
      <c r="I140" t="str">
        <f t="shared" si="2"/>
        <v>insert into pembayaran (id,waktu_bayar,jumlah_bayar,id_pendaftaran) values (137,'7/7/2007',500000,337);</v>
      </c>
    </row>
    <row r="141" spans="1:9" x14ac:dyDescent="0.2">
      <c r="A141" s="28">
        <v>138</v>
      </c>
      <c r="B141" s="7" t="s">
        <v>4524</v>
      </c>
      <c r="C141" s="28">
        <v>500000</v>
      </c>
      <c r="D141" s="28">
        <v>338</v>
      </c>
      <c r="I141" t="str">
        <f t="shared" si="2"/>
        <v>insert into pembayaran (id,waktu_bayar,jumlah_bayar,id_pendaftaran) values (138,'7/14/2007',500000,338);</v>
      </c>
    </row>
    <row r="142" spans="1:9" x14ac:dyDescent="0.2">
      <c r="A142" s="28">
        <v>139</v>
      </c>
      <c r="B142" s="7" t="s">
        <v>4512</v>
      </c>
      <c r="C142" s="28">
        <v>500000</v>
      </c>
      <c r="D142" s="28">
        <v>339</v>
      </c>
      <c r="I142" t="str">
        <f t="shared" si="2"/>
        <v>insert into pembayaran (id,waktu_bayar,jumlah_bayar,id_pendaftaran) values (139,'6/30/2007',500000,339);</v>
      </c>
    </row>
    <row r="143" spans="1:9" x14ac:dyDescent="0.2">
      <c r="A143" s="28">
        <v>140</v>
      </c>
      <c r="B143" s="7" t="s">
        <v>4522</v>
      </c>
      <c r="C143" s="28">
        <v>500000</v>
      </c>
      <c r="D143" s="28">
        <v>340</v>
      </c>
      <c r="I143" t="str">
        <f t="shared" si="2"/>
        <v>insert into pembayaran (id,waktu_bayar,jumlah_bayar,id_pendaftaran) values (140,'7/2/2007',500000,340);</v>
      </c>
    </row>
    <row r="144" spans="1:9" x14ac:dyDescent="0.2">
      <c r="A144" s="28">
        <v>141</v>
      </c>
      <c r="B144" s="7" t="s">
        <v>4706</v>
      </c>
      <c r="C144" s="28">
        <v>500000</v>
      </c>
      <c r="D144" s="28">
        <v>341</v>
      </c>
      <c r="I144" t="str">
        <f t="shared" si="2"/>
        <v>insert into pembayaran (id,waktu_bayar,jumlah_bayar,id_pendaftaran) values (141,'6/10/2007',500000,341);</v>
      </c>
    </row>
    <row r="145" spans="1:9" x14ac:dyDescent="0.2">
      <c r="A145" s="28">
        <v>142</v>
      </c>
      <c r="B145" s="7" t="s">
        <v>4708</v>
      </c>
      <c r="C145" s="28">
        <v>500000</v>
      </c>
      <c r="D145" s="28">
        <v>342</v>
      </c>
      <c r="I145" t="str">
        <f t="shared" si="2"/>
        <v>insert into pembayaran (id,waktu_bayar,jumlah_bayar,id_pendaftaran) values (142,'6/25/2007',500000,342);</v>
      </c>
    </row>
    <row r="146" spans="1:9" x14ac:dyDescent="0.2">
      <c r="A146" s="28">
        <v>143</v>
      </c>
      <c r="B146" s="7" t="s">
        <v>4541</v>
      </c>
      <c r="C146" s="28">
        <v>500000</v>
      </c>
      <c r="D146" s="28">
        <v>343</v>
      </c>
      <c r="I146" t="str">
        <f t="shared" si="2"/>
        <v>insert into pembayaran (id,waktu_bayar,jumlah_bayar,id_pendaftaran) values (143,'6/12/2007',500000,343);</v>
      </c>
    </row>
    <row r="147" spans="1:9" x14ac:dyDescent="0.2">
      <c r="A147" s="28">
        <v>144</v>
      </c>
      <c r="B147" s="7" t="s">
        <v>4533</v>
      </c>
      <c r="C147" s="28">
        <v>500000</v>
      </c>
      <c r="D147" s="28">
        <v>344</v>
      </c>
      <c r="I147" t="str">
        <f t="shared" si="2"/>
        <v>insert into pembayaran (id,waktu_bayar,jumlah_bayar,id_pendaftaran) values (144,'6/5/2007',500000,344);</v>
      </c>
    </row>
    <row r="148" spans="1:9" x14ac:dyDescent="0.2">
      <c r="A148" s="28">
        <v>145</v>
      </c>
      <c r="B148" s="7" t="s">
        <v>4536</v>
      </c>
      <c r="C148" s="28">
        <v>500000</v>
      </c>
      <c r="D148" s="28">
        <v>345</v>
      </c>
      <c r="I148" t="str">
        <f t="shared" si="2"/>
        <v>insert into pembayaran (id,waktu_bayar,jumlah_bayar,id_pendaftaran) values (145,'6/28/2007',500000,345);</v>
      </c>
    </row>
    <row r="149" spans="1:9" x14ac:dyDescent="0.2">
      <c r="A149" s="28">
        <v>146</v>
      </c>
      <c r="B149" s="7" t="s">
        <v>4520</v>
      </c>
      <c r="C149" s="28">
        <v>500000</v>
      </c>
      <c r="D149" s="28">
        <v>346</v>
      </c>
      <c r="I149" t="str">
        <f t="shared" si="2"/>
        <v>insert into pembayaran (id,waktu_bayar,jumlah_bayar,id_pendaftaran) values (146,'7/13/2007',500000,346);</v>
      </c>
    </row>
    <row r="150" spans="1:9" x14ac:dyDescent="0.2">
      <c r="A150" s="28">
        <v>147</v>
      </c>
      <c r="B150" s="7" t="s">
        <v>4701</v>
      </c>
      <c r="C150" s="28">
        <v>500000</v>
      </c>
      <c r="D150" s="28">
        <v>347</v>
      </c>
      <c r="I150" t="str">
        <f t="shared" si="2"/>
        <v>insert into pembayaran (id,waktu_bayar,jumlah_bayar,id_pendaftaran) values (147,'7/15/2007',500000,347);</v>
      </c>
    </row>
    <row r="151" spans="1:9" x14ac:dyDescent="0.2">
      <c r="A151" s="28">
        <v>148</v>
      </c>
      <c r="B151" s="7" t="s">
        <v>4512</v>
      </c>
      <c r="C151" s="28">
        <v>500000</v>
      </c>
      <c r="D151" s="28">
        <v>348</v>
      </c>
      <c r="I151" t="str">
        <f t="shared" si="2"/>
        <v>insert into pembayaran (id,waktu_bayar,jumlah_bayar,id_pendaftaran) values (148,'6/30/2007',500000,348);</v>
      </c>
    </row>
    <row r="152" spans="1:9" x14ac:dyDescent="0.2">
      <c r="A152" s="28">
        <v>149</v>
      </c>
      <c r="B152" s="7" t="s">
        <v>4526</v>
      </c>
      <c r="C152" s="28">
        <v>500000</v>
      </c>
      <c r="D152" s="28">
        <v>349</v>
      </c>
      <c r="I152" t="str">
        <f t="shared" si="2"/>
        <v>insert into pembayaran (id,waktu_bayar,jumlah_bayar,id_pendaftaran) values (149,'6/6/2007',500000,349);</v>
      </c>
    </row>
    <row r="153" spans="1:9" x14ac:dyDescent="0.2">
      <c r="A153" s="28">
        <v>150</v>
      </c>
      <c r="B153" s="7" t="s">
        <v>4694</v>
      </c>
      <c r="C153" s="28">
        <v>500000</v>
      </c>
      <c r="D153" s="28">
        <v>350</v>
      </c>
      <c r="I153" t="str">
        <f t="shared" si="2"/>
        <v>insert into pembayaran (id,waktu_bayar,jumlah_bayar,id_pendaftaran) values (150,'7/4/2007',500000,350);</v>
      </c>
    </row>
    <row r="154" spans="1:9" x14ac:dyDescent="0.2">
      <c r="A154" s="28">
        <v>151</v>
      </c>
      <c r="B154" s="7" t="s">
        <v>4532</v>
      </c>
      <c r="C154" s="28">
        <v>500000</v>
      </c>
      <c r="D154" s="28">
        <v>351</v>
      </c>
      <c r="I154" t="str">
        <f t="shared" si="2"/>
        <v>insert into pembayaran (id,waktu_bayar,jumlah_bayar,id_pendaftaran) values (151,'6/27/2007',500000,351);</v>
      </c>
    </row>
    <row r="155" spans="1:9" x14ac:dyDescent="0.2">
      <c r="A155" s="28">
        <v>152</v>
      </c>
      <c r="B155" s="7" t="s">
        <v>4527</v>
      </c>
      <c r="C155" s="28">
        <v>500000</v>
      </c>
      <c r="D155" s="28">
        <v>352</v>
      </c>
      <c r="I155" t="str">
        <f t="shared" si="2"/>
        <v>insert into pembayaran (id,waktu_bayar,jumlah_bayar,id_pendaftaran) values (152,'6/17/2007',500000,352);</v>
      </c>
    </row>
    <row r="156" spans="1:9" x14ac:dyDescent="0.2">
      <c r="A156" s="28">
        <v>153</v>
      </c>
      <c r="B156" s="7" t="s">
        <v>4703</v>
      </c>
      <c r="C156" s="28">
        <v>500000</v>
      </c>
      <c r="D156" s="28">
        <v>353</v>
      </c>
      <c r="I156" t="str">
        <f t="shared" si="2"/>
        <v>insert into pembayaran (id,waktu_bayar,jumlah_bayar,id_pendaftaran) values (153,'6/18/2007',500000,353);</v>
      </c>
    </row>
    <row r="157" spans="1:9" x14ac:dyDescent="0.2">
      <c r="A157" s="28">
        <v>154</v>
      </c>
      <c r="B157" s="7" t="s">
        <v>4694</v>
      </c>
      <c r="C157" s="28">
        <v>500000</v>
      </c>
      <c r="D157" s="28">
        <v>354</v>
      </c>
      <c r="I157" t="str">
        <f t="shared" si="2"/>
        <v>insert into pembayaran (id,waktu_bayar,jumlah_bayar,id_pendaftaran) values (154,'7/4/2007',500000,354);</v>
      </c>
    </row>
    <row r="158" spans="1:9" x14ac:dyDescent="0.2">
      <c r="A158" s="28">
        <v>155</v>
      </c>
      <c r="B158" s="7" t="s">
        <v>4526</v>
      </c>
      <c r="C158" s="28">
        <v>500000</v>
      </c>
      <c r="D158" s="28">
        <v>355</v>
      </c>
      <c r="I158" t="str">
        <f t="shared" si="2"/>
        <v>insert into pembayaran (id,waktu_bayar,jumlah_bayar,id_pendaftaran) values (155,'6/6/2007',500000,355);</v>
      </c>
    </row>
    <row r="159" spans="1:9" x14ac:dyDescent="0.2">
      <c r="A159" s="28">
        <v>156</v>
      </c>
      <c r="B159" s="7" t="s">
        <v>4702</v>
      </c>
      <c r="C159" s="28">
        <v>500000</v>
      </c>
      <c r="D159" s="28">
        <v>356</v>
      </c>
      <c r="I159" t="str">
        <f t="shared" si="2"/>
        <v>insert into pembayaran (id,waktu_bayar,jumlah_bayar,id_pendaftaran) values (156,'7/6/2007',500000,356);</v>
      </c>
    </row>
    <row r="160" spans="1:9" x14ac:dyDescent="0.2">
      <c r="A160" s="28">
        <v>157</v>
      </c>
      <c r="B160" s="7" t="s">
        <v>4513</v>
      </c>
      <c r="C160" s="28">
        <v>500000</v>
      </c>
      <c r="D160" s="28">
        <v>357</v>
      </c>
      <c r="I160" t="str">
        <f t="shared" si="2"/>
        <v>insert into pembayaran (id,waktu_bayar,jumlah_bayar,id_pendaftaran) values (157,'7/11/2007',500000,357);</v>
      </c>
    </row>
    <row r="161" spans="1:9" x14ac:dyDescent="0.2">
      <c r="A161" s="28">
        <v>158</v>
      </c>
      <c r="B161" s="7" t="s">
        <v>4512</v>
      </c>
      <c r="C161" s="28">
        <v>500000</v>
      </c>
      <c r="D161" s="28">
        <v>358</v>
      </c>
      <c r="I161" t="str">
        <f t="shared" si="2"/>
        <v>insert into pembayaran (id,waktu_bayar,jumlah_bayar,id_pendaftaran) values (158,'6/30/2007',500000,358);</v>
      </c>
    </row>
    <row r="162" spans="1:9" x14ac:dyDescent="0.2">
      <c r="A162" s="28">
        <v>159</v>
      </c>
      <c r="B162" s="7" t="s">
        <v>4534</v>
      </c>
      <c r="C162" s="28">
        <v>500000</v>
      </c>
      <c r="D162" s="28">
        <v>359</v>
      </c>
      <c r="I162" t="str">
        <f t="shared" si="2"/>
        <v>insert into pembayaran (id,waktu_bayar,jumlah_bayar,id_pendaftaran) values (159,'6/16/2007',500000,359);</v>
      </c>
    </row>
    <row r="163" spans="1:9" x14ac:dyDescent="0.2">
      <c r="A163" s="28">
        <v>160</v>
      </c>
      <c r="B163" s="7" t="s">
        <v>4707</v>
      </c>
      <c r="C163" s="28">
        <v>500000</v>
      </c>
      <c r="D163" s="28">
        <v>360</v>
      </c>
      <c r="I163" t="str">
        <f t="shared" si="2"/>
        <v>insert into pembayaran (id,waktu_bayar,jumlah_bayar,id_pendaftaran) values (160,'6/7/2007',500000,360);</v>
      </c>
    </row>
    <row r="164" spans="1:9" x14ac:dyDescent="0.2">
      <c r="A164" s="28">
        <v>161</v>
      </c>
      <c r="B164" s="7" t="s">
        <v>4542</v>
      </c>
      <c r="C164" s="28">
        <v>500000</v>
      </c>
      <c r="D164" s="28">
        <v>361</v>
      </c>
      <c r="I164" t="str">
        <f t="shared" si="2"/>
        <v>insert into pembayaran (id,waktu_bayar,jumlah_bayar,id_pendaftaran) values (161,'6/20/2007',500000,361);</v>
      </c>
    </row>
    <row r="165" spans="1:9" x14ac:dyDescent="0.2">
      <c r="A165" s="28">
        <v>162</v>
      </c>
      <c r="B165" s="7" t="s">
        <v>4707</v>
      </c>
      <c r="C165" s="28">
        <v>500000</v>
      </c>
      <c r="D165" s="28">
        <v>362</v>
      </c>
      <c r="I165" t="str">
        <f t="shared" si="2"/>
        <v>insert into pembayaran (id,waktu_bayar,jumlah_bayar,id_pendaftaran) values (162,'6/7/2007',500000,362);</v>
      </c>
    </row>
    <row r="166" spans="1:9" x14ac:dyDescent="0.2">
      <c r="A166" s="28">
        <v>163</v>
      </c>
      <c r="B166" s="7" t="s">
        <v>4510</v>
      </c>
      <c r="C166" s="28">
        <v>500000</v>
      </c>
      <c r="D166" s="28">
        <v>363</v>
      </c>
      <c r="I166" t="str">
        <f t="shared" si="2"/>
        <v>insert into pembayaran (id,waktu_bayar,jumlah_bayar,id_pendaftaran) values (163,'6/19/2007',500000,363);</v>
      </c>
    </row>
    <row r="167" spans="1:9" x14ac:dyDescent="0.2">
      <c r="A167" s="28">
        <v>164</v>
      </c>
      <c r="B167" s="7" t="s">
        <v>4531</v>
      </c>
      <c r="C167" s="28">
        <v>500000</v>
      </c>
      <c r="D167" s="28">
        <v>364</v>
      </c>
      <c r="I167" t="str">
        <f t="shared" si="2"/>
        <v>insert into pembayaran (id,waktu_bayar,jumlah_bayar,id_pendaftaran) values (164,'6/29/2007',500000,364);</v>
      </c>
    </row>
    <row r="168" spans="1:9" x14ac:dyDescent="0.2">
      <c r="A168" s="28">
        <v>165</v>
      </c>
      <c r="B168" s="7" t="s">
        <v>4539</v>
      </c>
      <c r="C168" s="28">
        <v>500000</v>
      </c>
      <c r="D168" s="28">
        <v>365</v>
      </c>
      <c r="I168" t="str">
        <f t="shared" si="2"/>
        <v>insert into pembayaran (id,waktu_bayar,jumlah_bayar,id_pendaftaran) values (165,'6/23/2007',500000,365);</v>
      </c>
    </row>
    <row r="169" spans="1:9" x14ac:dyDescent="0.2">
      <c r="A169" s="28">
        <v>166</v>
      </c>
      <c r="B169" s="7" t="s">
        <v>4543</v>
      </c>
      <c r="C169" s="28">
        <v>500000</v>
      </c>
      <c r="D169" s="28">
        <v>366</v>
      </c>
      <c r="I169" t="str">
        <f t="shared" si="2"/>
        <v>insert into pembayaran (id,waktu_bayar,jumlah_bayar,id_pendaftaran) values (166,'7/9/2007',500000,366);</v>
      </c>
    </row>
    <row r="170" spans="1:9" x14ac:dyDescent="0.2">
      <c r="A170" s="28">
        <v>167</v>
      </c>
      <c r="B170" s="7" t="s">
        <v>4708</v>
      </c>
      <c r="C170" s="28">
        <v>500000</v>
      </c>
      <c r="D170" s="28">
        <v>367</v>
      </c>
      <c r="I170" t="str">
        <f t="shared" si="2"/>
        <v>insert into pembayaran (id,waktu_bayar,jumlah_bayar,id_pendaftaran) values (167,'6/25/2007',500000,367);</v>
      </c>
    </row>
    <row r="171" spans="1:9" x14ac:dyDescent="0.2">
      <c r="A171" s="28">
        <v>168</v>
      </c>
      <c r="B171" s="7" t="s">
        <v>4532</v>
      </c>
      <c r="C171" s="28">
        <v>500000</v>
      </c>
      <c r="D171" s="28">
        <v>368</v>
      </c>
      <c r="I171" t="str">
        <f t="shared" si="2"/>
        <v>insert into pembayaran (id,waktu_bayar,jumlah_bayar,id_pendaftaran) values (168,'6/27/2007',500000,368);</v>
      </c>
    </row>
    <row r="172" spans="1:9" x14ac:dyDescent="0.2">
      <c r="A172" s="28">
        <v>169</v>
      </c>
      <c r="B172" s="7" t="s">
        <v>4513</v>
      </c>
      <c r="C172" s="28">
        <v>500000</v>
      </c>
      <c r="D172" s="28">
        <v>369</v>
      </c>
      <c r="I172" t="str">
        <f t="shared" si="2"/>
        <v>insert into pembayaran (id,waktu_bayar,jumlah_bayar,id_pendaftaran) values (169,'7/11/2007',500000,369);</v>
      </c>
    </row>
    <row r="173" spans="1:9" x14ac:dyDescent="0.2">
      <c r="A173" s="28">
        <v>170</v>
      </c>
      <c r="B173" s="7" t="s">
        <v>4522</v>
      </c>
      <c r="C173" s="28">
        <v>500000</v>
      </c>
      <c r="D173" s="28">
        <v>370</v>
      </c>
      <c r="I173" t="str">
        <f t="shared" si="2"/>
        <v>insert into pembayaran (id,waktu_bayar,jumlah_bayar,id_pendaftaran) values (170,'7/2/2007',500000,370);</v>
      </c>
    </row>
    <row r="174" spans="1:9" x14ac:dyDescent="0.2">
      <c r="A174" s="28">
        <v>171</v>
      </c>
      <c r="B174" s="7" t="s">
        <v>4510</v>
      </c>
      <c r="C174" s="28">
        <v>500000</v>
      </c>
      <c r="D174" s="28">
        <v>371</v>
      </c>
      <c r="I174" t="str">
        <f t="shared" si="2"/>
        <v>insert into pembayaran (id,waktu_bayar,jumlah_bayar,id_pendaftaran) values (171,'6/19/2007',500000,371);</v>
      </c>
    </row>
    <row r="175" spans="1:9" x14ac:dyDescent="0.2">
      <c r="A175" s="28">
        <v>172</v>
      </c>
      <c r="B175" s="7" t="s">
        <v>4693</v>
      </c>
      <c r="C175" s="28">
        <v>500000</v>
      </c>
      <c r="D175" s="28">
        <v>372</v>
      </c>
      <c r="I175" t="str">
        <f t="shared" si="2"/>
        <v>insert into pembayaran (id,waktu_bayar,jumlah_bayar,id_pendaftaran) values (172,'7/3/2007',500000,372);</v>
      </c>
    </row>
    <row r="176" spans="1:9" x14ac:dyDescent="0.2">
      <c r="A176" s="28">
        <v>173</v>
      </c>
      <c r="B176" s="7" t="s">
        <v>4533</v>
      </c>
      <c r="C176" s="28">
        <v>500000</v>
      </c>
      <c r="D176" s="28">
        <v>373</v>
      </c>
      <c r="I176" t="str">
        <f t="shared" si="2"/>
        <v>insert into pembayaran (id,waktu_bayar,jumlah_bayar,id_pendaftaran) values (173,'6/5/2007',500000,373);</v>
      </c>
    </row>
    <row r="177" spans="1:9" x14ac:dyDescent="0.2">
      <c r="A177" s="28">
        <v>174</v>
      </c>
      <c r="B177" s="7" t="s">
        <v>4537</v>
      </c>
      <c r="C177" s="28">
        <v>500000</v>
      </c>
      <c r="D177" s="28">
        <v>374</v>
      </c>
      <c r="I177" t="str">
        <f t="shared" si="2"/>
        <v>insert into pembayaran (id,waktu_bayar,jumlah_bayar,id_pendaftaran) values (174,'7/7/2007',500000,374);</v>
      </c>
    </row>
    <row r="178" spans="1:9" x14ac:dyDescent="0.2">
      <c r="A178" s="28">
        <v>175</v>
      </c>
      <c r="B178" s="7" t="s">
        <v>4543</v>
      </c>
      <c r="C178" s="28">
        <v>500000</v>
      </c>
      <c r="D178" s="28">
        <v>375</v>
      </c>
      <c r="I178" t="str">
        <f t="shared" si="2"/>
        <v>insert into pembayaran (id,waktu_bayar,jumlah_bayar,id_pendaftaran) values (175,'7/9/2007',500000,375);</v>
      </c>
    </row>
    <row r="179" spans="1:9" x14ac:dyDescent="0.2">
      <c r="A179" s="28">
        <v>176</v>
      </c>
      <c r="B179" s="7" t="s">
        <v>4509</v>
      </c>
      <c r="C179" s="28">
        <v>500000</v>
      </c>
      <c r="D179" s="28">
        <v>376</v>
      </c>
      <c r="I179" t="str">
        <f t="shared" si="2"/>
        <v>insert into pembayaran (id,waktu_bayar,jumlah_bayar,id_pendaftaran) values (176,'6/15/2007',500000,376);</v>
      </c>
    </row>
    <row r="180" spans="1:9" x14ac:dyDescent="0.2">
      <c r="A180" s="28">
        <v>177</v>
      </c>
      <c r="B180" s="7" t="s">
        <v>4525</v>
      </c>
      <c r="C180" s="28">
        <v>500000</v>
      </c>
      <c r="D180" s="28">
        <v>377</v>
      </c>
      <c r="I180" t="str">
        <f t="shared" si="2"/>
        <v>insert into pembayaran (id,waktu_bayar,jumlah_bayar,id_pendaftaran) values (177,'6/26/2007',500000,377);</v>
      </c>
    </row>
    <row r="181" spans="1:9" x14ac:dyDescent="0.2">
      <c r="A181" s="28">
        <v>178</v>
      </c>
      <c r="B181" s="7" t="s">
        <v>4545</v>
      </c>
      <c r="C181" s="28">
        <v>500000</v>
      </c>
      <c r="D181" s="28">
        <v>378</v>
      </c>
      <c r="I181" t="str">
        <f t="shared" si="2"/>
        <v>insert into pembayaran (id,waktu_bayar,jumlah_bayar,id_pendaftaran) values (178,'6/9/2007',500000,378);</v>
      </c>
    </row>
    <row r="182" spans="1:9" x14ac:dyDescent="0.2">
      <c r="A182" s="28">
        <v>179</v>
      </c>
      <c r="B182" s="7" t="s">
        <v>4513</v>
      </c>
      <c r="C182" s="28">
        <v>500000</v>
      </c>
      <c r="D182" s="28">
        <v>379</v>
      </c>
      <c r="I182" t="str">
        <f t="shared" si="2"/>
        <v>insert into pembayaran (id,waktu_bayar,jumlah_bayar,id_pendaftaran) values (179,'7/11/2007',500000,379);</v>
      </c>
    </row>
    <row r="183" spans="1:9" x14ac:dyDescent="0.2">
      <c r="A183" s="28">
        <v>180</v>
      </c>
      <c r="B183" s="7" t="s">
        <v>4543</v>
      </c>
      <c r="C183" s="28">
        <v>500000</v>
      </c>
      <c r="D183" s="28">
        <v>380</v>
      </c>
      <c r="I183" t="str">
        <f t="shared" si="2"/>
        <v>insert into pembayaran (id,waktu_bayar,jumlah_bayar,id_pendaftaran) values (180,'7/9/2007',500000,380);</v>
      </c>
    </row>
    <row r="184" spans="1:9" x14ac:dyDescent="0.2">
      <c r="A184" s="28">
        <v>181</v>
      </c>
      <c r="B184" s="7" t="s">
        <v>4512</v>
      </c>
      <c r="C184" s="28">
        <v>500000</v>
      </c>
      <c r="D184" s="28">
        <v>381</v>
      </c>
      <c r="I184" t="str">
        <f t="shared" si="2"/>
        <v>insert into pembayaran (id,waktu_bayar,jumlah_bayar,id_pendaftaran) values (181,'6/30/2007',500000,381);</v>
      </c>
    </row>
    <row r="185" spans="1:9" x14ac:dyDescent="0.2">
      <c r="A185" s="28">
        <v>182</v>
      </c>
      <c r="B185" s="7" t="s">
        <v>4542</v>
      </c>
      <c r="C185" s="28">
        <v>500000</v>
      </c>
      <c r="D185" s="28">
        <v>382</v>
      </c>
      <c r="I185" t="str">
        <f t="shared" si="2"/>
        <v>insert into pembayaran (id,waktu_bayar,jumlah_bayar,id_pendaftaran) values (182,'6/20/2007',500000,382);</v>
      </c>
    </row>
    <row r="186" spans="1:9" x14ac:dyDescent="0.2">
      <c r="A186" s="28">
        <v>183</v>
      </c>
      <c r="B186" s="7" t="s">
        <v>4545</v>
      </c>
      <c r="C186" s="28">
        <v>500000</v>
      </c>
      <c r="D186" s="28">
        <v>383</v>
      </c>
      <c r="I186" t="str">
        <f t="shared" si="2"/>
        <v>insert into pembayaran (id,waktu_bayar,jumlah_bayar,id_pendaftaran) values (183,'6/9/2007',500000,383);</v>
      </c>
    </row>
    <row r="187" spans="1:9" x14ac:dyDescent="0.2">
      <c r="A187" s="28">
        <v>184</v>
      </c>
      <c r="B187" s="7" t="s">
        <v>4697</v>
      </c>
      <c r="C187" s="28">
        <v>500000</v>
      </c>
      <c r="D187" s="28">
        <v>384</v>
      </c>
      <c r="I187" t="str">
        <f t="shared" si="2"/>
        <v>insert into pembayaran (id,waktu_bayar,jumlah_bayar,id_pendaftaran) values (184,'6/2/2007',500000,384);</v>
      </c>
    </row>
    <row r="188" spans="1:9" x14ac:dyDescent="0.2">
      <c r="A188" s="28">
        <v>185</v>
      </c>
      <c r="B188" s="7" t="s">
        <v>4699</v>
      </c>
      <c r="C188" s="28">
        <v>500000</v>
      </c>
      <c r="D188" s="28">
        <v>385</v>
      </c>
      <c r="I188" t="str">
        <f t="shared" si="2"/>
        <v>insert into pembayaran (id,waktu_bayar,jumlah_bayar,id_pendaftaran) values (185,'7/12/2007',500000,385);</v>
      </c>
    </row>
    <row r="189" spans="1:9" x14ac:dyDescent="0.2">
      <c r="A189" s="28">
        <v>186</v>
      </c>
      <c r="B189" s="7" t="s">
        <v>4533</v>
      </c>
      <c r="C189" s="28">
        <v>500000</v>
      </c>
      <c r="D189" s="28">
        <v>386</v>
      </c>
      <c r="I189" t="str">
        <f t="shared" si="2"/>
        <v>insert into pembayaran (id,waktu_bayar,jumlah_bayar,id_pendaftaran) values (186,'6/5/2007',500000,386);</v>
      </c>
    </row>
    <row r="190" spans="1:9" x14ac:dyDescent="0.2">
      <c r="A190" s="28">
        <v>187</v>
      </c>
      <c r="B190" s="7" t="s">
        <v>4511</v>
      </c>
      <c r="C190" s="28">
        <v>500000</v>
      </c>
      <c r="D190" s="28">
        <v>387</v>
      </c>
      <c r="I190" t="str">
        <f t="shared" si="2"/>
        <v>insert into pembayaran (id,waktu_bayar,jumlah_bayar,id_pendaftaran) values (187,'7/1/2007',500000,387);</v>
      </c>
    </row>
    <row r="191" spans="1:9" x14ac:dyDescent="0.2">
      <c r="A191" s="28">
        <v>188</v>
      </c>
      <c r="B191" s="7" t="s">
        <v>4531</v>
      </c>
      <c r="C191" s="28">
        <v>500000</v>
      </c>
      <c r="D191" s="28">
        <v>388</v>
      </c>
      <c r="I191" t="str">
        <f t="shared" si="2"/>
        <v>insert into pembayaran (id,waktu_bayar,jumlah_bayar,id_pendaftaran) values (188,'6/29/2007',500000,388);</v>
      </c>
    </row>
    <row r="192" spans="1:9" x14ac:dyDescent="0.2">
      <c r="A192" s="28">
        <v>189</v>
      </c>
      <c r="B192" s="7" t="s">
        <v>4527</v>
      </c>
      <c r="C192" s="28">
        <v>500000</v>
      </c>
      <c r="D192" s="28">
        <v>389</v>
      </c>
      <c r="I192" t="str">
        <f t="shared" si="2"/>
        <v>insert into pembayaran (id,waktu_bayar,jumlah_bayar,id_pendaftaran) values (189,'6/17/2007',500000,389);</v>
      </c>
    </row>
    <row r="193" spans="1:9" x14ac:dyDescent="0.2">
      <c r="A193" s="28">
        <v>190</v>
      </c>
      <c r="B193" s="7" t="s">
        <v>4545</v>
      </c>
      <c r="C193" s="28">
        <v>500000</v>
      </c>
      <c r="D193" s="28">
        <v>390</v>
      </c>
      <c r="I193" t="str">
        <f t="shared" si="2"/>
        <v>insert into pembayaran (id,waktu_bayar,jumlah_bayar,id_pendaftaran) values (190,'6/9/2007',500000,390);</v>
      </c>
    </row>
    <row r="194" spans="1:9" x14ac:dyDescent="0.2">
      <c r="A194" s="28">
        <v>191</v>
      </c>
      <c r="B194" s="7" t="s">
        <v>4545</v>
      </c>
      <c r="C194" s="28">
        <v>500000</v>
      </c>
      <c r="D194" s="28">
        <v>391</v>
      </c>
      <c r="I194" t="str">
        <f t="shared" si="2"/>
        <v>insert into pembayaran (id,waktu_bayar,jumlah_bayar,id_pendaftaran) values (191,'6/9/2007',500000,391);</v>
      </c>
    </row>
    <row r="195" spans="1:9" x14ac:dyDescent="0.2">
      <c r="A195" s="28">
        <v>192</v>
      </c>
      <c r="B195" s="7" t="s">
        <v>4704</v>
      </c>
      <c r="C195" s="28">
        <v>500000</v>
      </c>
      <c r="D195" s="28">
        <v>392</v>
      </c>
      <c r="I195" t="str">
        <f t="shared" si="2"/>
        <v>insert into pembayaran (id,waktu_bayar,jumlah_bayar,id_pendaftaran) values (192,'6/11/2007',500000,392);</v>
      </c>
    </row>
    <row r="196" spans="1:9" x14ac:dyDescent="0.2">
      <c r="A196" s="28">
        <v>193</v>
      </c>
      <c r="B196" s="7" t="s">
        <v>4540</v>
      </c>
      <c r="C196" s="28">
        <v>500000</v>
      </c>
      <c r="D196" s="28">
        <v>393</v>
      </c>
      <c r="I196" t="str">
        <f t="shared" si="2"/>
        <v>insert into pembayaran (id,waktu_bayar,jumlah_bayar,id_pendaftaran) values (193,'7/10/2007',500000,393);</v>
      </c>
    </row>
    <row r="197" spans="1:9" x14ac:dyDescent="0.2">
      <c r="A197" s="28">
        <v>194</v>
      </c>
      <c r="B197" s="7" t="s">
        <v>4526</v>
      </c>
      <c r="C197" s="28">
        <v>500000</v>
      </c>
      <c r="D197" s="28">
        <v>394</v>
      </c>
      <c r="I197" t="str">
        <f t="shared" ref="I197:I260" si="3">CONCATENATE($I$3,A197,",","'",B197,"'",",",C197,",",D197,")",";")</f>
        <v>insert into pembayaran (id,waktu_bayar,jumlah_bayar,id_pendaftaran) values (194,'6/6/2007',500000,394);</v>
      </c>
    </row>
    <row r="198" spans="1:9" x14ac:dyDescent="0.2">
      <c r="A198" s="28">
        <v>195</v>
      </c>
      <c r="B198" s="7" t="s">
        <v>4524</v>
      </c>
      <c r="C198" s="28">
        <v>500000</v>
      </c>
      <c r="D198" s="28">
        <v>395</v>
      </c>
      <c r="I198" t="str">
        <f t="shared" si="3"/>
        <v>insert into pembayaran (id,waktu_bayar,jumlah_bayar,id_pendaftaran) values (195,'7/14/2007',500000,395);</v>
      </c>
    </row>
    <row r="199" spans="1:9" x14ac:dyDescent="0.2">
      <c r="A199" s="28">
        <v>196</v>
      </c>
      <c r="B199" s="7" t="s">
        <v>4528</v>
      </c>
      <c r="C199" s="28">
        <v>500000</v>
      </c>
      <c r="D199" s="28">
        <v>396</v>
      </c>
      <c r="I199" t="str">
        <f t="shared" si="3"/>
        <v>insert into pembayaran (id,waktu_bayar,jumlah_bayar,id_pendaftaran) values (196,'6/4/2007',500000,396);</v>
      </c>
    </row>
    <row r="200" spans="1:9" x14ac:dyDescent="0.2">
      <c r="A200" s="28">
        <v>197</v>
      </c>
      <c r="B200" s="7" t="s">
        <v>4523</v>
      </c>
      <c r="C200" s="28">
        <v>500000</v>
      </c>
      <c r="D200" s="28">
        <v>397</v>
      </c>
      <c r="I200" t="str">
        <f t="shared" si="3"/>
        <v>insert into pembayaran (id,waktu_bayar,jumlah_bayar,id_pendaftaran) values (197,'7/8/2007',500000,397);</v>
      </c>
    </row>
    <row r="201" spans="1:9" x14ac:dyDescent="0.2">
      <c r="A201" s="28">
        <v>198</v>
      </c>
      <c r="B201" s="7" t="s">
        <v>4701</v>
      </c>
      <c r="C201" s="28">
        <v>500000</v>
      </c>
      <c r="D201" s="28">
        <v>398</v>
      </c>
      <c r="I201" t="str">
        <f t="shared" si="3"/>
        <v>insert into pembayaran (id,waktu_bayar,jumlah_bayar,id_pendaftaran) values (198,'7/15/2007',500000,398);</v>
      </c>
    </row>
    <row r="202" spans="1:9" x14ac:dyDescent="0.2">
      <c r="A202" s="28">
        <v>199</v>
      </c>
      <c r="B202" s="7" t="s">
        <v>4541</v>
      </c>
      <c r="C202" s="28">
        <v>500000</v>
      </c>
      <c r="D202" s="28">
        <v>399</v>
      </c>
      <c r="I202" t="str">
        <f t="shared" si="3"/>
        <v>insert into pembayaran (id,waktu_bayar,jumlah_bayar,id_pendaftaran) values (199,'6/12/2007',500000,399);</v>
      </c>
    </row>
    <row r="203" spans="1:9" x14ac:dyDescent="0.2">
      <c r="A203" s="28">
        <v>200</v>
      </c>
      <c r="B203" s="7" t="s">
        <v>4541</v>
      </c>
      <c r="C203" s="28">
        <v>500000</v>
      </c>
      <c r="D203" s="28">
        <v>400</v>
      </c>
      <c r="I203" t="str">
        <f t="shared" si="3"/>
        <v>insert into pembayaran (id,waktu_bayar,jumlah_bayar,id_pendaftaran) values (200,'6/12/2007',500000,400);</v>
      </c>
    </row>
    <row r="204" spans="1:9" x14ac:dyDescent="0.2">
      <c r="A204" s="28">
        <v>201</v>
      </c>
      <c r="B204" s="7" t="s">
        <v>4510</v>
      </c>
      <c r="C204" s="28">
        <v>500000</v>
      </c>
      <c r="D204" s="28">
        <v>401</v>
      </c>
      <c r="I204" t="str">
        <f t="shared" si="3"/>
        <v>insert into pembayaran (id,waktu_bayar,jumlah_bayar,id_pendaftaran) values (201,'6/19/2007',500000,401);</v>
      </c>
    </row>
    <row r="205" spans="1:9" x14ac:dyDescent="0.2">
      <c r="A205" s="28">
        <v>202</v>
      </c>
      <c r="B205" s="7" t="s">
        <v>4696</v>
      </c>
      <c r="C205" s="28">
        <v>500000</v>
      </c>
      <c r="D205" s="28">
        <v>402</v>
      </c>
      <c r="I205" t="str">
        <f t="shared" si="3"/>
        <v>insert into pembayaran (id,waktu_bayar,jumlah_bayar,id_pendaftaran) values (202,'6/1/2007',500000,402);</v>
      </c>
    </row>
    <row r="206" spans="1:9" x14ac:dyDescent="0.2">
      <c r="A206" s="28">
        <v>203</v>
      </c>
      <c r="B206" s="7" t="s">
        <v>4528</v>
      </c>
      <c r="C206" s="28">
        <v>500000</v>
      </c>
      <c r="D206" s="28">
        <v>403</v>
      </c>
      <c r="I206" t="str">
        <f t="shared" si="3"/>
        <v>insert into pembayaran (id,waktu_bayar,jumlah_bayar,id_pendaftaran) values (203,'6/4/2007',500000,403);</v>
      </c>
    </row>
    <row r="207" spans="1:9" x14ac:dyDescent="0.2">
      <c r="A207" s="28">
        <v>204</v>
      </c>
      <c r="B207" s="7" t="s">
        <v>4531</v>
      </c>
      <c r="C207" s="28">
        <v>500000</v>
      </c>
      <c r="D207" s="28">
        <v>404</v>
      </c>
      <c r="I207" t="str">
        <f t="shared" si="3"/>
        <v>insert into pembayaran (id,waktu_bayar,jumlah_bayar,id_pendaftaran) values (204,'6/29/2007',500000,404);</v>
      </c>
    </row>
    <row r="208" spans="1:9" x14ac:dyDescent="0.2">
      <c r="A208" s="28">
        <v>205</v>
      </c>
      <c r="B208" s="7" t="s">
        <v>4709</v>
      </c>
      <c r="C208" s="28">
        <v>500000</v>
      </c>
      <c r="D208" s="28">
        <v>405</v>
      </c>
      <c r="I208" t="str">
        <f t="shared" si="3"/>
        <v>insert into pembayaran (id,waktu_bayar,jumlah_bayar,id_pendaftaran) values (205,'6/22/2007',500000,405);</v>
      </c>
    </row>
    <row r="209" spans="1:9" x14ac:dyDescent="0.2">
      <c r="A209" s="28">
        <v>206</v>
      </c>
      <c r="B209" s="7" t="s">
        <v>4694</v>
      </c>
      <c r="C209" s="28">
        <v>500000</v>
      </c>
      <c r="D209" s="28">
        <v>406</v>
      </c>
      <c r="I209" t="str">
        <f t="shared" si="3"/>
        <v>insert into pembayaran (id,waktu_bayar,jumlah_bayar,id_pendaftaran) values (206,'7/4/2007',500000,406);</v>
      </c>
    </row>
    <row r="210" spans="1:9" x14ac:dyDescent="0.2">
      <c r="A210" s="28">
        <v>207</v>
      </c>
      <c r="B210" s="7" t="s">
        <v>4522</v>
      </c>
      <c r="C210" s="28">
        <v>500000</v>
      </c>
      <c r="D210" s="28">
        <v>407</v>
      </c>
      <c r="I210" t="str">
        <f t="shared" si="3"/>
        <v>insert into pembayaran (id,waktu_bayar,jumlah_bayar,id_pendaftaran) values (207,'7/2/2007',500000,407);</v>
      </c>
    </row>
    <row r="211" spans="1:9" x14ac:dyDescent="0.2">
      <c r="A211" s="28">
        <v>208</v>
      </c>
      <c r="B211" s="7" t="s">
        <v>4695</v>
      </c>
      <c r="C211" s="28">
        <v>500000</v>
      </c>
      <c r="D211" s="28">
        <v>408</v>
      </c>
      <c r="I211" t="str">
        <f t="shared" si="3"/>
        <v>insert into pembayaran (id,waktu_bayar,jumlah_bayar,id_pendaftaran) values (208,'6/3/2007',500000,408);</v>
      </c>
    </row>
    <row r="212" spans="1:9" x14ac:dyDescent="0.2">
      <c r="A212" s="28">
        <v>209</v>
      </c>
      <c r="B212" s="7" t="s">
        <v>4705</v>
      </c>
      <c r="C212" s="28">
        <v>500000</v>
      </c>
      <c r="D212" s="28">
        <v>409</v>
      </c>
      <c r="I212" t="str">
        <f t="shared" si="3"/>
        <v>insert into pembayaran (id,waktu_bayar,jumlah_bayar,id_pendaftaran) values (209,'6/14/2007',500000,409);</v>
      </c>
    </row>
    <row r="213" spans="1:9" x14ac:dyDescent="0.2">
      <c r="A213" s="28">
        <v>210</v>
      </c>
      <c r="B213" s="7" t="s">
        <v>4694</v>
      </c>
      <c r="C213" s="28">
        <v>500000</v>
      </c>
      <c r="D213" s="28">
        <v>410</v>
      </c>
      <c r="I213" t="str">
        <f t="shared" si="3"/>
        <v>insert into pembayaran (id,waktu_bayar,jumlah_bayar,id_pendaftaran) values (210,'7/4/2007',500000,410);</v>
      </c>
    </row>
    <row r="214" spans="1:9" x14ac:dyDescent="0.2">
      <c r="A214" s="28">
        <v>211</v>
      </c>
      <c r="B214" s="7" t="s">
        <v>4704</v>
      </c>
      <c r="C214" s="28">
        <v>500000</v>
      </c>
      <c r="D214" s="28">
        <v>411</v>
      </c>
      <c r="I214" t="str">
        <f t="shared" si="3"/>
        <v>insert into pembayaran (id,waktu_bayar,jumlah_bayar,id_pendaftaran) values (211,'6/11/2007',500000,411);</v>
      </c>
    </row>
    <row r="215" spans="1:9" x14ac:dyDescent="0.2">
      <c r="A215" s="28">
        <v>212</v>
      </c>
      <c r="B215" s="7" t="s">
        <v>4695</v>
      </c>
      <c r="C215" s="28">
        <v>500000</v>
      </c>
      <c r="D215" s="28">
        <v>412</v>
      </c>
      <c r="I215" t="str">
        <f t="shared" si="3"/>
        <v>insert into pembayaran (id,waktu_bayar,jumlah_bayar,id_pendaftaran) values (212,'6/3/2007',500000,412);</v>
      </c>
    </row>
    <row r="216" spans="1:9" x14ac:dyDescent="0.2">
      <c r="A216" s="28">
        <v>213</v>
      </c>
      <c r="B216" s="7" t="s">
        <v>4543</v>
      </c>
      <c r="C216" s="28">
        <v>500000</v>
      </c>
      <c r="D216" s="28">
        <v>413</v>
      </c>
      <c r="I216" t="str">
        <f t="shared" si="3"/>
        <v>insert into pembayaran (id,waktu_bayar,jumlah_bayar,id_pendaftaran) values (213,'7/9/2007',500000,413);</v>
      </c>
    </row>
    <row r="217" spans="1:9" x14ac:dyDescent="0.2">
      <c r="A217" s="28">
        <v>214</v>
      </c>
      <c r="B217" s="7" t="s">
        <v>4707</v>
      </c>
      <c r="C217" s="28">
        <v>500000</v>
      </c>
      <c r="D217" s="28">
        <v>414</v>
      </c>
      <c r="I217" t="str">
        <f t="shared" si="3"/>
        <v>insert into pembayaran (id,waktu_bayar,jumlah_bayar,id_pendaftaran) values (214,'6/7/2007',500000,414);</v>
      </c>
    </row>
    <row r="218" spans="1:9" x14ac:dyDescent="0.2">
      <c r="A218" s="28">
        <v>215</v>
      </c>
      <c r="B218" s="7" t="s">
        <v>4539</v>
      </c>
      <c r="C218" s="28">
        <v>500000</v>
      </c>
      <c r="D218" s="28">
        <v>415</v>
      </c>
      <c r="I218" t="str">
        <f t="shared" si="3"/>
        <v>insert into pembayaran (id,waktu_bayar,jumlah_bayar,id_pendaftaran) values (215,'6/23/2007',500000,415);</v>
      </c>
    </row>
    <row r="219" spans="1:9" x14ac:dyDescent="0.2">
      <c r="A219" s="28">
        <v>216</v>
      </c>
      <c r="B219" s="7" t="s">
        <v>4522</v>
      </c>
      <c r="C219" s="28">
        <v>500000</v>
      </c>
      <c r="D219" s="28">
        <v>416</v>
      </c>
      <c r="I219" t="str">
        <f t="shared" si="3"/>
        <v>insert into pembayaran (id,waktu_bayar,jumlah_bayar,id_pendaftaran) values (216,'7/2/2007',500000,416);</v>
      </c>
    </row>
    <row r="220" spans="1:9" x14ac:dyDescent="0.2">
      <c r="A220" s="28">
        <v>217</v>
      </c>
      <c r="B220" s="7" t="s">
        <v>4521</v>
      </c>
      <c r="C220" s="28">
        <v>500000</v>
      </c>
      <c r="D220" s="28">
        <v>417</v>
      </c>
      <c r="I220" t="str">
        <f t="shared" si="3"/>
        <v>insert into pembayaran (id,waktu_bayar,jumlah_bayar,id_pendaftaran) values (217,'6/13/2007',500000,417);</v>
      </c>
    </row>
    <row r="221" spans="1:9" x14ac:dyDescent="0.2">
      <c r="A221" s="28">
        <v>218</v>
      </c>
      <c r="B221" s="7" t="s">
        <v>4540</v>
      </c>
      <c r="C221" s="28">
        <v>500000</v>
      </c>
      <c r="D221" s="28">
        <v>418</v>
      </c>
      <c r="I221" t="str">
        <f t="shared" si="3"/>
        <v>insert into pembayaran (id,waktu_bayar,jumlah_bayar,id_pendaftaran) values (218,'7/10/2007',500000,418);</v>
      </c>
    </row>
    <row r="222" spans="1:9" x14ac:dyDescent="0.2">
      <c r="A222" s="28">
        <v>219</v>
      </c>
      <c r="B222" s="7" t="s">
        <v>4696</v>
      </c>
      <c r="C222" s="28">
        <v>500000</v>
      </c>
      <c r="D222" s="28">
        <v>419</v>
      </c>
      <c r="I222" t="str">
        <f t="shared" si="3"/>
        <v>insert into pembayaran (id,waktu_bayar,jumlah_bayar,id_pendaftaran) values (219,'6/1/2007',500000,419);</v>
      </c>
    </row>
    <row r="223" spans="1:9" x14ac:dyDescent="0.2">
      <c r="A223" s="28">
        <v>220</v>
      </c>
      <c r="B223" s="7" t="s">
        <v>4525</v>
      </c>
      <c r="C223" s="28">
        <v>500000</v>
      </c>
      <c r="D223" s="28">
        <v>420</v>
      </c>
      <c r="I223" t="str">
        <f t="shared" si="3"/>
        <v>insert into pembayaran (id,waktu_bayar,jumlah_bayar,id_pendaftaran) values (220,'6/26/2007',500000,420);</v>
      </c>
    </row>
    <row r="224" spans="1:9" x14ac:dyDescent="0.2">
      <c r="A224" s="28">
        <v>221</v>
      </c>
      <c r="B224" s="7" t="s">
        <v>4693</v>
      </c>
      <c r="C224" s="28">
        <v>500000</v>
      </c>
      <c r="D224" s="28">
        <v>421</v>
      </c>
      <c r="I224" t="str">
        <f t="shared" si="3"/>
        <v>insert into pembayaran (id,waktu_bayar,jumlah_bayar,id_pendaftaran) values (221,'7/3/2007',500000,421);</v>
      </c>
    </row>
    <row r="225" spans="1:9" x14ac:dyDescent="0.2">
      <c r="A225" s="28">
        <v>222</v>
      </c>
      <c r="B225" s="7" t="s">
        <v>4510</v>
      </c>
      <c r="C225" s="28">
        <v>500000</v>
      </c>
      <c r="D225" s="28">
        <v>422</v>
      </c>
      <c r="I225" t="str">
        <f t="shared" si="3"/>
        <v>insert into pembayaran (id,waktu_bayar,jumlah_bayar,id_pendaftaran) values (222,'6/19/2007',500000,422);</v>
      </c>
    </row>
    <row r="226" spans="1:9" x14ac:dyDescent="0.2">
      <c r="A226" s="28">
        <v>223</v>
      </c>
      <c r="B226" s="7" t="s">
        <v>4536</v>
      </c>
      <c r="C226" s="28">
        <v>500000</v>
      </c>
      <c r="D226" s="28">
        <v>423</v>
      </c>
      <c r="I226" t="str">
        <f t="shared" si="3"/>
        <v>insert into pembayaran (id,waktu_bayar,jumlah_bayar,id_pendaftaran) values (223,'6/28/2007',500000,423);</v>
      </c>
    </row>
    <row r="227" spans="1:9" x14ac:dyDescent="0.2">
      <c r="A227" s="28">
        <v>224</v>
      </c>
      <c r="B227" s="7" t="s">
        <v>4540</v>
      </c>
      <c r="C227" s="28">
        <v>500000</v>
      </c>
      <c r="D227" s="28">
        <v>424</v>
      </c>
      <c r="I227" t="str">
        <f t="shared" si="3"/>
        <v>insert into pembayaran (id,waktu_bayar,jumlah_bayar,id_pendaftaran) values (224,'7/10/2007',500000,424);</v>
      </c>
    </row>
    <row r="228" spans="1:9" x14ac:dyDescent="0.2">
      <c r="A228" s="28">
        <v>225</v>
      </c>
      <c r="B228" s="7" t="s">
        <v>4696</v>
      </c>
      <c r="C228" s="28">
        <v>500000</v>
      </c>
      <c r="D228" s="28">
        <v>425</v>
      </c>
      <c r="I228" t="str">
        <f t="shared" si="3"/>
        <v>insert into pembayaran (id,waktu_bayar,jumlah_bayar,id_pendaftaran) values (225,'6/1/2007',500000,425);</v>
      </c>
    </row>
    <row r="229" spans="1:9" x14ac:dyDescent="0.2">
      <c r="A229" s="28">
        <v>226</v>
      </c>
      <c r="B229" s="7" t="s">
        <v>4539</v>
      </c>
      <c r="C229" s="28">
        <v>500000</v>
      </c>
      <c r="D229" s="28">
        <v>426</v>
      </c>
      <c r="I229" t="str">
        <f t="shared" si="3"/>
        <v>insert into pembayaran (id,waktu_bayar,jumlah_bayar,id_pendaftaran) values (226,'6/23/2007',500000,426);</v>
      </c>
    </row>
    <row r="230" spans="1:9" x14ac:dyDescent="0.2">
      <c r="A230" s="28">
        <v>227</v>
      </c>
      <c r="B230" s="7" t="s">
        <v>4709</v>
      </c>
      <c r="C230" s="28">
        <v>500000</v>
      </c>
      <c r="D230" s="28">
        <v>427</v>
      </c>
      <c r="I230" t="str">
        <f t="shared" si="3"/>
        <v>insert into pembayaran (id,waktu_bayar,jumlah_bayar,id_pendaftaran) values (227,'6/22/2007',500000,427);</v>
      </c>
    </row>
    <row r="231" spans="1:9" x14ac:dyDescent="0.2">
      <c r="A231" s="28">
        <v>228</v>
      </c>
      <c r="B231" s="7" t="s">
        <v>4692</v>
      </c>
      <c r="C231" s="28">
        <v>500000</v>
      </c>
      <c r="D231" s="28">
        <v>428</v>
      </c>
      <c r="I231" t="str">
        <f t="shared" si="3"/>
        <v>insert into pembayaran (id,waktu_bayar,jumlah_bayar,id_pendaftaran) values (228,'6/24/2007',500000,428);</v>
      </c>
    </row>
    <row r="232" spans="1:9" x14ac:dyDescent="0.2">
      <c r="A232" s="28">
        <v>229</v>
      </c>
      <c r="B232" s="7" t="s">
        <v>4533</v>
      </c>
      <c r="C232" s="28">
        <v>500000</v>
      </c>
      <c r="D232" s="28">
        <v>429</v>
      </c>
      <c r="I232" t="str">
        <f t="shared" si="3"/>
        <v>insert into pembayaran (id,waktu_bayar,jumlah_bayar,id_pendaftaran) values (229,'6/5/2007',500000,429);</v>
      </c>
    </row>
    <row r="233" spans="1:9" x14ac:dyDescent="0.2">
      <c r="A233" s="28">
        <v>230</v>
      </c>
      <c r="B233" s="7" t="s">
        <v>4541</v>
      </c>
      <c r="C233" s="28">
        <v>500000</v>
      </c>
      <c r="D233" s="28">
        <v>430</v>
      </c>
      <c r="I233" t="str">
        <f t="shared" si="3"/>
        <v>insert into pembayaran (id,waktu_bayar,jumlah_bayar,id_pendaftaran) values (230,'6/12/2007',500000,430);</v>
      </c>
    </row>
    <row r="234" spans="1:9" x14ac:dyDescent="0.2">
      <c r="A234" s="28">
        <v>231</v>
      </c>
      <c r="B234" s="7" t="s">
        <v>4709</v>
      </c>
      <c r="C234" s="28">
        <v>500000</v>
      </c>
      <c r="D234" s="28">
        <v>431</v>
      </c>
      <c r="I234" t="str">
        <f t="shared" si="3"/>
        <v>insert into pembayaran (id,waktu_bayar,jumlah_bayar,id_pendaftaran) values (231,'6/22/2007',500000,431);</v>
      </c>
    </row>
    <row r="235" spans="1:9" x14ac:dyDescent="0.2">
      <c r="A235" s="28">
        <v>232</v>
      </c>
      <c r="B235" s="7" t="s">
        <v>4524</v>
      </c>
      <c r="C235" s="28">
        <v>500000</v>
      </c>
      <c r="D235" s="28">
        <v>432</v>
      </c>
      <c r="I235" t="str">
        <f t="shared" si="3"/>
        <v>insert into pembayaran (id,waktu_bayar,jumlah_bayar,id_pendaftaran) values (232,'7/14/2007',500000,432);</v>
      </c>
    </row>
    <row r="236" spans="1:9" x14ac:dyDescent="0.2">
      <c r="A236" s="28">
        <v>233</v>
      </c>
      <c r="B236" s="7" t="s">
        <v>4543</v>
      </c>
      <c r="C236" s="28">
        <v>500000</v>
      </c>
      <c r="D236" s="28">
        <v>433</v>
      </c>
      <c r="I236" t="str">
        <f t="shared" si="3"/>
        <v>insert into pembayaran (id,waktu_bayar,jumlah_bayar,id_pendaftaran) values (233,'7/9/2007',500000,433);</v>
      </c>
    </row>
    <row r="237" spans="1:9" x14ac:dyDescent="0.2">
      <c r="A237" s="28">
        <v>234</v>
      </c>
      <c r="B237" s="7" t="s">
        <v>4705</v>
      </c>
      <c r="C237" s="28">
        <v>500000</v>
      </c>
      <c r="D237" s="28">
        <v>434</v>
      </c>
      <c r="I237" t="str">
        <f t="shared" si="3"/>
        <v>insert into pembayaran (id,waktu_bayar,jumlah_bayar,id_pendaftaran) values (234,'6/14/2007',500000,434);</v>
      </c>
    </row>
    <row r="238" spans="1:9" x14ac:dyDescent="0.2">
      <c r="A238" s="28">
        <v>235</v>
      </c>
      <c r="B238" s="7" t="s">
        <v>4702</v>
      </c>
      <c r="C238" s="28">
        <v>500000</v>
      </c>
      <c r="D238" s="28">
        <v>435</v>
      </c>
      <c r="I238" t="str">
        <f t="shared" si="3"/>
        <v>insert into pembayaran (id,waktu_bayar,jumlah_bayar,id_pendaftaran) values (235,'7/6/2007',500000,435);</v>
      </c>
    </row>
    <row r="239" spans="1:9" x14ac:dyDescent="0.2">
      <c r="A239" s="28">
        <v>236</v>
      </c>
      <c r="B239" s="7" t="s">
        <v>4704</v>
      </c>
      <c r="C239" s="28">
        <v>500000</v>
      </c>
      <c r="D239" s="28">
        <v>436</v>
      </c>
      <c r="I239" t="str">
        <f t="shared" si="3"/>
        <v>insert into pembayaran (id,waktu_bayar,jumlah_bayar,id_pendaftaran) values (236,'6/11/2007',500000,436);</v>
      </c>
    </row>
    <row r="240" spans="1:9" x14ac:dyDescent="0.2">
      <c r="A240" s="28">
        <v>237</v>
      </c>
      <c r="B240" s="7" t="s">
        <v>4533</v>
      </c>
      <c r="C240" s="28">
        <v>500000</v>
      </c>
      <c r="D240" s="28">
        <v>437</v>
      </c>
      <c r="I240" t="str">
        <f t="shared" si="3"/>
        <v>insert into pembayaran (id,waktu_bayar,jumlah_bayar,id_pendaftaran) values (237,'6/5/2007',500000,437);</v>
      </c>
    </row>
    <row r="241" spans="1:9" x14ac:dyDescent="0.2">
      <c r="A241" s="28">
        <v>238</v>
      </c>
      <c r="B241" s="7" t="s">
        <v>4707</v>
      </c>
      <c r="C241" s="28">
        <v>500000</v>
      </c>
      <c r="D241" s="28">
        <v>438</v>
      </c>
      <c r="I241" t="str">
        <f t="shared" si="3"/>
        <v>insert into pembayaran (id,waktu_bayar,jumlah_bayar,id_pendaftaran) values (238,'6/7/2007',500000,438);</v>
      </c>
    </row>
    <row r="242" spans="1:9" x14ac:dyDescent="0.2">
      <c r="A242" s="28">
        <v>239</v>
      </c>
      <c r="B242" s="7" t="s">
        <v>4536</v>
      </c>
      <c r="C242" s="28">
        <v>500000</v>
      </c>
      <c r="D242" s="28">
        <v>439</v>
      </c>
      <c r="I242" t="str">
        <f t="shared" si="3"/>
        <v>insert into pembayaran (id,waktu_bayar,jumlah_bayar,id_pendaftaran) values (239,'6/28/2007',500000,439);</v>
      </c>
    </row>
    <row r="243" spans="1:9" x14ac:dyDescent="0.2">
      <c r="A243" s="28">
        <v>240</v>
      </c>
      <c r="B243" s="7" t="s">
        <v>4518</v>
      </c>
      <c r="C243" s="28">
        <v>500000</v>
      </c>
      <c r="D243" s="28">
        <v>440</v>
      </c>
      <c r="I243" t="str">
        <f t="shared" si="3"/>
        <v>insert into pembayaran (id,waktu_bayar,jumlah_bayar,id_pendaftaran) values (240,'7/5/2007',500000,440);</v>
      </c>
    </row>
    <row r="244" spans="1:9" x14ac:dyDescent="0.2">
      <c r="A244" s="28">
        <v>241</v>
      </c>
      <c r="B244" s="7" t="s">
        <v>4695</v>
      </c>
      <c r="C244" s="28">
        <v>500000</v>
      </c>
      <c r="D244" s="28">
        <v>441</v>
      </c>
      <c r="I244" t="str">
        <f t="shared" si="3"/>
        <v>insert into pembayaran (id,waktu_bayar,jumlah_bayar,id_pendaftaran) values (241,'6/3/2007',500000,441);</v>
      </c>
    </row>
    <row r="245" spans="1:9" x14ac:dyDescent="0.2">
      <c r="A245" s="28">
        <v>242</v>
      </c>
      <c r="B245" s="7" t="s">
        <v>4533</v>
      </c>
      <c r="C245" s="28">
        <v>500000</v>
      </c>
      <c r="D245" s="28">
        <v>442</v>
      </c>
      <c r="I245" t="str">
        <f t="shared" si="3"/>
        <v>insert into pembayaran (id,waktu_bayar,jumlah_bayar,id_pendaftaran) values (242,'6/5/2007',500000,442);</v>
      </c>
    </row>
    <row r="246" spans="1:9" x14ac:dyDescent="0.2">
      <c r="A246" s="28">
        <v>243</v>
      </c>
      <c r="B246" s="7" t="s">
        <v>4701</v>
      </c>
      <c r="C246" s="28">
        <v>500000</v>
      </c>
      <c r="D246" s="28">
        <v>443</v>
      </c>
      <c r="I246" t="str">
        <f t="shared" si="3"/>
        <v>insert into pembayaran (id,waktu_bayar,jumlah_bayar,id_pendaftaran) values (243,'7/15/2007',500000,443);</v>
      </c>
    </row>
    <row r="247" spans="1:9" x14ac:dyDescent="0.2">
      <c r="A247" s="28">
        <v>244</v>
      </c>
      <c r="B247" s="7" t="s">
        <v>4709</v>
      </c>
      <c r="C247" s="28">
        <v>500000</v>
      </c>
      <c r="D247" s="28">
        <v>444</v>
      </c>
      <c r="I247" t="str">
        <f t="shared" si="3"/>
        <v>insert into pembayaran (id,waktu_bayar,jumlah_bayar,id_pendaftaran) values (244,'6/22/2007',500000,444);</v>
      </c>
    </row>
    <row r="248" spans="1:9" x14ac:dyDescent="0.2">
      <c r="A248" s="28">
        <v>245</v>
      </c>
      <c r="B248" s="7" t="s">
        <v>4537</v>
      </c>
      <c r="C248" s="28">
        <v>500000</v>
      </c>
      <c r="D248" s="28">
        <v>445</v>
      </c>
      <c r="I248" t="str">
        <f t="shared" si="3"/>
        <v>insert into pembayaran (id,waktu_bayar,jumlah_bayar,id_pendaftaran) values (245,'7/7/2007',500000,445);</v>
      </c>
    </row>
    <row r="249" spans="1:9" x14ac:dyDescent="0.2">
      <c r="A249" s="28">
        <v>246</v>
      </c>
      <c r="B249" s="7" t="s">
        <v>4696</v>
      </c>
      <c r="C249" s="28">
        <v>500000</v>
      </c>
      <c r="D249" s="28">
        <v>446</v>
      </c>
      <c r="I249" t="str">
        <f t="shared" si="3"/>
        <v>insert into pembayaran (id,waktu_bayar,jumlah_bayar,id_pendaftaran) values (246,'6/1/2007',500000,446);</v>
      </c>
    </row>
    <row r="250" spans="1:9" x14ac:dyDescent="0.2">
      <c r="A250" s="28">
        <v>247</v>
      </c>
      <c r="B250" s="7" t="s">
        <v>4695</v>
      </c>
      <c r="C250" s="28">
        <v>500000</v>
      </c>
      <c r="D250" s="28">
        <v>447</v>
      </c>
      <c r="I250" t="str">
        <f t="shared" si="3"/>
        <v>insert into pembayaran (id,waktu_bayar,jumlah_bayar,id_pendaftaran) values (247,'6/3/2007',500000,447);</v>
      </c>
    </row>
    <row r="251" spans="1:9" x14ac:dyDescent="0.2">
      <c r="A251" s="28">
        <v>248</v>
      </c>
      <c r="B251" s="7" t="s">
        <v>4703</v>
      </c>
      <c r="C251" s="28">
        <v>500000</v>
      </c>
      <c r="D251" s="28">
        <v>448</v>
      </c>
      <c r="I251" t="str">
        <f t="shared" si="3"/>
        <v>insert into pembayaran (id,waktu_bayar,jumlah_bayar,id_pendaftaran) values (248,'6/18/2007',500000,448);</v>
      </c>
    </row>
    <row r="252" spans="1:9" x14ac:dyDescent="0.2">
      <c r="A252" s="28">
        <v>249</v>
      </c>
      <c r="B252" s="7" t="s">
        <v>4543</v>
      </c>
      <c r="C252" s="28">
        <v>500000</v>
      </c>
      <c r="D252" s="28">
        <v>449</v>
      </c>
      <c r="I252" t="str">
        <f t="shared" si="3"/>
        <v>insert into pembayaran (id,waktu_bayar,jumlah_bayar,id_pendaftaran) values (249,'7/9/2007',500000,449);</v>
      </c>
    </row>
    <row r="253" spans="1:9" x14ac:dyDescent="0.2">
      <c r="A253" s="28">
        <v>250</v>
      </c>
      <c r="B253" s="7" t="s">
        <v>4526</v>
      </c>
      <c r="C253" s="28">
        <v>500000</v>
      </c>
      <c r="D253" s="28">
        <v>450</v>
      </c>
      <c r="I253" t="str">
        <f t="shared" si="3"/>
        <v>insert into pembayaran (id,waktu_bayar,jumlah_bayar,id_pendaftaran) values (250,'6/6/2007',500000,450);</v>
      </c>
    </row>
    <row r="254" spans="1:9" x14ac:dyDescent="0.2">
      <c r="A254" s="28">
        <v>251</v>
      </c>
      <c r="B254" s="7" t="s">
        <v>4527</v>
      </c>
      <c r="C254" s="28">
        <v>500000</v>
      </c>
      <c r="D254" s="28">
        <v>451</v>
      </c>
      <c r="I254" t="str">
        <f t="shared" si="3"/>
        <v>insert into pembayaran (id,waktu_bayar,jumlah_bayar,id_pendaftaran) values (251,'6/17/2007',500000,451);</v>
      </c>
    </row>
    <row r="255" spans="1:9" x14ac:dyDescent="0.2">
      <c r="A255" s="28">
        <v>252</v>
      </c>
      <c r="B255" s="7" t="s">
        <v>4692</v>
      </c>
      <c r="C255" s="28">
        <v>500000</v>
      </c>
      <c r="D255" s="28">
        <v>452</v>
      </c>
      <c r="I255" t="str">
        <f t="shared" si="3"/>
        <v>insert into pembayaran (id,waktu_bayar,jumlah_bayar,id_pendaftaran) values (252,'6/24/2007',500000,452);</v>
      </c>
    </row>
    <row r="256" spans="1:9" x14ac:dyDescent="0.2">
      <c r="A256" s="28">
        <v>253</v>
      </c>
      <c r="B256" s="7" t="s">
        <v>4522</v>
      </c>
      <c r="C256" s="28">
        <v>500000</v>
      </c>
      <c r="D256" s="28">
        <v>453</v>
      </c>
      <c r="I256" t="str">
        <f t="shared" si="3"/>
        <v>insert into pembayaran (id,waktu_bayar,jumlah_bayar,id_pendaftaran) values (253,'7/2/2007',500000,453);</v>
      </c>
    </row>
    <row r="257" spans="1:9" x14ac:dyDescent="0.2">
      <c r="A257" s="28">
        <v>254</v>
      </c>
      <c r="B257" s="7" t="s">
        <v>4526</v>
      </c>
      <c r="C257" s="28">
        <v>500000</v>
      </c>
      <c r="D257" s="28">
        <v>454</v>
      </c>
      <c r="I257" t="str">
        <f t="shared" si="3"/>
        <v>insert into pembayaran (id,waktu_bayar,jumlah_bayar,id_pendaftaran) values (254,'6/6/2007',500000,454);</v>
      </c>
    </row>
    <row r="258" spans="1:9" x14ac:dyDescent="0.2">
      <c r="A258" s="28">
        <v>255</v>
      </c>
      <c r="B258" s="7" t="s">
        <v>4533</v>
      </c>
      <c r="C258" s="28">
        <v>500000</v>
      </c>
      <c r="D258" s="28">
        <v>455</v>
      </c>
      <c r="I258" t="str">
        <f t="shared" si="3"/>
        <v>insert into pembayaran (id,waktu_bayar,jumlah_bayar,id_pendaftaran) values (255,'6/5/2007',500000,455);</v>
      </c>
    </row>
    <row r="259" spans="1:9" x14ac:dyDescent="0.2">
      <c r="A259" s="28">
        <v>256</v>
      </c>
      <c r="B259" s="7" t="s">
        <v>4693</v>
      </c>
      <c r="C259" s="28">
        <v>500000</v>
      </c>
      <c r="D259" s="28">
        <v>456</v>
      </c>
      <c r="I259" t="str">
        <f t="shared" si="3"/>
        <v>insert into pembayaran (id,waktu_bayar,jumlah_bayar,id_pendaftaran) values (256,'7/3/2007',500000,456);</v>
      </c>
    </row>
    <row r="260" spans="1:9" x14ac:dyDescent="0.2">
      <c r="A260" s="28">
        <v>257</v>
      </c>
      <c r="B260" s="7" t="s">
        <v>4525</v>
      </c>
      <c r="C260" s="28">
        <v>500000</v>
      </c>
      <c r="D260" s="28">
        <v>457</v>
      </c>
      <c r="I260" t="str">
        <f t="shared" si="3"/>
        <v>insert into pembayaran (id,waktu_bayar,jumlah_bayar,id_pendaftaran) values (257,'6/26/2007',500000,457);</v>
      </c>
    </row>
    <row r="261" spans="1:9" x14ac:dyDescent="0.2">
      <c r="A261" s="28">
        <v>258</v>
      </c>
      <c r="B261" s="7" t="s">
        <v>4510</v>
      </c>
      <c r="C261" s="28">
        <v>500000</v>
      </c>
      <c r="D261" s="28">
        <v>458</v>
      </c>
      <c r="I261" t="str">
        <f t="shared" ref="I261:I324" si="4">CONCATENATE($I$3,A261,",","'",B261,"'",",",C261,",",D261,")",";")</f>
        <v>insert into pembayaran (id,waktu_bayar,jumlah_bayar,id_pendaftaran) values (258,'6/19/2007',500000,458);</v>
      </c>
    </row>
    <row r="262" spans="1:9" x14ac:dyDescent="0.2">
      <c r="A262" s="28">
        <v>259</v>
      </c>
      <c r="B262" s="7" t="s">
        <v>4518</v>
      </c>
      <c r="C262" s="28">
        <v>500000</v>
      </c>
      <c r="D262" s="28">
        <v>459</v>
      </c>
      <c r="I262" t="str">
        <f t="shared" si="4"/>
        <v>insert into pembayaran (id,waktu_bayar,jumlah_bayar,id_pendaftaran) values (259,'7/5/2007',500000,459);</v>
      </c>
    </row>
    <row r="263" spans="1:9" x14ac:dyDescent="0.2">
      <c r="A263" s="28">
        <v>260</v>
      </c>
      <c r="B263" s="7" t="s">
        <v>4522</v>
      </c>
      <c r="C263" s="28">
        <v>500000</v>
      </c>
      <c r="D263" s="28">
        <v>460</v>
      </c>
      <c r="I263" t="str">
        <f t="shared" si="4"/>
        <v>insert into pembayaran (id,waktu_bayar,jumlah_bayar,id_pendaftaran) values (260,'7/2/2007',500000,460);</v>
      </c>
    </row>
    <row r="264" spans="1:9" x14ac:dyDescent="0.2">
      <c r="A264" s="28">
        <v>261</v>
      </c>
      <c r="B264" s="7" t="s">
        <v>4699</v>
      </c>
      <c r="C264" s="28">
        <v>500000</v>
      </c>
      <c r="D264" s="28">
        <v>461</v>
      </c>
      <c r="I264" t="str">
        <f t="shared" si="4"/>
        <v>insert into pembayaran (id,waktu_bayar,jumlah_bayar,id_pendaftaran) values (261,'7/12/2007',500000,461);</v>
      </c>
    </row>
    <row r="265" spans="1:9" x14ac:dyDescent="0.2">
      <c r="A265" s="28">
        <v>262</v>
      </c>
      <c r="B265" s="7" t="s">
        <v>4705</v>
      </c>
      <c r="C265" s="28">
        <v>500000</v>
      </c>
      <c r="D265" s="28">
        <v>462</v>
      </c>
      <c r="I265" t="str">
        <f t="shared" si="4"/>
        <v>insert into pembayaran (id,waktu_bayar,jumlah_bayar,id_pendaftaran) values (262,'6/14/2007',500000,462);</v>
      </c>
    </row>
    <row r="266" spans="1:9" x14ac:dyDescent="0.2">
      <c r="A266" s="28">
        <v>263</v>
      </c>
      <c r="B266" s="7" t="s">
        <v>4703</v>
      </c>
      <c r="C266" s="28">
        <v>500000</v>
      </c>
      <c r="D266" s="28">
        <v>463</v>
      </c>
      <c r="I266" t="str">
        <f t="shared" si="4"/>
        <v>insert into pembayaran (id,waktu_bayar,jumlah_bayar,id_pendaftaran) values (263,'6/18/2007',500000,463);</v>
      </c>
    </row>
    <row r="267" spans="1:9" x14ac:dyDescent="0.2">
      <c r="A267" s="28">
        <v>264</v>
      </c>
      <c r="B267" s="7" t="s">
        <v>4518</v>
      </c>
      <c r="C267" s="28">
        <v>500000</v>
      </c>
      <c r="D267" s="28">
        <v>464</v>
      </c>
      <c r="I267" t="str">
        <f t="shared" si="4"/>
        <v>insert into pembayaran (id,waktu_bayar,jumlah_bayar,id_pendaftaran) values (264,'7/5/2007',500000,464);</v>
      </c>
    </row>
    <row r="268" spans="1:9" x14ac:dyDescent="0.2">
      <c r="A268" s="28">
        <v>265</v>
      </c>
      <c r="B268" s="7" t="s">
        <v>4698</v>
      </c>
      <c r="C268" s="28">
        <v>500000</v>
      </c>
      <c r="D268" s="28">
        <v>465</v>
      </c>
      <c r="I268" t="str">
        <f t="shared" si="4"/>
        <v>insert into pembayaran (id,waktu_bayar,jumlah_bayar,id_pendaftaran) values (265,'6/21/2007',500000,465);</v>
      </c>
    </row>
    <row r="269" spans="1:9" x14ac:dyDescent="0.2">
      <c r="A269" s="28">
        <v>266</v>
      </c>
      <c r="B269" s="7" t="s">
        <v>4699</v>
      </c>
      <c r="C269" s="28">
        <v>500000</v>
      </c>
      <c r="D269" s="28">
        <v>466</v>
      </c>
      <c r="I269" t="str">
        <f t="shared" si="4"/>
        <v>insert into pembayaran (id,waktu_bayar,jumlah_bayar,id_pendaftaran) values (266,'7/12/2007',500000,466);</v>
      </c>
    </row>
    <row r="270" spans="1:9" x14ac:dyDescent="0.2">
      <c r="A270" s="28">
        <v>267</v>
      </c>
      <c r="B270" s="7" t="s">
        <v>4536</v>
      </c>
      <c r="C270" s="28">
        <v>500000</v>
      </c>
      <c r="D270" s="28">
        <v>467</v>
      </c>
      <c r="I270" t="str">
        <f t="shared" si="4"/>
        <v>insert into pembayaran (id,waktu_bayar,jumlah_bayar,id_pendaftaran) values (267,'6/28/2007',500000,467);</v>
      </c>
    </row>
    <row r="271" spans="1:9" x14ac:dyDescent="0.2">
      <c r="A271" s="28">
        <v>268</v>
      </c>
      <c r="B271" s="7" t="s">
        <v>4509</v>
      </c>
      <c r="C271" s="28">
        <v>500000</v>
      </c>
      <c r="D271" s="28">
        <v>468</v>
      </c>
      <c r="I271" t="str">
        <f t="shared" si="4"/>
        <v>insert into pembayaran (id,waktu_bayar,jumlah_bayar,id_pendaftaran) values (268,'6/15/2007',500000,468);</v>
      </c>
    </row>
    <row r="272" spans="1:9" x14ac:dyDescent="0.2">
      <c r="A272" s="28">
        <v>269</v>
      </c>
      <c r="B272" s="7" t="s">
        <v>4693</v>
      </c>
      <c r="C272" s="28">
        <v>500000</v>
      </c>
      <c r="D272" s="28">
        <v>469</v>
      </c>
      <c r="I272" t="str">
        <f t="shared" si="4"/>
        <v>insert into pembayaran (id,waktu_bayar,jumlah_bayar,id_pendaftaran) values (269,'7/3/2007',500000,469);</v>
      </c>
    </row>
    <row r="273" spans="1:9" x14ac:dyDescent="0.2">
      <c r="A273" s="28">
        <v>270</v>
      </c>
      <c r="B273" s="7" t="s">
        <v>4531</v>
      </c>
      <c r="C273" s="28">
        <v>500000</v>
      </c>
      <c r="D273" s="28">
        <v>470</v>
      </c>
      <c r="I273" t="str">
        <f t="shared" si="4"/>
        <v>insert into pembayaran (id,waktu_bayar,jumlah_bayar,id_pendaftaran) values (270,'6/29/2007',500000,470);</v>
      </c>
    </row>
    <row r="274" spans="1:9" x14ac:dyDescent="0.2">
      <c r="A274" s="28">
        <v>271</v>
      </c>
      <c r="B274" s="7" t="s">
        <v>4693</v>
      </c>
      <c r="C274" s="28">
        <v>500000</v>
      </c>
      <c r="D274" s="28">
        <v>471</v>
      </c>
      <c r="I274" t="str">
        <f t="shared" si="4"/>
        <v>insert into pembayaran (id,waktu_bayar,jumlah_bayar,id_pendaftaran) values (271,'7/3/2007',500000,471);</v>
      </c>
    </row>
    <row r="275" spans="1:9" x14ac:dyDescent="0.2">
      <c r="A275" s="28">
        <v>272</v>
      </c>
      <c r="B275" s="7" t="s">
        <v>4539</v>
      </c>
      <c r="C275" s="28">
        <v>500000</v>
      </c>
      <c r="D275" s="28">
        <v>472</v>
      </c>
      <c r="I275" t="str">
        <f t="shared" si="4"/>
        <v>insert into pembayaran (id,waktu_bayar,jumlah_bayar,id_pendaftaran) values (272,'6/23/2007',500000,472);</v>
      </c>
    </row>
    <row r="276" spans="1:9" x14ac:dyDescent="0.2">
      <c r="A276" s="28">
        <v>273</v>
      </c>
      <c r="B276" s="7" t="s">
        <v>4693</v>
      </c>
      <c r="C276" s="28">
        <v>500000</v>
      </c>
      <c r="D276" s="28">
        <v>473</v>
      </c>
      <c r="I276" t="str">
        <f t="shared" si="4"/>
        <v>insert into pembayaran (id,waktu_bayar,jumlah_bayar,id_pendaftaran) values (273,'7/3/2007',500000,473);</v>
      </c>
    </row>
    <row r="277" spans="1:9" x14ac:dyDescent="0.2">
      <c r="A277" s="28">
        <v>274</v>
      </c>
      <c r="B277" s="7" t="s">
        <v>4525</v>
      </c>
      <c r="C277" s="28">
        <v>500000</v>
      </c>
      <c r="D277" s="28">
        <v>474</v>
      </c>
      <c r="I277" t="str">
        <f t="shared" si="4"/>
        <v>insert into pembayaran (id,waktu_bayar,jumlah_bayar,id_pendaftaran) values (274,'6/26/2007',500000,474);</v>
      </c>
    </row>
    <row r="278" spans="1:9" x14ac:dyDescent="0.2">
      <c r="A278" s="28">
        <v>275</v>
      </c>
      <c r="B278" s="7" t="s">
        <v>4541</v>
      </c>
      <c r="C278" s="28">
        <v>500000</v>
      </c>
      <c r="D278" s="28">
        <v>475</v>
      </c>
      <c r="I278" t="str">
        <f t="shared" si="4"/>
        <v>insert into pembayaran (id,waktu_bayar,jumlah_bayar,id_pendaftaran) values (275,'6/12/2007',500000,475);</v>
      </c>
    </row>
    <row r="279" spans="1:9" x14ac:dyDescent="0.2">
      <c r="A279" s="28">
        <v>276</v>
      </c>
      <c r="B279" s="7" t="s">
        <v>4537</v>
      </c>
      <c r="C279" s="28">
        <v>500000</v>
      </c>
      <c r="D279" s="28">
        <v>476</v>
      </c>
      <c r="I279" t="str">
        <f t="shared" si="4"/>
        <v>insert into pembayaran (id,waktu_bayar,jumlah_bayar,id_pendaftaran) values (276,'7/7/2007',500000,476);</v>
      </c>
    </row>
    <row r="280" spans="1:9" x14ac:dyDescent="0.2">
      <c r="A280" s="28">
        <v>277</v>
      </c>
      <c r="B280" s="7" t="s">
        <v>4511</v>
      </c>
      <c r="C280" s="28">
        <v>500000</v>
      </c>
      <c r="D280" s="28">
        <v>477</v>
      </c>
      <c r="I280" t="str">
        <f t="shared" si="4"/>
        <v>insert into pembayaran (id,waktu_bayar,jumlah_bayar,id_pendaftaran) values (277,'7/1/2007',500000,477);</v>
      </c>
    </row>
    <row r="281" spans="1:9" x14ac:dyDescent="0.2">
      <c r="A281" s="28">
        <v>278</v>
      </c>
      <c r="B281" s="7" t="s">
        <v>4695</v>
      </c>
      <c r="C281" s="28">
        <v>500000</v>
      </c>
      <c r="D281" s="28">
        <v>478</v>
      </c>
      <c r="I281" t="str">
        <f t="shared" si="4"/>
        <v>insert into pembayaran (id,waktu_bayar,jumlah_bayar,id_pendaftaran) values (278,'6/3/2007',500000,478);</v>
      </c>
    </row>
    <row r="282" spans="1:9" x14ac:dyDescent="0.2">
      <c r="A282" s="28">
        <v>279</v>
      </c>
      <c r="B282" s="7" t="s">
        <v>4703</v>
      </c>
      <c r="C282" s="28">
        <v>500000</v>
      </c>
      <c r="D282" s="28">
        <v>479</v>
      </c>
      <c r="I282" t="str">
        <f t="shared" si="4"/>
        <v>insert into pembayaran (id,waktu_bayar,jumlah_bayar,id_pendaftaran) values (279,'6/18/2007',500000,479);</v>
      </c>
    </row>
    <row r="283" spans="1:9" x14ac:dyDescent="0.2">
      <c r="A283" s="28">
        <v>280</v>
      </c>
      <c r="B283" s="7" t="s">
        <v>4701</v>
      </c>
      <c r="C283" s="28">
        <v>500000</v>
      </c>
      <c r="D283" s="28">
        <v>480</v>
      </c>
      <c r="I283" t="str">
        <f t="shared" si="4"/>
        <v>insert into pembayaran (id,waktu_bayar,jumlah_bayar,id_pendaftaran) values (280,'7/15/2007',500000,480);</v>
      </c>
    </row>
    <row r="284" spans="1:9" x14ac:dyDescent="0.2">
      <c r="A284" s="28">
        <v>281</v>
      </c>
      <c r="B284" s="7" t="s">
        <v>4520</v>
      </c>
      <c r="C284" s="28">
        <v>500000</v>
      </c>
      <c r="D284" s="28">
        <v>481</v>
      </c>
      <c r="I284" t="str">
        <f t="shared" si="4"/>
        <v>insert into pembayaran (id,waktu_bayar,jumlah_bayar,id_pendaftaran) values (281,'7/13/2007',500000,481);</v>
      </c>
    </row>
    <row r="285" spans="1:9" x14ac:dyDescent="0.2">
      <c r="A285" s="28">
        <v>282</v>
      </c>
      <c r="B285" s="7" t="s">
        <v>4513</v>
      </c>
      <c r="C285" s="28">
        <v>500000</v>
      </c>
      <c r="D285" s="28">
        <v>482</v>
      </c>
      <c r="I285" t="str">
        <f t="shared" si="4"/>
        <v>insert into pembayaran (id,waktu_bayar,jumlah_bayar,id_pendaftaran) values (282,'7/11/2007',500000,482);</v>
      </c>
    </row>
    <row r="286" spans="1:9" x14ac:dyDescent="0.2">
      <c r="A286" s="28">
        <v>283</v>
      </c>
      <c r="B286" s="7" t="s">
        <v>4540</v>
      </c>
      <c r="C286" s="28">
        <v>500000</v>
      </c>
      <c r="D286" s="28">
        <v>483</v>
      </c>
      <c r="I286" t="str">
        <f t="shared" si="4"/>
        <v>insert into pembayaran (id,waktu_bayar,jumlah_bayar,id_pendaftaran) values (283,'7/10/2007',500000,483);</v>
      </c>
    </row>
    <row r="287" spans="1:9" x14ac:dyDescent="0.2">
      <c r="A287" s="28">
        <v>284</v>
      </c>
      <c r="B287" s="7" t="s">
        <v>4532</v>
      </c>
      <c r="C287" s="28">
        <v>500000</v>
      </c>
      <c r="D287" s="28">
        <v>484</v>
      </c>
      <c r="I287" t="str">
        <f t="shared" si="4"/>
        <v>insert into pembayaran (id,waktu_bayar,jumlah_bayar,id_pendaftaran) values (284,'6/27/2007',500000,484);</v>
      </c>
    </row>
    <row r="288" spans="1:9" x14ac:dyDescent="0.2">
      <c r="A288" s="28">
        <v>285</v>
      </c>
      <c r="B288" s="7" t="s">
        <v>4540</v>
      </c>
      <c r="C288" s="28">
        <v>500000</v>
      </c>
      <c r="D288" s="28">
        <v>485</v>
      </c>
      <c r="I288" t="str">
        <f t="shared" si="4"/>
        <v>insert into pembayaran (id,waktu_bayar,jumlah_bayar,id_pendaftaran) values (285,'7/10/2007',500000,485);</v>
      </c>
    </row>
    <row r="289" spans="1:9" x14ac:dyDescent="0.2">
      <c r="A289" s="28">
        <v>286</v>
      </c>
      <c r="B289" s="7" t="s">
        <v>4520</v>
      </c>
      <c r="C289" s="28">
        <v>500000</v>
      </c>
      <c r="D289" s="28">
        <v>486</v>
      </c>
      <c r="I289" t="str">
        <f t="shared" si="4"/>
        <v>insert into pembayaran (id,waktu_bayar,jumlah_bayar,id_pendaftaran) values (286,'7/13/2007',500000,486);</v>
      </c>
    </row>
    <row r="290" spans="1:9" x14ac:dyDescent="0.2">
      <c r="A290" s="28">
        <v>287</v>
      </c>
      <c r="B290" s="7" t="s">
        <v>4542</v>
      </c>
      <c r="C290" s="28">
        <v>500000</v>
      </c>
      <c r="D290" s="28">
        <v>487</v>
      </c>
      <c r="I290" t="str">
        <f t="shared" si="4"/>
        <v>insert into pembayaran (id,waktu_bayar,jumlah_bayar,id_pendaftaran) values (287,'6/20/2007',500000,487);</v>
      </c>
    </row>
    <row r="291" spans="1:9" x14ac:dyDescent="0.2">
      <c r="A291" s="28">
        <v>288</v>
      </c>
      <c r="B291" s="7" t="s">
        <v>4703</v>
      </c>
      <c r="C291" s="28">
        <v>500000</v>
      </c>
      <c r="D291" s="28">
        <v>488</v>
      </c>
      <c r="I291" t="str">
        <f t="shared" si="4"/>
        <v>insert into pembayaran (id,waktu_bayar,jumlah_bayar,id_pendaftaran) values (288,'6/18/2007',500000,488);</v>
      </c>
    </row>
    <row r="292" spans="1:9" x14ac:dyDescent="0.2">
      <c r="A292" s="28">
        <v>289</v>
      </c>
      <c r="B292" s="7" t="s">
        <v>4702</v>
      </c>
      <c r="C292" s="28">
        <v>500000</v>
      </c>
      <c r="D292" s="28">
        <v>489</v>
      </c>
      <c r="I292" t="str">
        <f t="shared" si="4"/>
        <v>insert into pembayaran (id,waktu_bayar,jumlah_bayar,id_pendaftaran) values (289,'7/6/2007',500000,489);</v>
      </c>
    </row>
    <row r="293" spans="1:9" x14ac:dyDescent="0.2">
      <c r="A293" s="28">
        <v>290</v>
      </c>
      <c r="B293" s="7" t="s">
        <v>4513</v>
      </c>
      <c r="C293" s="28">
        <v>500000</v>
      </c>
      <c r="D293" s="28">
        <v>490</v>
      </c>
      <c r="I293" t="str">
        <f t="shared" si="4"/>
        <v>insert into pembayaran (id,waktu_bayar,jumlah_bayar,id_pendaftaran) values (290,'7/11/2007',500000,490);</v>
      </c>
    </row>
    <row r="294" spans="1:9" x14ac:dyDescent="0.2">
      <c r="A294" s="28">
        <v>291</v>
      </c>
      <c r="B294" s="7" t="s">
        <v>4531</v>
      </c>
      <c r="C294" s="28">
        <v>500000</v>
      </c>
      <c r="D294" s="28">
        <v>491</v>
      </c>
      <c r="I294" t="str">
        <f t="shared" si="4"/>
        <v>insert into pembayaran (id,waktu_bayar,jumlah_bayar,id_pendaftaran) values (291,'6/29/2007',500000,491);</v>
      </c>
    </row>
    <row r="295" spans="1:9" x14ac:dyDescent="0.2">
      <c r="A295" s="28">
        <v>292</v>
      </c>
      <c r="B295" s="7" t="s">
        <v>4537</v>
      </c>
      <c r="C295" s="28">
        <v>500000</v>
      </c>
      <c r="D295" s="28">
        <v>492</v>
      </c>
      <c r="I295" t="str">
        <f t="shared" si="4"/>
        <v>insert into pembayaran (id,waktu_bayar,jumlah_bayar,id_pendaftaran) values (292,'7/7/2007',500000,492);</v>
      </c>
    </row>
    <row r="296" spans="1:9" x14ac:dyDescent="0.2">
      <c r="A296" s="28">
        <v>293</v>
      </c>
      <c r="B296" s="7" t="s">
        <v>4533</v>
      </c>
      <c r="C296" s="28">
        <v>500000</v>
      </c>
      <c r="D296" s="28">
        <v>493</v>
      </c>
      <c r="I296" t="str">
        <f t="shared" si="4"/>
        <v>insert into pembayaran (id,waktu_bayar,jumlah_bayar,id_pendaftaran) values (293,'6/5/2007',500000,493);</v>
      </c>
    </row>
    <row r="297" spans="1:9" x14ac:dyDescent="0.2">
      <c r="A297" s="28">
        <v>294</v>
      </c>
      <c r="B297" s="7" t="s">
        <v>4523</v>
      </c>
      <c r="C297" s="28">
        <v>500000</v>
      </c>
      <c r="D297" s="28">
        <v>494</v>
      </c>
      <c r="I297" t="str">
        <f t="shared" si="4"/>
        <v>insert into pembayaran (id,waktu_bayar,jumlah_bayar,id_pendaftaran) values (294,'7/8/2007',500000,494);</v>
      </c>
    </row>
    <row r="298" spans="1:9" x14ac:dyDescent="0.2">
      <c r="A298" s="28">
        <v>295</v>
      </c>
      <c r="B298" s="7" t="s">
        <v>4710</v>
      </c>
      <c r="C298" s="28">
        <v>500000</v>
      </c>
      <c r="D298" s="28">
        <v>495</v>
      </c>
      <c r="I298" t="str">
        <f t="shared" si="4"/>
        <v>insert into pembayaran (id,waktu_bayar,jumlah_bayar,id_pendaftaran) values (295,'7/7/2008',500000,495);</v>
      </c>
    </row>
    <row r="299" spans="1:9" x14ac:dyDescent="0.2">
      <c r="A299" s="28">
        <v>296</v>
      </c>
      <c r="B299" s="7" t="s">
        <v>4711</v>
      </c>
      <c r="C299" s="28">
        <v>500000</v>
      </c>
      <c r="D299" s="28">
        <v>496</v>
      </c>
      <c r="I299" t="str">
        <f t="shared" si="4"/>
        <v>insert into pembayaran (id,waktu_bayar,jumlah_bayar,id_pendaftaran) values (296,'7/3/2008',500000,496);</v>
      </c>
    </row>
    <row r="300" spans="1:9" x14ac:dyDescent="0.2">
      <c r="A300" s="28">
        <v>297</v>
      </c>
      <c r="B300" s="7" t="s">
        <v>4712</v>
      </c>
      <c r="C300" s="28">
        <v>500000</v>
      </c>
      <c r="D300" s="28">
        <v>497</v>
      </c>
      <c r="I300" t="str">
        <f t="shared" si="4"/>
        <v>insert into pembayaran (id,waktu_bayar,jumlah_bayar,id_pendaftaran) values (297,'7/2/2008',500000,497);</v>
      </c>
    </row>
    <row r="301" spans="1:9" x14ac:dyDescent="0.2">
      <c r="A301" s="28">
        <v>298</v>
      </c>
      <c r="B301" s="7" t="s">
        <v>4713</v>
      </c>
      <c r="C301" s="28">
        <v>500000</v>
      </c>
      <c r="D301" s="28">
        <v>498</v>
      </c>
      <c r="I301" t="str">
        <f t="shared" si="4"/>
        <v>insert into pembayaran (id,waktu_bayar,jumlah_bayar,id_pendaftaran) values (298,'7/6/2008',500000,498);</v>
      </c>
    </row>
    <row r="302" spans="1:9" x14ac:dyDescent="0.2">
      <c r="A302" s="28">
        <v>299</v>
      </c>
      <c r="B302" s="7" t="s">
        <v>4714</v>
      </c>
      <c r="C302" s="28">
        <v>500000</v>
      </c>
      <c r="D302" s="28">
        <v>499</v>
      </c>
      <c r="I302" t="str">
        <f t="shared" si="4"/>
        <v>insert into pembayaran (id,waktu_bayar,jumlah_bayar,id_pendaftaran) values (299,'6/14/2008',500000,499);</v>
      </c>
    </row>
    <row r="303" spans="1:9" x14ac:dyDescent="0.2">
      <c r="A303" s="28">
        <v>300</v>
      </c>
      <c r="B303" s="7" t="s">
        <v>4715</v>
      </c>
      <c r="C303" s="28">
        <v>500000</v>
      </c>
      <c r="D303" s="28">
        <v>500</v>
      </c>
      <c r="I303" t="str">
        <f t="shared" si="4"/>
        <v>insert into pembayaran (id,waktu_bayar,jumlah_bayar,id_pendaftaran) values (300,'7/15/2008',500000,500);</v>
      </c>
    </row>
    <row r="304" spans="1:9" x14ac:dyDescent="0.2">
      <c r="A304" s="28">
        <v>301</v>
      </c>
      <c r="B304" s="7" t="s">
        <v>4716</v>
      </c>
      <c r="C304" s="28">
        <v>500000</v>
      </c>
      <c r="D304" s="28">
        <v>501</v>
      </c>
      <c r="I304" t="str">
        <f t="shared" si="4"/>
        <v>insert into pembayaran (id,waktu_bayar,jumlah_bayar,id_pendaftaran) values (301,'7/9/2008',500000,501);</v>
      </c>
    </row>
    <row r="305" spans="1:9" x14ac:dyDescent="0.2">
      <c r="A305" s="28">
        <v>302</v>
      </c>
      <c r="B305" s="7" t="s">
        <v>4717</v>
      </c>
      <c r="C305" s="28">
        <v>500000</v>
      </c>
      <c r="D305" s="28">
        <v>502</v>
      </c>
      <c r="I305" t="str">
        <f t="shared" si="4"/>
        <v>insert into pembayaran (id,waktu_bayar,jumlah_bayar,id_pendaftaran) values (302,'6/20/2008',500000,502);</v>
      </c>
    </row>
    <row r="306" spans="1:9" x14ac:dyDescent="0.2">
      <c r="A306" s="28">
        <v>303</v>
      </c>
      <c r="B306" s="7" t="s">
        <v>4718</v>
      </c>
      <c r="C306" s="28">
        <v>500000</v>
      </c>
      <c r="D306" s="28">
        <v>503</v>
      </c>
      <c r="I306" t="str">
        <f t="shared" si="4"/>
        <v>insert into pembayaran (id,waktu_bayar,jumlah_bayar,id_pendaftaran) values (303,'6/13/2008',500000,503);</v>
      </c>
    </row>
    <row r="307" spans="1:9" x14ac:dyDescent="0.2">
      <c r="A307" s="28">
        <v>304</v>
      </c>
      <c r="B307" s="7" t="s">
        <v>4719</v>
      </c>
      <c r="C307" s="28">
        <v>500000</v>
      </c>
      <c r="D307" s="28">
        <v>504</v>
      </c>
      <c r="I307" t="str">
        <f t="shared" si="4"/>
        <v>insert into pembayaran (id,waktu_bayar,jumlah_bayar,id_pendaftaran) values (304,'6/21/2008',500000,504);</v>
      </c>
    </row>
    <row r="308" spans="1:9" x14ac:dyDescent="0.2">
      <c r="A308" s="28">
        <v>305</v>
      </c>
      <c r="B308" s="7" t="s">
        <v>4720</v>
      </c>
      <c r="C308" s="28">
        <v>500000</v>
      </c>
      <c r="D308" s="28">
        <v>505</v>
      </c>
      <c r="I308" t="str">
        <f t="shared" si="4"/>
        <v>insert into pembayaran (id,waktu_bayar,jumlah_bayar,id_pendaftaran) values (305,'7/14/2008',500000,505);</v>
      </c>
    </row>
    <row r="309" spans="1:9" x14ac:dyDescent="0.2">
      <c r="A309" s="28">
        <v>306</v>
      </c>
      <c r="B309" s="7" t="s">
        <v>4721</v>
      </c>
      <c r="C309" s="28">
        <v>500000</v>
      </c>
      <c r="D309" s="28">
        <v>506</v>
      </c>
      <c r="I309" t="str">
        <f t="shared" si="4"/>
        <v>insert into pembayaran (id,waktu_bayar,jumlah_bayar,id_pendaftaran) values (306,'6/4/2008',500000,506);</v>
      </c>
    </row>
    <row r="310" spans="1:9" x14ac:dyDescent="0.2">
      <c r="A310" s="28">
        <v>307</v>
      </c>
      <c r="B310" s="7" t="s">
        <v>4722</v>
      </c>
      <c r="C310" s="28">
        <v>500000</v>
      </c>
      <c r="D310" s="28">
        <v>507</v>
      </c>
      <c r="I310" t="str">
        <f t="shared" si="4"/>
        <v>insert into pembayaran (id,waktu_bayar,jumlah_bayar,id_pendaftaran) values (307,'6/30/2008',500000,507);</v>
      </c>
    </row>
    <row r="311" spans="1:9" x14ac:dyDescent="0.2">
      <c r="A311" s="28">
        <v>308</v>
      </c>
      <c r="B311" s="7" t="s">
        <v>4723</v>
      </c>
      <c r="C311" s="28">
        <v>500000</v>
      </c>
      <c r="D311" s="28">
        <v>508</v>
      </c>
      <c r="I311" t="str">
        <f t="shared" si="4"/>
        <v>insert into pembayaran (id,waktu_bayar,jumlah_bayar,id_pendaftaran) values (308,'6/16/2008',500000,508);</v>
      </c>
    </row>
    <row r="312" spans="1:9" x14ac:dyDescent="0.2">
      <c r="A312" s="28">
        <v>309</v>
      </c>
      <c r="B312" s="7" t="s">
        <v>4724</v>
      </c>
      <c r="C312" s="28">
        <v>500000</v>
      </c>
      <c r="D312" s="28">
        <v>509</v>
      </c>
      <c r="I312" t="str">
        <f t="shared" si="4"/>
        <v>insert into pembayaran (id,waktu_bayar,jumlah_bayar,id_pendaftaran) values (309,'6/12/2008',500000,509);</v>
      </c>
    </row>
    <row r="313" spans="1:9" x14ac:dyDescent="0.2">
      <c r="A313" s="28">
        <v>310</v>
      </c>
      <c r="B313" s="7" t="s">
        <v>4725</v>
      </c>
      <c r="C313" s="28">
        <v>500000</v>
      </c>
      <c r="D313" s="28">
        <v>510</v>
      </c>
      <c r="I313" t="str">
        <f t="shared" si="4"/>
        <v>insert into pembayaran (id,waktu_bayar,jumlah_bayar,id_pendaftaran) values (310,'6/3/2008',500000,510);</v>
      </c>
    </row>
    <row r="314" spans="1:9" x14ac:dyDescent="0.2">
      <c r="A314" s="28">
        <v>311</v>
      </c>
      <c r="B314" s="7" t="s">
        <v>4726</v>
      </c>
      <c r="C314" s="28">
        <v>500000</v>
      </c>
      <c r="D314" s="28">
        <v>511</v>
      </c>
      <c r="I314" t="str">
        <f t="shared" si="4"/>
        <v>insert into pembayaran (id,waktu_bayar,jumlah_bayar,id_pendaftaran) values (311,'6/25/2008',500000,511);</v>
      </c>
    </row>
    <row r="315" spans="1:9" x14ac:dyDescent="0.2">
      <c r="A315" s="28">
        <v>312</v>
      </c>
      <c r="B315" s="7" t="s">
        <v>4710</v>
      </c>
      <c r="C315" s="28">
        <v>500000</v>
      </c>
      <c r="D315" s="28">
        <v>512</v>
      </c>
      <c r="I315" t="str">
        <f t="shared" si="4"/>
        <v>insert into pembayaran (id,waktu_bayar,jumlah_bayar,id_pendaftaran) values (312,'7/7/2008',500000,512);</v>
      </c>
    </row>
    <row r="316" spans="1:9" x14ac:dyDescent="0.2">
      <c r="A316" s="28">
        <v>313</v>
      </c>
      <c r="B316" s="7" t="s">
        <v>4727</v>
      </c>
      <c r="C316" s="28">
        <v>500000</v>
      </c>
      <c r="D316" s="28">
        <v>513</v>
      </c>
      <c r="I316" t="str">
        <f t="shared" si="4"/>
        <v>insert into pembayaran (id,waktu_bayar,jumlah_bayar,id_pendaftaran) values (313,'6/9/2008',500000,513);</v>
      </c>
    </row>
    <row r="317" spans="1:9" x14ac:dyDescent="0.2">
      <c r="A317" s="28">
        <v>314</v>
      </c>
      <c r="B317" s="7" t="s">
        <v>4715</v>
      </c>
      <c r="C317" s="28">
        <v>500000</v>
      </c>
      <c r="D317" s="28">
        <v>514</v>
      </c>
      <c r="I317" t="str">
        <f t="shared" si="4"/>
        <v>insert into pembayaran (id,waktu_bayar,jumlah_bayar,id_pendaftaran) values (314,'7/15/2008',500000,514);</v>
      </c>
    </row>
    <row r="318" spans="1:9" x14ac:dyDescent="0.2">
      <c r="A318" s="28">
        <v>315</v>
      </c>
      <c r="B318" s="7" t="s">
        <v>4728</v>
      </c>
      <c r="C318" s="28">
        <v>500000</v>
      </c>
      <c r="D318" s="28">
        <v>515</v>
      </c>
      <c r="I318" t="str">
        <f t="shared" si="4"/>
        <v>insert into pembayaran (id,waktu_bayar,jumlah_bayar,id_pendaftaran) values (315,'6/23/2008',500000,515);</v>
      </c>
    </row>
    <row r="319" spans="1:9" x14ac:dyDescent="0.2">
      <c r="A319" s="28">
        <v>316</v>
      </c>
      <c r="B319" s="7" t="s">
        <v>4721</v>
      </c>
      <c r="C319" s="28">
        <v>500000</v>
      </c>
      <c r="D319" s="28">
        <v>516</v>
      </c>
      <c r="I319" t="str">
        <f t="shared" si="4"/>
        <v>insert into pembayaran (id,waktu_bayar,jumlah_bayar,id_pendaftaran) values (316,'6/4/2008',500000,516);</v>
      </c>
    </row>
    <row r="320" spans="1:9" x14ac:dyDescent="0.2">
      <c r="A320" s="28">
        <v>317</v>
      </c>
      <c r="B320" s="7" t="s">
        <v>4729</v>
      </c>
      <c r="C320" s="28">
        <v>500000</v>
      </c>
      <c r="D320" s="28">
        <v>517</v>
      </c>
      <c r="I320" t="str">
        <f t="shared" si="4"/>
        <v>insert into pembayaran (id,waktu_bayar,jumlah_bayar,id_pendaftaran) values (317,'7/11/2008',500000,517);</v>
      </c>
    </row>
    <row r="321" spans="1:9" x14ac:dyDescent="0.2">
      <c r="A321" s="28">
        <v>318</v>
      </c>
      <c r="B321" s="7" t="s">
        <v>4730</v>
      </c>
      <c r="C321" s="28">
        <v>500000</v>
      </c>
      <c r="D321" s="28">
        <v>518</v>
      </c>
      <c r="I321" t="str">
        <f t="shared" si="4"/>
        <v>insert into pembayaran (id,waktu_bayar,jumlah_bayar,id_pendaftaran) values (318,'6/6/2008',500000,518);</v>
      </c>
    </row>
    <row r="322" spans="1:9" x14ac:dyDescent="0.2">
      <c r="A322" s="28">
        <v>319</v>
      </c>
      <c r="B322" s="7" t="s">
        <v>4712</v>
      </c>
      <c r="C322" s="28">
        <v>500000</v>
      </c>
      <c r="D322" s="28">
        <v>519</v>
      </c>
      <c r="I322" t="str">
        <f t="shared" si="4"/>
        <v>insert into pembayaran (id,waktu_bayar,jumlah_bayar,id_pendaftaran) values (319,'7/2/2008',500000,519);</v>
      </c>
    </row>
    <row r="323" spans="1:9" x14ac:dyDescent="0.2">
      <c r="A323" s="28">
        <v>320</v>
      </c>
      <c r="B323" s="7" t="s">
        <v>4731</v>
      </c>
      <c r="C323" s="28">
        <v>500000</v>
      </c>
      <c r="D323" s="28">
        <v>520</v>
      </c>
      <c r="I323" t="str">
        <f t="shared" si="4"/>
        <v>insert into pembayaran (id,waktu_bayar,jumlah_bayar,id_pendaftaran) values (320,'6/26/2008',500000,520);</v>
      </c>
    </row>
    <row r="324" spans="1:9" x14ac:dyDescent="0.2">
      <c r="A324" s="28">
        <v>321</v>
      </c>
      <c r="B324" s="7" t="s">
        <v>4728</v>
      </c>
      <c r="C324" s="28">
        <v>500000</v>
      </c>
      <c r="D324" s="28">
        <v>521</v>
      </c>
      <c r="I324" t="str">
        <f t="shared" si="4"/>
        <v>insert into pembayaran (id,waktu_bayar,jumlah_bayar,id_pendaftaran) values (321,'6/23/2008',500000,521);</v>
      </c>
    </row>
    <row r="325" spans="1:9" x14ac:dyDescent="0.2">
      <c r="A325" s="28">
        <v>322</v>
      </c>
      <c r="B325" s="7" t="s">
        <v>4719</v>
      </c>
      <c r="C325" s="28">
        <v>500000</v>
      </c>
      <c r="D325" s="28">
        <v>522</v>
      </c>
      <c r="I325" t="str">
        <f t="shared" ref="I325:I388" si="5">CONCATENATE($I$3,A325,",","'",B325,"'",",",C325,",",D325,")",";")</f>
        <v>insert into pembayaran (id,waktu_bayar,jumlah_bayar,id_pendaftaran) values (322,'6/21/2008',500000,522);</v>
      </c>
    </row>
    <row r="326" spans="1:9" x14ac:dyDescent="0.2">
      <c r="A326" s="28">
        <v>323</v>
      </c>
      <c r="B326" s="7" t="s">
        <v>4732</v>
      </c>
      <c r="C326" s="28">
        <v>500000</v>
      </c>
      <c r="D326" s="28">
        <v>523</v>
      </c>
      <c r="I326" t="str">
        <f t="shared" si="5"/>
        <v>insert into pembayaran (id,waktu_bayar,jumlah_bayar,id_pendaftaran) values (323,'7/13/2008',500000,523);</v>
      </c>
    </row>
    <row r="327" spans="1:9" x14ac:dyDescent="0.2">
      <c r="A327" s="28">
        <v>324</v>
      </c>
      <c r="B327" s="7" t="s">
        <v>4731</v>
      </c>
      <c r="C327" s="28">
        <v>500000</v>
      </c>
      <c r="D327" s="28">
        <v>524</v>
      </c>
      <c r="I327" t="str">
        <f t="shared" si="5"/>
        <v>insert into pembayaran (id,waktu_bayar,jumlah_bayar,id_pendaftaran) values (324,'6/26/2008',500000,524);</v>
      </c>
    </row>
    <row r="328" spans="1:9" x14ac:dyDescent="0.2">
      <c r="A328" s="28">
        <v>325</v>
      </c>
      <c r="B328" s="7" t="s">
        <v>4732</v>
      </c>
      <c r="C328" s="28">
        <v>500000</v>
      </c>
      <c r="D328" s="28">
        <v>525</v>
      </c>
      <c r="I328" t="str">
        <f t="shared" si="5"/>
        <v>insert into pembayaran (id,waktu_bayar,jumlah_bayar,id_pendaftaran) values (325,'7/13/2008',500000,525);</v>
      </c>
    </row>
    <row r="329" spans="1:9" x14ac:dyDescent="0.2">
      <c r="A329" s="28">
        <v>326</v>
      </c>
      <c r="B329" s="7" t="s">
        <v>4722</v>
      </c>
      <c r="C329" s="28">
        <v>500000</v>
      </c>
      <c r="D329" s="28">
        <v>526</v>
      </c>
      <c r="I329" t="str">
        <f t="shared" si="5"/>
        <v>insert into pembayaran (id,waktu_bayar,jumlah_bayar,id_pendaftaran) values (326,'6/30/2008',500000,526);</v>
      </c>
    </row>
    <row r="330" spans="1:9" x14ac:dyDescent="0.2">
      <c r="A330" s="28">
        <v>327</v>
      </c>
      <c r="B330" s="7" t="s">
        <v>4719</v>
      </c>
      <c r="C330" s="28">
        <v>500000</v>
      </c>
      <c r="D330" s="28">
        <v>527</v>
      </c>
      <c r="I330" t="str">
        <f t="shared" si="5"/>
        <v>insert into pembayaran (id,waktu_bayar,jumlah_bayar,id_pendaftaran) values (327,'6/21/2008',500000,527);</v>
      </c>
    </row>
    <row r="331" spans="1:9" x14ac:dyDescent="0.2">
      <c r="A331" s="28">
        <v>328</v>
      </c>
      <c r="B331" s="7" t="s">
        <v>4733</v>
      </c>
      <c r="C331" s="28">
        <v>500000</v>
      </c>
      <c r="D331" s="28">
        <v>528</v>
      </c>
      <c r="I331" t="str">
        <f t="shared" si="5"/>
        <v>insert into pembayaran (id,waktu_bayar,jumlah_bayar,id_pendaftaran) values (328,'7/12/2008',500000,528);</v>
      </c>
    </row>
    <row r="332" spans="1:9" x14ac:dyDescent="0.2">
      <c r="A332" s="28">
        <v>329</v>
      </c>
      <c r="B332" s="7" t="s">
        <v>4725</v>
      </c>
      <c r="C332" s="28">
        <v>500000</v>
      </c>
      <c r="D332" s="28">
        <v>529</v>
      </c>
      <c r="I332" t="str">
        <f t="shared" si="5"/>
        <v>insert into pembayaran (id,waktu_bayar,jumlah_bayar,id_pendaftaran) values (329,'6/3/2008',500000,529);</v>
      </c>
    </row>
    <row r="333" spans="1:9" x14ac:dyDescent="0.2">
      <c r="A333" s="28">
        <v>330</v>
      </c>
      <c r="B333" s="7" t="s">
        <v>4727</v>
      </c>
      <c r="C333" s="28">
        <v>500000</v>
      </c>
      <c r="D333" s="28">
        <v>530</v>
      </c>
      <c r="I333" t="str">
        <f t="shared" si="5"/>
        <v>insert into pembayaran (id,waktu_bayar,jumlah_bayar,id_pendaftaran) values (330,'6/9/2008',500000,530);</v>
      </c>
    </row>
    <row r="334" spans="1:9" x14ac:dyDescent="0.2">
      <c r="A334" s="28">
        <v>331</v>
      </c>
      <c r="B334" s="7" t="s">
        <v>4729</v>
      </c>
      <c r="C334" s="28">
        <v>500000</v>
      </c>
      <c r="D334" s="28">
        <v>531</v>
      </c>
      <c r="I334" t="str">
        <f t="shared" si="5"/>
        <v>insert into pembayaran (id,waktu_bayar,jumlah_bayar,id_pendaftaran) values (331,'7/11/2008',500000,531);</v>
      </c>
    </row>
    <row r="335" spans="1:9" x14ac:dyDescent="0.2">
      <c r="A335" s="28">
        <v>332</v>
      </c>
      <c r="B335" s="7" t="s">
        <v>4734</v>
      </c>
      <c r="C335" s="28">
        <v>500000</v>
      </c>
      <c r="D335" s="28">
        <v>532</v>
      </c>
      <c r="I335" t="str">
        <f t="shared" si="5"/>
        <v>insert into pembayaran (id,waktu_bayar,jumlah_bayar,id_pendaftaran) values (332,'6/10/2008',500000,532);</v>
      </c>
    </row>
    <row r="336" spans="1:9" x14ac:dyDescent="0.2">
      <c r="A336" s="28">
        <v>333</v>
      </c>
      <c r="B336" s="7" t="s">
        <v>4727</v>
      </c>
      <c r="C336" s="28">
        <v>500000</v>
      </c>
      <c r="D336" s="28">
        <v>533</v>
      </c>
      <c r="I336" t="str">
        <f t="shared" si="5"/>
        <v>insert into pembayaran (id,waktu_bayar,jumlah_bayar,id_pendaftaran) values (333,'6/9/2008',500000,533);</v>
      </c>
    </row>
    <row r="337" spans="1:9" x14ac:dyDescent="0.2">
      <c r="A337" s="28">
        <v>334</v>
      </c>
      <c r="B337" s="7" t="s">
        <v>4733</v>
      </c>
      <c r="C337" s="28">
        <v>500000</v>
      </c>
      <c r="D337" s="28">
        <v>534</v>
      </c>
      <c r="I337" t="str">
        <f t="shared" si="5"/>
        <v>insert into pembayaran (id,waktu_bayar,jumlah_bayar,id_pendaftaran) values (334,'7/12/2008',500000,534);</v>
      </c>
    </row>
    <row r="338" spans="1:9" x14ac:dyDescent="0.2">
      <c r="A338" s="28">
        <v>335</v>
      </c>
      <c r="B338" s="7" t="s">
        <v>4735</v>
      </c>
      <c r="C338" s="28">
        <v>500000</v>
      </c>
      <c r="D338" s="28">
        <v>535</v>
      </c>
      <c r="I338" t="str">
        <f t="shared" si="5"/>
        <v>insert into pembayaran (id,waktu_bayar,jumlah_bayar,id_pendaftaran) values (335,'6/17/2008',500000,535);</v>
      </c>
    </row>
    <row r="339" spans="1:9" x14ac:dyDescent="0.2">
      <c r="A339" s="28">
        <v>336</v>
      </c>
      <c r="B339" s="7" t="s">
        <v>4736</v>
      </c>
      <c r="C339" s="28">
        <v>500000</v>
      </c>
      <c r="D339" s="28">
        <v>536</v>
      </c>
      <c r="I339" t="str">
        <f t="shared" si="5"/>
        <v>insert into pembayaran (id,waktu_bayar,jumlah_bayar,id_pendaftaran) values (336,'6/1/2008',500000,536);</v>
      </c>
    </row>
    <row r="340" spans="1:9" x14ac:dyDescent="0.2">
      <c r="A340" s="28">
        <v>337</v>
      </c>
      <c r="B340" s="7" t="s">
        <v>4717</v>
      </c>
      <c r="C340" s="28">
        <v>500000</v>
      </c>
      <c r="D340" s="28">
        <v>537</v>
      </c>
      <c r="I340" t="str">
        <f t="shared" si="5"/>
        <v>insert into pembayaran (id,waktu_bayar,jumlah_bayar,id_pendaftaran) values (337,'6/20/2008',500000,537);</v>
      </c>
    </row>
    <row r="341" spans="1:9" x14ac:dyDescent="0.2">
      <c r="A341" s="28">
        <v>338</v>
      </c>
      <c r="B341" s="7" t="s">
        <v>4722</v>
      </c>
      <c r="C341" s="28">
        <v>500000</v>
      </c>
      <c r="D341" s="28">
        <v>538</v>
      </c>
      <c r="I341" t="str">
        <f t="shared" si="5"/>
        <v>insert into pembayaran (id,waktu_bayar,jumlah_bayar,id_pendaftaran) values (338,'6/30/2008',500000,538);</v>
      </c>
    </row>
    <row r="342" spans="1:9" x14ac:dyDescent="0.2">
      <c r="A342" s="28">
        <v>339</v>
      </c>
      <c r="B342" s="7" t="s">
        <v>4715</v>
      </c>
      <c r="C342" s="28">
        <v>500000</v>
      </c>
      <c r="D342" s="28">
        <v>539</v>
      </c>
      <c r="I342" t="str">
        <f t="shared" si="5"/>
        <v>insert into pembayaran (id,waktu_bayar,jumlah_bayar,id_pendaftaran) values (339,'7/15/2008',500000,539);</v>
      </c>
    </row>
    <row r="343" spans="1:9" x14ac:dyDescent="0.2">
      <c r="A343" s="28">
        <v>340</v>
      </c>
      <c r="B343" s="7" t="s">
        <v>4712</v>
      </c>
      <c r="C343" s="28">
        <v>500000</v>
      </c>
      <c r="D343" s="28">
        <v>540</v>
      </c>
      <c r="I343" t="str">
        <f t="shared" si="5"/>
        <v>insert into pembayaran (id,waktu_bayar,jumlah_bayar,id_pendaftaran) values (340,'7/2/2008',500000,540);</v>
      </c>
    </row>
    <row r="344" spans="1:9" x14ac:dyDescent="0.2">
      <c r="A344" s="28">
        <v>341</v>
      </c>
      <c r="B344" s="7" t="s">
        <v>4737</v>
      </c>
      <c r="C344" s="28">
        <v>500000</v>
      </c>
      <c r="D344" s="28">
        <v>541</v>
      </c>
      <c r="I344" t="str">
        <f t="shared" si="5"/>
        <v>insert into pembayaran (id,waktu_bayar,jumlah_bayar,id_pendaftaran) values (341,'6/28/2008',500000,541);</v>
      </c>
    </row>
    <row r="345" spans="1:9" x14ac:dyDescent="0.2">
      <c r="A345" s="28">
        <v>342</v>
      </c>
      <c r="B345" s="7" t="s">
        <v>4738</v>
      </c>
      <c r="C345" s="28">
        <v>500000</v>
      </c>
      <c r="D345" s="28">
        <v>542</v>
      </c>
      <c r="I345" t="str">
        <f t="shared" si="5"/>
        <v>insert into pembayaran (id,waktu_bayar,jumlah_bayar,id_pendaftaran) values (342,'6/29/2008',500000,542);</v>
      </c>
    </row>
    <row r="346" spans="1:9" x14ac:dyDescent="0.2">
      <c r="A346" s="28">
        <v>343</v>
      </c>
      <c r="B346" s="7" t="s">
        <v>4739</v>
      </c>
      <c r="C346" s="28">
        <v>500000</v>
      </c>
      <c r="D346" s="28">
        <v>543</v>
      </c>
      <c r="I346" t="str">
        <f t="shared" si="5"/>
        <v>insert into pembayaran (id,waktu_bayar,jumlah_bayar,id_pendaftaran) values (343,'6/15/2008',500000,543);</v>
      </c>
    </row>
    <row r="347" spans="1:9" x14ac:dyDescent="0.2">
      <c r="A347" s="28">
        <v>344</v>
      </c>
      <c r="B347" s="7" t="s">
        <v>4740</v>
      </c>
      <c r="C347" s="28">
        <v>500000</v>
      </c>
      <c r="D347" s="28">
        <v>544</v>
      </c>
      <c r="I347" t="str">
        <f t="shared" si="5"/>
        <v>insert into pembayaran (id,waktu_bayar,jumlah_bayar,id_pendaftaran) values (344,'6/2/2008',500000,544);</v>
      </c>
    </row>
    <row r="348" spans="1:9" x14ac:dyDescent="0.2">
      <c r="A348" s="28">
        <v>345</v>
      </c>
      <c r="B348" s="7" t="s">
        <v>4710</v>
      </c>
      <c r="C348" s="28">
        <v>500000</v>
      </c>
      <c r="D348" s="28">
        <v>545</v>
      </c>
      <c r="I348" t="str">
        <f t="shared" si="5"/>
        <v>insert into pembayaran (id,waktu_bayar,jumlah_bayar,id_pendaftaran) values (345,'7/7/2008',500000,545);</v>
      </c>
    </row>
    <row r="349" spans="1:9" x14ac:dyDescent="0.2">
      <c r="A349" s="28">
        <v>346</v>
      </c>
      <c r="B349" s="7" t="s">
        <v>4741</v>
      </c>
      <c r="C349" s="28">
        <v>500000</v>
      </c>
      <c r="D349" s="28">
        <v>546</v>
      </c>
      <c r="I349" t="str">
        <f t="shared" si="5"/>
        <v>insert into pembayaran (id,waktu_bayar,jumlah_bayar,id_pendaftaran) values (346,'7/4/2008',500000,546);</v>
      </c>
    </row>
    <row r="350" spans="1:9" x14ac:dyDescent="0.2">
      <c r="A350" s="28">
        <v>347</v>
      </c>
      <c r="B350" s="7" t="s">
        <v>4742</v>
      </c>
      <c r="C350" s="28">
        <v>500000</v>
      </c>
      <c r="D350" s="28">
        <v>547</v>
      </c>
      <c r="I350" t="str">
        <f t="shared" si="5"/>
        <v>insert into pembayaran (id,waktu_bayar,jumlah_bayar,id_pendaftaran) values (347,'6/11/2008',500000,547);</v>
      </c>
    </row>
    <row r="351" spans="1:9" x14ac:dyDescent="0.2">
      <c r="A351" s="28">
        <v>348</v>
      </c>
      <c r="B351" s="7" t="s">
        <v>4743</v>
      </c>
      <c r="C351" s="28">
        <v>500000</v>
      </c>
      <c r="D351" s="28">
        <v>548</v>
      </c>
      <c r="I351" t="str">
        <f t="shared" si="5"/>
        <v>insert into pembayaran (id,waktu_bayar,jumlah_bayar,id_pendaftaran) values (348,'7/5/2008',500000,548);</v>
      </c>
    </row>
    <row r="352" spans="1:9" x14ac:dyDescent="0.2">
      <c r="A352" s="28">
        <v>349</v>
      </c>
      <c r="B352" s="7" t="s">
        <v>4744</v>
      </c>
      <c r="C352" s="28">
        <v>500000</v>
      </c>
      <c r="D352" s="28">
        <v>549</v>
      </c>
      <c r="I352" t="str">
        <f t="shared" si="5"/>
        <v>insert into pembayaran (id,waktu_bayar,jumlah_bayar,id_pendaftaran) values (349,'6/18/2008',500000,549);</v>
      </c>
    </row>
    <row r="353" spans="1:9" x14ac:dyDescent="0.2">
      <c r="A353" s="28">
        <v>350</v>
      </c>
      <c r="B353" s="7" t="s">
        <v>4741</v>
      </c>
      <c r="C353" s="28">
        <v>500000</v>
      </c>
      <c r="D353" s="28">
        <v>550</v>
      </c>
      <c r="I353" t="str">
        <f t="shared" si="5"/>
        <v>insert into pembayaran (id,waktu_bayar,jumlah_bayar,id_pendaftaran) values (350,'7/4/2008',500000,550);</v>
      </c>
    </row>
    <row r="354" spans="1:9" x14ac:dyDescent="0.2">
      <c r="A354" s="28">
        <v>351</v>
      </c>
      <c r="B354" s="7" t="s">
        <v>4725</v>
      </c>
      <c r="C354" s="28">
        <v>500000</v>
      </c>
      <c r="D354" s="28">
        <v>551</v>
      </c>
      <c r="I354" t="str">
        <f t="shared" si="5"/>
        <v>insert into pembayaran (id,waktu_bayar,jumlah_bayar,id_pendaftaran) values (351,'6/3/2008',500000,551);</v>
      </c>
    </row>
    <row r="355" spans="1:9" x14ac:dyDescent="0.2">
      <c r="A355" s="28">
        <v>352</v>
      </c>
      <c r="B355" s="7" t="s">
        <v>4716</v>
      </c>
      <c r="C355" s="28">
        <v>500000</v>
      </c>
      <c r="D355" s="28">
        <v>552</v>
      </c>
      <c r="I355" t="str">
        <f t="shared" si="5"/>
        <v>insert into pembayaran (id,waktu_bayar,jumlah_bayar,id_pendaftaran) values (352,'7/9/2008',500000,552);</v>
      </c>
    </row>
    <row r="356" spans="1:9" x14ac:dyDescent="0.2">
      <c r="A356" s="28">
        <v>353</v>
      </c>
      <c r="B356" s="7" t="s">
        <v>4745</v>
      </c>
      <c r="C356" s="28">
        <v>500000</v>
      </c>
      <c r="D356" s="28">
        <v>553</v>
      </c>
      <c r="I356" t="str">
        <f t="shared" si="5"/>
        <v>insert into pembayaran (id,waktu_bayar,jumlah_bayar,id_pendaftaran) values (353,'6/27/2008',500000,553);</v>
      </c>
    </row>
    <row r="357" spans="1:9" x14ac:dyDescent="0.2">
      <c r="A357" s="28">
        <v>354</v>
      </c>
      <c r="B357" s="7" t="s">
        <v>4722</v>
      </c>
      <c r="C357" s="28">
        <v>500000</v>
      </c>
      <c r="D357" s="28">
        <v>554</v>
      </c>
      <c r="I357" t="str">
        <f t="shared" si="5"/>
        <v>insert into pembayaran (id,waktu_bayar,jumlah_bayar,id_pendaftaran) values (354,'6/30/2008',500000,554);</v>
      </c>
    </row>
    <row r="358" spans="1:9" x14ac:dyDescent="0.2">
      <c r="A358" s="28">
        <v>355</v>
      </c>
      <c r="B358" s="7" t="s">
        <v>4716</v>
      </c>
      <c r="C358" s="28">
        <v>500000</v>
      </c>
      <c r="D358" s="28">
        <v>555</v>
      </c>
      <c r="I358" t="str">
        <f t="shared" si="5"/>
        <v>insert into pembayaran (id,waktu_bayar,jumlah_bayar,id_pendaftaran) values (355,'7/9/2008',500000,555);</v>
      </c>
    </row>
    <row r="359" spans="1:9" x14ac:dyDescent="0.2">
      <c r="A359" s="28">
        <v>356</v>
      </c>
      <c r="B359" s="7" t="s">
        <v>4746</v>
      </c>
      <c r="C359" s="28">
        <v>500000</v>
      </c>
      <c r="D359" s="28">
        <v>556</v>
      </c>
      <c r="I359" t="str">
        <f t="shared" si="5"/>
        <v>insert into pembayaran (id,waktu_bayar,jumlah_bayar,id_pendaftaran) values (356,'7/10/2008',500000,556);</v>
      </c>
    </row>
    <row r="360" spans="1:9" x14ac:dyDescent="0.2">
      <c r="A360" s="28">
        <v>357</v>
      </c>
      <c r="B360" s="7" t="s">
        <v>4729</v>
      </c>
      <c r="C360" s="28">
        <v>500000</v>
      </c>
      <c r="D360" s="28">
        <v>557</v>
      </c>
      <c r="I360" t="str">
        <f t="shared" si="5"/>
        <v>insert into pembayaran (id,waktu_bayar,jumlah_bayar,id_pendaftaran) values (357,'7/11/2008',500000,557);</v>
      </c>
    </row>
    <row r="361" spans="1:9" x14ac:dyDescent="0.2">
      <c r="A361" s="28">
        <v>358</v>
      </c>
      <c r="B361" s="7" t="s">
        <v>4716</v>
      </c>
      <c r="C361" s="28">
        <v>500000</v>
      </c>
      <c r="D361" s="28">
        <v>558</v>
      </c>
      <c r="I361" t="str">
        <f t="shared" si="5"/>
        <v>insert into pembayaran (id,waktu_bayar,jumlah_bayar,id_pendaftaran) values (358,'7/9/2008',500000,558);</v>
      </c>
    </row>
    <row r="362" spans="1:9" x14ac:dyDescent="0.2">
      <c r="A362" s="28">
        <v>359</v>
      </c>
      <c r="B362" s="7" t="s">
        <v>4747</v>
      </c>
      <c r="C362" s="28">
        <v>500000</v>
      </c>
      <c r="D362" s="28">
        <v>559</v>
      </c>
      <c r="I362" t="str">
        <f t="shared" si="5"/>
        <v>insert into pembayaran (id,waktu_bayar,jumlah_bayar,id_pendaftaran) values (359,'6/5/2008',500000,559);</v>
      </c>
    </row>
    <row r="363" spans="1:9" x14ac:dyDescent="0.2">
      <c r="A363" s="28">
        <v>360</v>
      </c>
      <c r="B363" s="7" t="s">
        <v>4735</v>
      </c>
      <c r="C363" s="28">
        <v>500000</v>
      </c>
      <c r="D363" s="28">
        <v>560</v>
      </c>
      <c r="I363" t="str">
        <f t="shared" si="5"/>
        <v>insert into pembayaran (id,waktu_bayar,jumlah_bayar,id_pendaftaran) values (360,'6/17/2008',500000,560);</v>
      </c>
    </row>
    <row r="364" spans="1:9" x14ac:dyDescent="0.2">
      <c r="A364" s="28">
        <v>361</v>
      </c>
      <c r="B364" s="7" t="s">
        <v>4721</v>
      </c>
      <c r="C364" s="28">
        <v>500000</v>
      </c>
      <c r="D364" s="28">
        <v>561</v>
      </c>
      <c r="I364" t="str">
        <f t="shared" si="5"/>
        <v>insert into pembayaran (id,waktu_bayar,jumlah_bayar,id_pendaftaran) values (361,'6/4/2008',500000,561);</v>
      </c>
    </row>
    <row r="365" spans="1:9" x14ac:dyDescent="0.2">
      <c r="A365" s="28">
        <v>362</v>
      </c>
      <c r="B365" s="7" t="s">
        <v>4718</v>
      </c>
      <c r="C365" s="28">
        <v>500000</v>
      </c>
      <c r="D365" s="28">
        <v>562</v>
      </c>
      <c r="I365" t="str">
        <f t="shared" si="5"/>
        <v>insert into pembayaran (id,waktu_bayar,jumlah_bayar,id_pendaftaran) values (362,'6/13/2008',500000,562);</v>
      </c>
    </row>
    <row r="366" spans="1:9" x14ac:dyDescent="0.2">
      <c r="A366" s="28">
        <v>363</v>
      </c>
      <c r="B366" s="7" t="s">
        <v>4741</v>
      </c>
      <c r="C366" s="28">
        <v>500000</v>
      </c>
      <c r="D366" s="28">
        <v>563</v>
      </c>
      <c r="I366" t="str">
        <f t="shared" si="5"/>
        <v>insert into pembayaran (id,waktu_bayar,jumlah_bayar,id_pendaftaran) values (363,'7/4/2008',500000,563);</v>
      </c>
    </row>
    <row r="367" spans="1:9" x14ac:dyDescent="0.2">
      <c r="A367" s="28">
        <v>364</v>
      </c>
      <c r="B367" s="7" t="s">
        <v>4725</v>
      </c>
      <c r="C367" s="28">
        <v>500000</v>
      </c>
      <c r="D367" s="28">
        <v>564</v>
      </c>
      <c r="I367" t="str">
        <f t="shared" si="5"/>
        <v>insert into pembayaran (id,waktu_bayar,jumlah_bayar,id_pendaftaran) values (364,'6/3/2008',500000,564);</v>
      </c>
    </row>
    <row r="368" spans="1:9" x14ac:dyDescent="0.2">
      <c r="A368" s="28">
        <v>365</v>
      </c>
      <c r="B368" s="7" t="s">
        <v>4744</v>
      </c>
      <c r="C368" s="28">
        <v>500000</v>
      </c>
      <c r="D368" s="28">
        <v>565</v>
      </c>
      <c r="I368" t="str">
        <f t="shared" si="5"/>
        <v>insert into pembayaran (id,waktu_bayar,jumlah_bayar,id_pendaftaran) values (365,'6/18/2008',500000,565);</v>
      </c>
    </row>
    <row r="369" spans="1:9" x14ac:dyDescent="0.2">
      <c r="A369" s="28">
        <v>366</v>
      </c>
      <c r="B369" s="7" t="s">
        <v>4727</v>
      </c>
      <c r="C369" s="28">
        <v>500000</v>
      </c>
      <c r="D369" s="28">
        <v>566</v>
      </c>
      <c r="I369" t="str">
        <f t="shared" si="5"/>
        <v>insert into pembayaran (id,waktu_bayar,jumlah_bayar,id_pendaftaran) values (366,'6/9/2008',500000,566);</v>
      </c>
    </row>
    <row r="370" spans="1:9" x14ac:dyDescent="0.2">
      <c r="A370" s="28">
        <v>367</v>
      </c>
      <c r="B370" s="7" t="s">
        <v>4748</v>
      </c>
      <c r="C370" s="28">
        <v>500000</v>
      </c>
      <c r="D370" s="28">
        <v>567</v>
      </c>
      <c r="I370" t="str">
        <f t="shared" si="5"/>
        <v>insert into pembayaran (id,waktu_bayar,jumlah_bayar,id_pendaftaran) values (367,'6/8/2008',500000,567);</v>
      </c>
    </row>
    <row r="371" spans="1:9" x14ac:dyDescent="0.2">
      <c r="A371" s="28">
        <v>368</v>
      </c>
      <c r="B371" s="7" t="s">
        <v>4716</v>
      </c>
      <c r="C371" s="28">
        <v>500000</v>
      </c>
      <c r="D371" s="28">
        <v>568</v>
      </c>
      <c r="I371" t="str">
        <f t="shared" si="5"/>
        <v>insert into pembayaran (id,waktu_bayar,jumlah_bayar,id_pendaftaran) values (368,'7/9/2008',500000,568);</v>
      </c>
    </row>
    <row r="372" spans="1:9" x14ac:dyDescent="0.2">
      <c r="A372" s="28">
        <v>369</v>
      </c>
      <c r="B372" s="7" t="s">
        <v>4724</v>
      </c>
      <c r="C372" s="28">
        <v>500000</v>
      </c>
      <c r="D372" s="28">
        <v>569</v>
      </c>
      <c r="I372" t="str">
        <f t="shared" si="5"/>
        <v>insert into pembayaran (id,waktu_bayar,jumlah_bayar,id_pendaftaran) values (369,'6/12/2008',500000,569);</v>
      </c>
    </row>
    <row r="373" spans="1:9" x14ac:dyDescent="0.2">
      <c r="A373" s="28">
        <v>370</v>
      </c>
      <c r="B373" s="7" t="s">
        <v>4716</v>
      </c>
      <c r="C373" s="28">
        <v>500000</v>
      </c>
      <c r="D373" s="28">
        <v>570</v>
      </c>
      <c r="I373" t="str">
        <f t="shared" si="5"/>
        <v>insert into pembayaran (id,waktu_bayar,jumlah_bayar,id_pendaftaran) values (370,'7/9/2008',500000,570);</v>
      </c>
    </row>
    <row r="374" spans="1:9" x14ac:dyDescent="0.2">
      <c r="A374" s="28">
        <v>371</v>
      </c>
      <c r="B374" s="7" t="s">
        <v>4741</v>
      </c>
      <c r="C374" s="28">
        <v>500000</v>
      </c>
      <c r="D374" s="28">
        <v>571</v>
      </c>
      <c r="I374" t="str">
        <f t="shared" si="5"/>
        <v>insert into pembayaran (id,waktu_bayar,jumlah_bayar,id_pendaftaran) values (371,'7/4/2008',500000,571);</v>
      </c>
    </row>
    <row r="375" spans="1:9" x14ac:dyDescent="0.2">
      <c r="A375" s="28">
        <v>372</v>
      </c>
      <c r="B375" s="7" t="s">
        <v>4731</v>
      </c>
      <c r="C375" s="28">
        <v>500000</v>
      </c>
      <c r="D375" s="28">
        <v>572</v>
      </c>
      <c r="I375" t="str">
        <f t="shared" si="5"/>
        <v>insert into pembayaran (id,waktu_bayar,jumlah_bayar,id_pendaftaran) values (372,'6/26/2008',500000,572);</v>
      </c>
    </row>
    <row r="376" spans="1:9" x14ac:dyDescent="0.2">
      <c r="A376" s="28">
        <v>373</v>
      </c>
      <c r="B376" s="7" t="s">
        <v>4724</v>
      </c>
      <c r="C376" s="28">
        <v>500000</v>
      </c>
      <c r="D376" s="28">
        <v>573</v>
      </c>
      <c r="I376" t="str">
        <f t="shared" si="5"/>
        <v>insert into pembayaran (id,waktu_bayar,jumlah_bayar,id_pendaftaran) values (373,'6/12/2008',500000,573);</v>
      </c>
    </row>
    <row r="377" spans="1:9" x14ac:dyDescent="0.2">
      <c r="A377" s="28">
        <v>374</v>
      </c>
      <c r="B377" s="7" t="s">
        <v>4749</v>
      </c>
      <c r="C377" s="28">
        <v>500000</v>
      </c>
      <c r="D377" s="28">
        <v>574</v>
      </c>
      <c r="I377" t="str">
        <f t="shared" si="5"/>
        <v>insert into pembayaran (id,waktu_bayar,jumlah_bayar,id_pendaftaran) values (374,'6/24/2008',500000,574);</v>
      </c>
    </row>
    <row r="378" spans="1:9" x14ac:dyDescent="0.2">
      <c r="A378" s="28">
        <v>375</v>
      </c>
      <c r="B378" s="7" t="s">
        <v>4717</v>
      </c>
      <c r="C378" s="28">
        <v>500000</v>
      </c>
      <c r="D378" s="28">
        <v>575</v>
      </c>
      <c r="I378" t="str">
        <f t="shared" si="5"/>
        <v>insert into pembayaran (id,waktu_bayar,jumlah_bayar,id_pendaftaran) values (375,'6/20/2008',500000,575);</v>
      </c>
    </row>
    <row r="379" spans="1:9" x14ac:dyDescent="0.2">
      <c r="A379" s="28">
        <v>376</v>
      </c>
      <c r="B379" s="7" t="s">
        <v>4720</v>
      </c>
      <c r="C379" s="28">
        <v>500000</v>
      </c>
      <c r="D379" s="28">
        <v>576</v>
      </c>
      <c r="I379" t="str">
        <f t="shared" si="5"/>
        <v>insert into pembayaran (id,waktu_bayar,jumlah_bayar,id_pendaftaran) values (376,'7/14/2008',500000,576);</v>
      </c>
    </row>
    <row r="380" spans="1:9" x14ac:dyDescent="0.2">
      <c r="A380" s="28">
        <v>377</v>
      </c>
      <c r="B380" s="7" t="s">
        <v>4711</v>
      </c>
      <c r="C380" s="28">
        <v>500000</v>
      </c>
      <c r="D380" s="28">
        <v>577</v>
      </c>
      <c r="I380" t="str">
        <f t="shared" si="5"/>
        <v>insert into pembayaran (id,waktu_bayar,jumlah_bayar,id_pendaftaran) values (377,'7/3/2008',500000,577);</v>
      </c>
    </row>
    <row r="381" spans="1:9" x14ac:dyDescent="0.2">
      <c r="A381" s="28">
        <v>378</v>
      </c>
      <c r="B381" s="7" t="s">
        <v>4749</v>
      </c>
      <c r="C381" s="28">
        <v>500000</v>
      </c>
      <c r="D381" s="28">
        <v>578</v>
      </c>
      <c r="I381" t="str">
        <f t="shared" si="5"/>
        <v>insert into pembayaran (id,waktu_bayar,jumlah_bayar,id_pendaftaran) values (378,'6/24/2008',500000,578);</v>
      </c>
    </row>
    <row r="382" spans="1:9" x14ac:dyDescent="0.2">
      <c r="A382" s="28">
        <v>379</v>
      </c>
      <c r="B382" s="7" t="s">
        <v>4731</v>
      </c>
      <c r="C382" s="28">
        <v>500000</v>
      </c>
      <c r="D382" s="28">
        <v>579</v>
      </c>
      <c r="I382" t="str">
        <f t="shared" si="5"/>
        <v>insert into pembayaran (id,waktu_bayar,jumlah_bayar,id_pendaftaran) values (379,'6/26/2008',500000,579);</v>
      </c>
    </row>
    <row r="383" spans="1:9" x14ac:dyDescent="0.2">
      <c r="A383" s="28">
        <v>380</v>
      </c>
      <c r="B383" s="7" t="s">
        <v>4731</v>
      </c>
      <c r="C383" s="28">
        <v>500000</v>
      </c>
      <c r="D383" s="28">
        <v>580</v>
      </c>
      <c r="I383" t="str">
        <f t="shared" si="5"/>
        <v>insert into pembayaran (id,waktu_bayar,jumlah_bayar,id_pendaftaran) values (380,'6/26/2008',500000,580);</v>
      </c>
    </row>
    <row r="384" spans="1:9" x14ac:dyDescent="0.2">
      <c r="A384" s="28">
        <v>381</v>
      </c>
      <c r="B384" s="7" t="s">
        <v>4728</v>
      </c>
      <c r="C384" s="28">
        <v>500000</v>
      </c>
      <c r="D384" s="28">
        <v>581</v>
      </c>
      <c r="I384" t="str">
        <f t="shared" si="5"/>
        <v>insert into pembayaran (id,waktu_bayar,jumlah_bayar,id_pendaftaran) values (381,'6/23/2008',500000,581);</v>
      </c>
    </row>
    <row r="385" spans="1:9" x14ac:dyDescent="0.2">
      <c r="A385" s="28">
        <v>382</v>
      </c>
      <c r="B385" s="7" t="s">
        <v>4732</v>
      </c>
      <c r="C385" s="28">
        <v>500000</v>
      </c>
      <c r="D385" s="28">
        <v>582</v>
      </c>
      <c r="I385" t="str">
        <f t="shared" si="5"/>
        <v>insert into pembayaran (id,waktu_bayar,jumlah_bayar,id_pendaftaran) values (382,'7/13/2008',500000,582);</v>
      </c>
    </row>
    <row r="386" spans="1:9" x14ac:dyDescent="0.2">
      <c r="A386" s="28">
        <v>383</v>
      </c>
      <c r="B386" s="7" t="s">
        <v>4713</v>
      </c>
      <c r="C386" s="28">
        <v>500000</v>
      </c>
      <c r="D386" s="28">
        <v>583</v>
      </c>
      <c r="I386" t="str">
        <f t="shared" si="5"/>
        <v>insert into pembayaran (id,waktu_bayar,jumlah_bayar,id_pendaftaran) values (383,'7/6/2008',500000,583);</v>
      </c>
    </row>
    <row r="387" spans="1:9" x14ac:dyDescent="0.2">
      <c r="A387" s="28">
        <v>384</v>
      </c>
      <c r="B387" s="7" t="s">
        <v>4715</v>
      </c>
      <c r="C387" s="28">
        <v>500000</v>
      </c>
      <c r="D387" s="28">
        <v>584</v>
      </c>
      <c r="I387" t="str">
        <f t="shared" si="5"/>
        <v>insert into pembayaran (id,waktu_bayar,jumlah_bayar,id_pendaftaran) values (384,'7/15/2008',500000,584);</v>
      </c>
    </row>
    <row r="388" spans="1:9" x14ac:dyDescent="0.2">
      <c r="A388" s="28">
        <v>385</v>
      </c>
      <c r="B388" s="7" t="s">
        <v>4747</v>
      </c>
      <c r="C388" s="28">
        <v>500000</v>
      </c>
      <c r="D388" s="28">
        <v>585</v>
      </c>
      <c r="I388" t="str">
        <f t="shared" si="5"/>
        <v>insert into pembayaran (id,waktu_bayar,jumlah_bayar,id_pendaftaran) values (385,'6/5/2008',500000,585);</v>
      </c>
    </row>
    <row r="389" spans="1:9" x14ac:dyDescent="0.2">
      <c r="A389" s="28">
        <v>386</v>
      </c>
      <c r="B389" s="7" t="s">
        <v>4748</v>
      </c>
      <c r="C389" s="28">
        <v>500000</v>
      </c>
      <c r="D389" s="28">
        <v>586</v>
      </c>
      <c r="I389" t="str">
        <f t="shared" ref="I389:I452" si="6">CONCATENATE($I$3,A389,",","'",B389,"'",",",C389,",",D389,")",";")</f>
        <v>insert into pembayaran (id,waktu_bayar,jumlah_bayar,id_pendaftaran) values (386,'6/8/2008',500000,586);</v>
      </c>
    </row>
    <row r="390" spans="1:9" x14ac:dyDescent="0.2">
      <c r="A390" s="28">
        <v>387</v>
      </c>
      <c r="B390" s="7" t="s">
        <v>4713</v>
      </c>
      <c r="C390" s="28">
        <v>500000</v>
      </c>
      <c r="D390" s="28">
        <v>587</v>
      </c>
      <c r="I390" t="str">
        <f t="shared" si="6"/>
        <v>insert into pembayaran (id,waktu_bayar,jumlah_bayar,id_pendaftaran) values (387,'7/6/2008',500000,587);</v>
      </c>
    </row>
    <row r="391" spans="1:9" x14ac:dyDescent="0.2">
      <c r="A391" s="28">
        <v>388</v>
      </c>
      <c r="B391" s="7" t="s">
        <v>4749</v>
      </c>
      <c r="C391" s="28">
        <v>500000</v>
      </c>
      <c r="D391" s="28">
        <v>588</v>
      </c>
      <c r="I391" t="str">
        <f t="shared" si="6"/>
        <v>insert into pembayaran (id,waktu_bayar,jumlah_bayar,id_pendaftaran) values (388,'6/24/2008',500000,588);</v>
      </c>
    </row>
    <row r="392" spans="1:9" x14ac:dyDescent="0.2">
      <c r="A392" s="28">
        <v>389</v>
      </c>
      <c r="B392" s="7" t="s">
        <v>4750</v>
      </c>
      <c r="C392" s="28">
        <v>500000</v>
      </c>
      <c r="D392" s="28">
        <v>589</v>
      </c>
      <c r="I392" t="str">
        <f t="shared" si="6"/>
        <v>insert into pembayaran (id,waktu_bayar,jumlah_bayar,id_pendaftaran) values (389,'6/7/2008',500000,589);</v>
      </c>
    </row>
    <row r="393" spans="1:9" x14ac:dyDescent="0.2">
      <c r="A393" s="28">
        <v>390</v>
      </c>
      <c r="B393" s="7" t="s">
        <v>4737</v>
      </c>
      <c r="C393" s="28">
        <v>500000</v>
      </c>
      <c r="D393" s="28">
        <v>590</v>
      </c>
      <c r="I393" t="str">
        <f t="shared" si="6"/>
        <v>insert into pembayaran (id,waktu_bayar,jumlah_bayar,id_pendaftaran) values (390,'6/28/2008',500000,590);</v>
      </c>
    </row>
    <row r="394" spans="1:9" x14ac:dyDescent="0.2">
      <c r="A394" s="28">
        <v>391</v>
      </c>
      <c r="B394" s="7" t="s">
        <v>4745</v>
      </c>
      <c r="C394" s="28">
        <v>500000</v>
      </c>
      <c r="D394" s="28">
        <v>591</v>
      </c>
      <c r="I394" t="str">
        <f t="shared" si="6"/>
        <v>insert into pembayaran (id,waktu_bayar,jumlah_bayar,id_pendaftaran) values (391,'6/27/2008',500000,591);</v>
      </c>
    </row>
    <row r="395" spans="1:9" x14ac:dyDescent="0.2">
      <c r="A395" s="28">
        <v>392</v>
      </c>
      <c r="B395" s="7" t="s">
        <v>4737</v>
      </c>
      <c r="C395" s="28">
        <v>500000</v>
      </c>
      <c r="D395" s="28">
        <v>592</v>
      </c>
      <c r="I395" t="str">
        <f t="shared" si="6"/>
        <v>insert into pembayaran (id,waktu_bayar,jumlah_bayar,id_pendaftaran) values (392,'6/28/2008',500000,592);</v>
      </c>
    </row>
    <row r="396" spans="1:9" x14ac:dyDescent="0.2">
      <c r="A396" s="28">
        <v>393</v>
      </c>
      <c r="B396" s="7" t="s">
        <v>4745</v>
      </c>
      <c r="C396" s="28">
        <v>500000</v>
      </c>
      <c r="D396" s="28">
        <v>593</v>
      </c>
      <c r="I396" t="str">
        <f t="shared" si="6"/>
        <v>insert into pembayaran (id,waktu_bayar,jumlah_bayar,id_pendaftaran) values (393,'6/27/2008',500000,593);</v>
      </c>
    </row>
    <row r="397" spans="1:9" x14ac:dyDescent="0.2">
      <c r="A397" s="28">
        <v>394</v>
      </c>
      <c r="B397" s="7" t="s">
        <v>4718</v>
      </c>
      <c r="C397" s="28">
        <v>500000</v>
      </c>
      <c r="D397" s="28">
        <v>594</v>
      </c>
      <c r="I397" t="str">
        <f t="shared" si="6"/>
        <v>insert into pembayaran (id,waktu_bayar,jumlah_bayar,id_pendaftaran) values (394,'6/13/2008',500000,594);</v>
      </c>
    </row>
    <row r="398" spans="1:9" x14ac:dyDescent="0.2">
      <c r="A398" s="28">
        <v>395</v>
      </c>
      <c r="B398" s="7" t="s">
        <v>4733</v>
      </c>
      <c r="C398" s="28">
        <v>500000</v>
      </c>
      <c r="D398" s="28">
        <v>595</v>
      </c>
      <c r="I398" t="str">
        <f t="shared" si="6"/>
        <v>insert into pembayaran (id,waktu_bayar,jumlah_bayar,id_pendaftaran) values (395,'7/12/2008',500000,595);</v>
      </c>
    </row>
    <row r="399" spans="1:9" x14ac:dyDescent="0.2">
      <c r="A399" s="28">
        <v>396</v>
      </c>
      <c r="B399" s="7" t="s">
        <v>4751</v>
      </c>
      <c r="C399" s="28">
        <v>500000</v>
      </c>
      <c r="D399" s="28">
        <v>596</v>
      </c>
      <c r="I399" t="str">
        <f t="shared" si="6"/>
        <v>insert into pembayaran (id,waktu_bayar,jumlah_bayar,id_pendaftaran) values (396,'6/19/2008',500000,596);</v>
      </c>
    </row>
    <row r="400" spans="1:9" x14ac:dyDescent="0.2">
      <c r="A400" s="28">
        <v>397</v>
      </c>
      <c r="B400" s="7" t="s">
        <v>4718</v>
      </c>
      <c r="C400" s="28">
        <v>500000</v>
      </c>
      <c r="D400" s="28">
        <v>597</v>
      </c>
      <c r="I400" t="str">
        <f t="shared" si="6"/>
        <v>insert into pembayaran (id,waktu_bayar,jumlah_bayar,id_pendaftaran) values (397,'6/13/2008',500000,597);</v>
      </c>
    </row>
    <row r="401" spans="1:9" x14ac:dyDescent="0.2">
      <c r="A401" s="28">
        <v>398</v>
      </c>
      <c r="B401" s="7" t="s">
        <v>4724</v>
      </c>
      <c r="C401" s="28">
        <v>500000</v>
      </c>
      <c r="D401" s="28">
        <v>598</v>
      </c>
      <c r="I401" t="str">
        <f t="shared" si="6"/>
        <v>insert into pembayaran (id,waktu_bayar,jumlah_bayar,id_pendaftaran) values (398,'6/12/2008',500000,598);</v>
      </c>
    </row>
    <row r="402" spans="1:9" x14ac:dyDescent="0.2">
      <c r="A402" s="28">
        <v>399</v>
      </c>
      <c r="B402" s="7" t="s">
        <v>4722</v>
      </c>
      <c r="C402" s="28">
        <v>500000</v>
      </c>
      <c r="D402" s="28">
        <v>599</v>
      </c>
      <c r="I402" t="str">
        <f t="shared" si="6"/>
        <v>insert into pembayaran (id,waktu_bayar,jumlah_bayar,id_pendaftaran) values (399,'6/30/2008',500000,599);</v>
      </c>
    </row>
    <row r="403" spans="1:9" x14ac:dyDescent="0.2">
      <c r="A403" s="28">
        <v>400</v>
      </c>
      <c r="B403" s="7" t="s">
        <v>4742</v>
      </c>
      <c r="C403" s="28">
        <v>500000</v>
      </c>
      <c r="D403" s="28">
        <v>600</v>
      </c>
      <c r="I403" t="str">
        <f t="shared" si="6"/>
        <v>insert into pembayaran (id,waktu_bayar,jumlah_bayar,id_pendaftaran) values (400,'6/11/2008',500000,600);</v>
      </c>
    </row>
    <row r="404" spans="1:9" x14ac:dyDescent="0.2">
      <c r="A404" s="28">
        <v>401</v>
      </c>
      <c r="B404" s="7" t="s">
        <v>4739</v>
      </c>
      <c r="C404" s="28">
        <v>500000</v>
      </c>
      <c r="D404" s="28">
        <v>601</v>
      </c>
      <c r="I404" t="str">
        <f t="shared" si="6"/>
        <v>insert into pembayaran (id,waktu_bayar,jumlah_bayar,id_pendaftaran) values (401,'6/15/2008',500000,601);</v>
      </c>
    </row>
    <row r="405" spans="1:9" x14ac:dyDescent="0.2">
      <c r="A405" s="28">
        <v>402</v>
      </c>
      <c r="B405" s="7" t="s">
        <v>4737</v>
      </c>
      <c r="C405" s="28">
        <v>500000</v>
      </c>
      <c r="D405" s="28">
        <v>602</v>
      </c>
      <c r="I405" t="str">
        <f t="shared" si="6"/>
        <v>insert into pembayaran (id,waktu_bayar,jumlah_bayar,id_pendaftaran) values (402,'6/28/2008',500000,602);</v>
      </c>
    </row>
    <row r="406" spans="1:9" x14ac:dyDescent="0.2">
      <c r="A406" s="28">
        <v>403</v>
      </c>
      <c r="B406" s="7" t="s">
        <v>4732</v>
      </c>
      <c r="C406" s="28">
        <v>500000</v>
      </c>
      <c r="D406" s="28">
        <v>603</v>
      </c>
      <c r="I406" t="str">
        <f t="shared" si="6"/>
        <v>insert into pembayaran (id,waktu_bayar,jumlah_bayar,id_pendaftaran) values (403,'7/13/2008',500000,603);</v>
      </c>
    </row>
    <row r="407" spans="1:9" x14ac:dyDescent="0.2">
      <c r="A407" s="28">
        <v>404</v>
      </c>
      <c r="B407" s="7" t="s">
        <v>4741</v>
      </c>
      <c r="C407" s="28">
        <v>500000</v>
      </c>
      <c r="D407" s="28">
        <v>604</v>
      </c>
      <c r="I407" t="str">
        <f t="shared" si="6"/>
        <v>insert into pembayaran (id,waktu_bayar,jumlah_bayar,id_pendaftaran) values (404,'7/4/2008',500000,604);</v>
      </c>
    </row>
    <row r="408" spans="1:9" x14ac:dyDescent="0.2">
      <c r="A408" s="28">
        <v>405</v>
      </c>
      <c r="B408" s="7" t="s">
        <v>4716</v>
      </c>
      <c r="C408" s="28">
        <v>500000</v>
      </c>
      <c r="D408" s="28">
        <v>605</v>
      </c>
      <c r="I408" t="str">
        <f t="shared" si="6"/>
        <v>insert into pembayaran (id,waktu_bayar,jumlah_bayar,id_pendaftaran) values (405,'7/9/2008',500000,605);</v>
      </c>
    </row>
    <row r="409" spans="1:9" x14ac:dyDescent="0.2">
      <c r="A409" s="28">
        <v>406</v>
      </c>
      <c r="B409" s="7" t="s">
        <v>4713</v>
      </c>
      <c r="C409" s="28">
        <v>500000</v>
      </c>
      <c r="D409" s="28">
        <v>606</v>
      </c>
      <c r="I409" t="str">
        <f t="shared" si="6"/>
        <v>insert into pembayaran (id,waktu_bayar,jumlah_bayar,id_pendaftaran) values (406,'7/6/2008',500000,606);</v>
      </c>
    </row>
    <row r="410" spans="1:9" x14ac:dyDescent="0.2">
      <c r="A410" s="28">
        <v>407</v>
      </c>
      <c r="B410" s="7" t="s">
        <v>4732</v>
      </c>
      <c r="C410" s="28">
        <v>500000</v>
      </c>
      <c r="D410" s="28">
        <v>607</v>
      </c>
      <c r="I410" t="str">
        <f t="shared" si="6"/>
        <v>insert into pembayaran (id,waktu_bayar,jumlah_bayar,id_pendaftaran) values (407,'7/13/2008',500000,607);</v>
      </c>
    </row>
    <row r="411" spans="1:9" x14ac:dyDescent="0.2">
      <c r="A411" s="28">
        <v>408</v>
      </c>
      <c r="B411" s="7" t="s">
        <v>4752</v>
      </c>
      <c r="C411" s="28">
        <v>500000</v>
      </c>
      <c r="D411" s="28">
        <v>608</v>
      </c>
      <c r="I411" t="str">
        <f t="shared" si="6"/>
        <v>insert into pembayaran (id,waktu_bayar,jumlah_bayar,id_pendaftaran) values (408,'6/22/2008',500000,608);</v>
      </c>
    </row>
    <row r="412" spans="1:9" x14ac:dyDescent="0.2">
      <c r="A412" s="28">
        <v>409</v>
      </c>
      <c r="B412" s="7" t="s">
        <v>4753</v>
      </c>
      <c r="C412" s="28">
        <v>500000</v>
      </c>
      <c r="D412" s="28">
        <v>609</v>
      </c>
      <c r="I412" t="str">
        <f t="shared" si="6"/>
        <v>insert into pembayaran (id,waktu_bayar,jumlah_bayar,id_pendaftaran) values (409,'7/1/2008',500000,609);</v>
      </c>
    </row>
    <row r="413" spans="1:9" x14ac:dyDescent="0.2">
      <c r="A413" s="28">
        <v>410</v>
      </c>
      <c r="B413" s="7" t="s">
        <v>4713</v>
      </c>
      <c r="C413" s="28">
        <v>500000</v>
      </c>
      <c r="D413" s="28">
        <v>610</v>
      </c>
      <c r="I413" t="str">
        <f t="shared" si="6"/>
        <v>insert into pembayaran (id,waktu_bayar,jumlah_bayar,id_pendaftaran) values (410,'7/6/2008',500000,610);</v>
      </c>
    </row>
    <row r="414" spans="1:9" x14ac:dyDescent="0.2">
      <c r="A414" s="28">
        <v>411</v>
      </c>
      <c r="B414" s="7" t="s">
        <v>4731</v>
      </c>
      <c r="C414" s="28">
        <v>500000</v>
      </c>
      <c r="D414" s="28">
        <v>611</v>
      </c>
      <c r="I414" t="str">
        <f t="shared" si="6"/>
        <v>insert into pembayaran (id,waktu_bayar,jumlah_bayar,id_pendaftaran) values (411,'6/26/2008',500000,611);</v>
      </c>
    </row>
    <row r="415" spans="1:9" x14ac:dyDescent="0.2">
      <c r="A415" s="28">
        <v>412</v>
      </c>
      <c r="B415" s="7" t="s">
        <v>4733</v>
      </c>
      <c r="C415" s="28">
        <v>500000</v>
      </c>
      <c r="D415" s="28">
        <v>612</v>
      </c>
      <c r="I415" t="str">
        <f t="shared" si="6"/>
        <v>insert into pembayaran (id,waktu_bayar,jumlah_bayar,id_pendaftaran) values (412,'7/12/2008',500000,612);</v>
      </c>
    </row>
    <row r="416" spans="1:9" x14ac:dyDescent="0.2">
      <c r="A416" s="28">
        <v>413</v>
      </c>
      <c r="B416" s="7" t="s">
        <v>4739</v>
      </c>
      <c r="C416" s="28">
        <v>500000</v>
      </c>
      <c r="D416" s="28">
        <v>613</v>
      </c>
      <c r="I416" t="str">
        <f t="shared" si="6"/>
        <v>insert into pembayaran (id,waktu_bayar,jumlah_bayar,id_pendaftaran) values (413,'6/15/2008',500000,613);</v>
      </c>
    </row>
    <row r="417" spans="1:9" x14ac:dyDescent="0.2">
      <c r="A417" s="28">
        <v>414</v>
      </c>
      <c r="B417" s="7" t="s">
        <v>4743</v>
      </c>
      <c r="C417" s="28">
        <v>500000</v>
      </c>
      <c r="D417" s="28">
        <v>614</v>
      </c>
      <c r="I417" t="str">
        <f t="shared" si="6"/>
        <v>insert into pembayaran (id,waktu_bayar,jumlah_bayar,id_pendaftaran) values (414,'7/5/2008',500000,614);</v>
      </c>
    </row>
    <row r="418" spans="1:9" x14ac:dyDescent="0.2">
      <c r="A418" s="28">
        <v>415</v>
      </c>
      <c r="B418" s="7" t="s">
        <v>4737</v>
      </c>
      <c r="C418" s="28">
        <v>500000</v>
      </c>
      <c r="D418" s="28">
        <v>615</v>
      </c>
      <c r="I418" t="str">
        <f t="shared" si="6"/>
        <v>insert into pembayaran (id,waktu_bayar,jumlah_bayar,id_pendaftaran) values (415,'6/28/2008',500000,615);</v>
      </c>
    </row>
    <row r="419" spans="1:9" x14ac:dyDescent="0.2">
      <c r="A419" s="28">
        <v>416</v>
      </c>
      <c r="B419" s="7" t="s">
        <v>4727</v>
      </c>
      <c r="C419" s="28">
        <v>500000</v>
      </c>
      <c r="D419" s="28">
        <v>616</v>
      </c>
      <c r="I419" t="str">
        <f t="shared" si="6"/>
        <v>insert into pembayaran (id,waktu_bayar,jumlah_bayar,id_pendaftaran) values (416,'6/9/2008',500000,616);</v>
      </c>
    </row>
    <row r="420" spans="1:9" x14ac:dyDescent="0.2">
      <c r="A420" s="28">
        <v>417</v>
      </c>
      <c r="B420" s="7" t="s">
        <v>4752</v>
      </c>
      <c r="C420" s="28">
        <v>500000</v>
      </c>
      <c r="D420" s="28">
        <v>617</v>
      </c>
      <c r="I420" t="str">
        <f t="shared" si="6"/>
        <v>insert into pembayaran (id,waktu_bayar,jumlah_bayar,id_pendaftaran) values (417,'6/22/2008',500000,617);</v>
      </c>
    </row>
    <row r="421" spans="1:9" x14ac:dyDescent="0.2">
      <c r="A421" s="28">
        <v>418</v>
      </c>
      <c r="B421" s="7" t="s">
        <v>4729</v>
      </c>
      <c r="C421" s="28">
        <v>500000</v>
      </c>
      <c r="D421" s="28">
        <v>618</v>
      </c>
      <c r="I421" t="str">
        <f t="shared" si="6"/>
        <v>insert into pembayaran (id,waktu_bayar,jumlah_bayar,id_pendaftaran) values (418,'7/11/2008',500000,618);</v>
      </c>
    </row>
    <row r="422" spans="1:9" x14ac:dyDescent="0.2">
      <c r="A422" s="28">
        <v>419</v>
      </c>
      <c r="B422" s="7" t="s">
        <v>4711</v>
      </c>
      <c r="C422" s="28">
        <v>500000</v>
      </c>
      <c r="D422" s="28">
        <v>619</v>
      </c>
      <c r="I422" t="str">
        <f t="shared" si="6"/>
        <v>insert into pembayaran (id,waktu_bayar,jumlah_bayar,id_pendaftaran) values (419,'7/3/2008',500000,619);</v>
      </c>
    </row>
    <row r="423" spans="1:9" x14ac:dyDescent="0.2">
      <c r="A423" s="28">
        <v>420</v>
      </c>
      <c r="B423" s="7" t="s">
        <v>4735</v>
      </c>
      <c r="C423" s="28">
        <v>500000</v>
      </c>
      <c r="D423" s="28">
        <v>620</v>
      </c>
      <c r="I423" t="str">
        <f t="shared" si="6"/>
        <v>insert into pembayaran (id,waktu_bayar,jumlah_bayar,id_pendaftaran) values (420,'6/17/2008',500000,620);</v>
      </c>
    </row>
    <row r="424" spans="1:9" x14ac:dyDescent="0.2">
      <c r="A424" s="28">
        <v>421</v>
      </c>
      <c r="B424" s="7" t="s">
        <v>4731</v>
      </c>
      <c r="C424" s="28">
        <v>500000</v>
      </c>
      <c r="D424" s="28">
        <v>621</v>
      </c>
      <c r="I424" t="str">
        <f t="shared" si="6"/>
        <v>insert into pembayaran (id,waktu_bayar,jumlah_bayar,id_pendaftaran) values (421,'6/26/2008',500000,621);</v>
      </c>
    </row>
    <row r="425" spans="1:9" x14ac:dyDescent="0.2">
      <c r="A425" s="28">
        <v>422</v>
      </c>
      <c r="B425" s="7" t="s">
        <v>4737</v>
      </c>
      <c r="C425" s="28">
        <v>500000</v>
      </c>
      <c r="D425" s="28">
        <v>622</v>
      </c>
      <c r="I425" t="str">
        <f t="shared" si="6"/>
        <v>insert into pembayaran (id,waktu_bayar,jumlah_bayar,id_pendaftaran) values (422,'6/28/2008',500000,622);</v>
      </c>
    </row>
    <row r="426" spans="1:9" x14ac:dyDescent="0.2">
      <c r="A426" s="28">
        <v>423</v>
      </c>
      <c r="B426" s="7" t="s">
        <v>4712</v>
      </c>
      <c r="C426" s="28">
        <v>500000</v>
      </c>
      <c r="D426" s="28">
        <v>623</v>
      </c>
      <c r="I426" t="str">
        <f t="shared" si="6"/>
        <v>insert into pembayaran (id,waktu_bayar,jumlah_bayar,id_pendaftaran) values (423,'7/2/2008',500000,623);</v>
      </c>
    </row>
    <row r="427" spans="1:9" x14ac:dyDescent="0.2">
      <c r="A427" s="28">
        <v>424</v>
      </c>
      <c r="B427" s="7" t="s">
        <v>4748</v>
      </c>
      <c r="C427" s="28">
        <v>500000</v>
      </c>
      <c r="D427" s="28">
        <v>624</v>
      </c>
      <c r="I427" t="str">
        <f t="shared" si="6"/>
        <v>insert into pembayaran (id,waktu_bayar,jumlah_bayar,id_pendaftaran) values (424,'6/8/2008',500000,624);</v>
      </c>
    </row>
    <row r="428" spans="1:9" x14ac:dyDescent="0.2">
      <c r="A428" s="28">
        <v>425</v>
      </c>
      <c r="B428" s="7" t="s">
        <v>4727</v>
      </c>
      <c r="C428" s="28">
        <v>500000</v>
      </c>
      <c r="D428" s="28">
        <v>625</v>
      </c>
      <c r="I428" t="str">
        <f t="shared" si="6"/>
        <v>insert into pembayaran (id,waktu_bayar,jumlah_bayar,id_pendaftaran) values (425,'6/9/2008',500000,625);</v>
      </c>
    </row>
    <row r="429" spans="1:9" x14ac:dyDescent="0.2">
      <c r="A429" s="28">
        <v>426</v>
      </c>
      <c r="B429" s="7" t="s">
        <v>4753</v>
      </c>
      <c r="C429" s="28">
        <v>500000</v>
      </c>
      <c r="D429" s="28">
        <v>626</v>
      </c>
      <c r="I429" t="str">
        <f t="shared" si="6"/>
        <v>insert into pembayaran (id,waktu_bayar,jumlah_bayar,id_pendaftaran) values (426,'7/1/2008',500000,626);</v>
      </c>
    </row>
    <row r="430" spans="1:9" x14ac:dyDescent="0.2">
      <c r="A430" s="28">
        <v>427</v>
      </c>
      <c r="B430" s="7" t="s">
        <v>4730</v>
      </c>
      <c r="C430" s="28">
        <v>500000</v>
      </c>
      <c r="D430" s="28">
        <v>627</v>
      </c>
      <c r="I430" t="str">
        <f t="shared" si="6"/>
        <v>insert into pembayaran (id,waktu_bayar,jumlah_bayar,id_pendaftaran) values (427,'6/6/2008',500000,627);</v>
      </c>
    </row>
    <row r="431" spans="1:9" x14ac:dyDescent="0.2">
      <c r="A431" s="28">
        <v>428</v>
      </c>
      <c r="B431" s="7" t="s">
        <v>4752</v>
      </c>
      <c r="C431" s="28">
        <v>500000</v>
      </c>
      <c r="D431" s="28">
        <v>628</v>
      </c>
      <c r="I431" t="str">
        <f t="shared" si="6"/>
        <v>insert into pembayaran (id,waktu_bayar,jumlah_bayar,id_pendaftaran) values (428,'6/22/2008',500000,628);</v>
      </c>
    </row>
    <row r="432" spans="1:9" x14ac:dyDescent="0.2">
      <c r="A432" s="28">
        <v>429</v>
      </c>
      <c r="B432" s="7" t="s">
        <v>4746</v>
      </c>
      <c r="C432" s="28">
        <v>500000</v>
      </c>
      <c r="D432" s="28">
        <v>629</v>
      </c>
      <c r="I432" t="str">
        <f t="shared" si="6"/>
        <v>insert into pembayaran (id,waktu_bayar,jumlah_bayar,id_pendaftaran) values (429,'7/10/2008',500000,629);</v>
      </c>
    </row>
    <row r="433" spans="1:9" x14ac:dyDescent="0.2">
      <c r="A433" s="28">
        <v>430</v>
      </c>
      <c r="B433" s="7" t="s">
        <v>4741</v>
      </c>
      <c r="C433" s="28">
        <v>500000</v>
      </c>
      <c r="D433" s="28">
        <v>630</v>
      </c>
      <c r="I433" t="str">
        <f t="shared" si="6"/>
        <v>insert into pembayaran (id,waktu_bayar,jumlah_bayar,id_pendaftaran) values (430,'7/4/2008',500000,630);</v>
      </c>
    </row>
    <row r="434" spans="1:9" x14ac:dyDescent="0.2">
      <c r="A434" s="28">
        <v>431</v>
      </c>
      <c r="B434" s="7" t="s">
        <v>4732</v>
      </c>
      <c r="C434" s="28">
        <v>500000</v>
      </c>
      <c r="D434" s="28">
        <v>631</v>
      </c>
      <c r="I434" t="str">
        <f t="shared" si="6"/>
        <v>insert into pembayaran (id,waktu_bayar,jumlah_bayar,id_pendaftaran) values (431,'7/13/2008',500000,631);</v>
      </c>
    </row>
    <row r="435" spans="1:9" x14ac:dyDescent="0.2">
      <c r="A435" s="28">
        <v>432</v>
      </c>
      <c r="B435" s="7" t="s">
        <v>4752</v>
      </c>
      <c r="C435" s="28">
        <v>500000</v>
      </c>
      <c r="D435" s="28">
        <v>632</v>
      </c>
      <c r="I435" t="str">
        <f t="shared" si="6"/>
        <v>insert into pembayaran (id,waktu_bayar,jumlah_bayar,id_pendaftaran) values (432,'6/22/2008',500000,632);</v>
      </c>
    </row>
    <row r="436" spans="1:9" x14ac:dyDescent="0.2">
      <c r="A436" s="28">
        <v>433</v>
      </c>
      <c r="B436" s="7" t="s">
        <v>4724</v>
      </c>
      <c r="C436" s="28">
        <v>500000</v>
      </c>
      <c r="D436" s="28">
        <v>633</v>
      </c>
      <c r="I436" t="str">
        <f t="shared" si="6"/>
        <v>insert into pembayaran (id,waktu_bayar,jumlah_bayar,id_pendaftaran) values (433,'6/12/2008',500000,633);</v>
      </c>
    </row>
    <row r="437" spans="1:9" x14ac:dyDescent="0.2">
      <c r="A437" s="28">
        <v>434</v>
      </c>
      <c r="B437" s="7" t="s">
        <v>4718</v>
      </c>
      <c r="C437" s="28">
        <v>500000</v>
      </c>
      <c r="D437" s="28">
        <v>634</v>
      </c>
      <c r="I437" t="str">
        <f t="shared" si="6"/>
        <v>insert into pembayaran (id,waktu_bayar,jumlah_bayar,id_pendaftaran) values (434,'6/13/2008',500000,634);</v>
      </c>
    </row>
    <row r="438" spans="1:9" x14ac:dyDescent="0.2">
      <c r="A438" s="28">
        <v>435</v>
      </c>
      <c r="B438" s="7" t="s">
        <v>4720</v>
      </c>
      <c r="C438" s="28">
        <v>500000</v>
      </c>
      <c r="D438" s="28">
        <v>635</v>
      </c>
      <c r="I438" t="str">
        <f t="shared" si="6"/>
        <v>insert into pembayaran (id,waktu_bayar,jumlah_bayar,id_pendaftaran) values (435,'7/14/2008',500000,635);</v>
      </c>
    </row>
    <row r="439" spans="1:9" x14ac:dyDescent="0.2">
      <c r="A439" s="28">
        <v>436</v>
      </c>
      <c r="B439" s="7" t="s">
        <v>4736</v>
      </c>
      <c r="C439" s="28">
        <v>500000</v>
      </c>
      <c r="D439" s="28">
        <v>636</v>
      </c>
      <c r="I439" t="str">
        <f t="shared" si="6"/>
        <v>insert into pembayaran (id,waktu_bayar,jumlah_bayar,id_pendaftaran) values (436,'6/1/2008',500000,636);</v>
      </c>
    </row>
    <row r="440" spans="1:9" x14ac:dyDescent="0.2">
      <c r="A440" s="28">
        <v>437</v>
      </c>
      <c r="B440" s="7" t="s">
        <v>4745</v>
      </c>
      <c r="C440" s="28">
        <v>500000</v>
      </c>
      <c r="D440" s="28">
        <v>637</v>
      </c>
      <c r="I440" t="str">
        <f t="shared" si="6"/>
        <v>insert into pembayaran (id,waktu_bayar,jumlah_bayar,id_pendaftaran) values (437,'6/27/2008',500000,637);</v>
      </c>
    </row>
    <row r="441" spans="1:9" x14ac:dyDescent="0.2">
      <c r="A441" s="28">
        <v>438</v>
      </c>
      <c r="B441" s="7" t="s">
        <v>4736</v>
      </c>
      <c r="C441" s="28">
        <v>500000</v>
      </c>
      <c r="D441" s="28">
        <v>638</v>
      </c>
      <c r="I441" t="str">
        <f t="shared" si="6"/>
        <v>insert into pembayaran (id,waktu_bayar,jumlah_bayar,id_pendaftaran) values (438,'6/1/2008',500000,638);</v>
      </c>
    </row>
    <row r="442" spans="1:9" x14ac:dyDescent="0.2">
      <c r="A442" s="28">
        <v>439</v>
      </c>
      <c r="B442" s="7" t="s">
        <v>4716</v>
      </c>
      <c r="C442" s="28">
        <v>500000</v>
      </c>
      <c r="D442" s="28">
        <v>639</v>
      </c>
      <c r="I442" t="str">
        <f t="shared" si="6"/>
        <v>insert into pembayaran (id,waktu_bayar,jumlah_bayar,id_pendaftaran) values (439,'7/9/2008',500000,639);</v>
      </c>
    </row>
    <row r="443" spans="1:9" x14ac:dyDescent="0.2">
      <c r="A443" s="28">
        <v>440</v>
      </c>
      <c r="B443" s="7" t="s">
        <v>4735</v>
      </c>
      <c r="C443" s="28">
        <v>500000</v>
      </c>
      <c r="D443" s="28">
        <v>640</v>
      </c>
      <c r="I443" t="str">
        <f t="shared" si="6"/>
        <v>insert into pembayaran (id,waktu_bayar,jumlah_bayar,id_pendaftaran) values (440,'6/17/2008',500000,640);</v>
      </c>
    </row>
    <row r="444" spans="1:9" x14ac:dyDescent="0.2">
      <c r="A444" s="28">
        <v>441</v>
      </c>
      <c r="B444" s="7" t="s">
        <v>4749</v>
      </c>
      <c r="C444" s="28">
        <v>500000</v>
      </c>
      <c r="D444" s="28">
        <v>641</v>
      </c>
      <c r="I444" t="str">
        <f t="shared" si="6"/>
        <v>insert into pembayaran (id,waktu_bayar,jumlah_bayar,id_pendaftaran) values (441,'6/24/2008',500000,641);</v>
      </c>
    </row>
    <row r="445" spans="1:9" x14ac:dyDescent="0.2">
      <c r="A445" s="28">
        <v>442</v>
      </c>
      <c r="B445" s="7" t="s">
        <v>4722</v>
      </c>
      <c r="C445" s="28">
        <v>500000</v>
      </c>
      <c r="D445" s="28">
        <v>642</v>
      </c>
      <c r="I445" t="str">
        <f t="shared" si="6"/>
        <v>insert into pembayaran (id,waktu_bayar,jumlah_bayar,id_pendaftaran) values (442,'6/30/2008',500000,642);</v>
      </c>
    </row>
    <row r="446" spans="1:9" x14ac:dyDescent="0.2">
      <c r="A446" s="28">
        <v>443</v>
      </c>
      <c r="B446" s="7" t="s">
        <v>4715</v>
      </c>
      <c r="C446" s="28">
        <v>500000</v>
      </c>
      <c r="D446" s="28">
        <v>643</v>
      </c>
      <c r="I446" t="str">
        <f t="shared" si="6"/>
        <v>insert into pembayaran (id,waktu_bayar,jumlah_bayar,id_pendaftaran) values (443,'7/15/2008',500000,643);</v>
      </c>
    </row>
    <row r="447" spans="1:9" x14ac:dyDescent="0.2">
      <c r="A447" s="28">
        <v>444</v>
      </c>
      <c r="B447" s="7" t="s">
        <v>4714</v>
      </c>
      <c r="C447" s="28">
        <v>500000</v>
      </c>
      <c r="D447" s="28">
        <v>644</v>
      </c>
      <c r="I447" t="str">
        <f t="shared" si="6"/>
        <v>insert into pembayaran (id,waktu_bayar,jumlah_bayar,id_pendaftaran) values (444,'6/14/2008',500000,644);</v>
      </c>
    </row>
    <row r="448" spans="1:9" x14ac:dyDescent="0.2">
      <c r="A448" s="28">
        <v>445</v>
      </c>
      <c r="B448" s="7" t="s">
        <v>4735</v>
      </c>
      <c r="C448" s="28">
        <v>500000</v>
      </c>
      <c r="D448" s="28">
        <v>645</v>
      </c>
      <c r="I448" t="str">
        <f t="shared" si="6"/>
        <v>insert into pembayaran (id,waktu_bayar,jumlah_bayar,id_pendaftaran) values (445,'6/17/2008',500000,645);</v>
      </c>
    </row>
    <row r="449" spans="1:9" x14ac:dyDescent="0.2">
      <c r="A449" s="28">
        <v>446</v>
      </c>
      <c r="B449" s="7" t="s">
        <v>4729</v>
      </c>
      <c r="C449" s="28">
        <v>500000</v>
      </c>
      <c r="D449" s="28">
        <v>646</v>
      </c>
      <c r="I449" t="str">
        <f t="shared" si="6"/>
        <v>insert into pembayaran (id,waktu_bayar,jumlah_bayar,id_pendaftaran) values (446,'7/11/2008',500000,646);</v>
      </c>
    </row>
    <row r="450" spans="1:9" x14ac:dyDescent="0.2">
      <c r="A450" s="28">
        <v>447</v>
      </c>
      <c r="B450" s="7" t="s">
        <v>4751</v>
      </c>
      <c r="C450" s="28">
        <v>500000</v>
      </c>
      <c r="D450" s="28">
        <v>647</v>
      </c>
      <c r="I450" t="str">
        <f t="shared" si="6"/>
        <v>insert into pembayaran (id,waktu_bayar,jumlah_bayar,id_pendaftaran) values (447,'6/19/2008',500000,647);</v>
      </c>
    </row>
    <row r="451" spans="1:9" x14ac:dyDescent="0.2">
      <c r="A451" s="28">
        <v>448</v>
      </c>
      <c r="B451" s="7" t="s">
        <v>4719</v>
      </c>
      <c r="C451" s="28">
        <v>500000</v>
      </c>
      <c r="D451" s="28">
        <v>648</v>
      </c>
      <c r="I451" t="str">
        <f t="shared" si="6"/>
        <v>insert into pembayaran (id,waktu_bayar,jumlah_bayar,id_pendaftaran) values (448,'6/21/2008',500000,648);</v>
      </c>
    </row>
    <row r="452" spans="1:9" x14ac:dyDescent="0.2">
      <c r="A452" s="28">
        <v>449</v>
      </c>
      <c r="B452" s="7" t="s">
        <v>4743</v>
      </c>
      <c r="C452" s="28">
        <v>500000</v>
      </c>
      <c r="D452" s="28">
        <v>649</v>
      </c>
      <c r="I452" t="str">
        <f t="shared" si="6"/>
        <v>insert into pembayaran (id,waktu_bayar,jumlah_bayar,id_pendaftaran) values (449,'7/5/2008',500000,649);</v>
      </c>
    </row>
    <row r="453" spans="1:9" x14ac:dyDescent="0.2">
      <c r="A453" s="28">
        <v>450</v>
      </c>
      <c r="B453" s="7" t="s">
        <v>4744</v>
      </c>
      <c r="C453" s="28">
        <v>500000</v>
      </c>
      <c r="D453" s="28">
        <v>650</v>
      </c>
      <c r="I453" t="str">
        <f t="shared" ref="I453:I516" si="7">CONCATENATE($I$3,A453,",","'",B453,"'",",",C453,",",D453,")",";")</f>
        <v>insert into pembayaran (id,waktu_bayar,jumlah_bayar,id_pendaftaran) values (450,'6/18/2008',500000,650);</v>
      </c>
    </row>
    <row r="454" spans="1:9" x14ac:dyDescent="0.2">
      <c r="A454" s="28">
        <v>451</v>
      </c>
      <c r="B454" s="7" t="s">
        <v>4742</v>
      </c>
      <c r="C454" s="28">
        <v>500000</v>
      </c>
      <c r="D454" s="28">
        <v>651</v>
      </c>
      <c r="I454" t="str">
        <f t="shared" si="7"/>
        <v>insert into pembayaran (id,waktu_bayar,jumlah_bayar,id_pendaftaran) values (451,'6/11/2008',500000,651);</v>
      </c>
    </row>
    <row r="455" spans="1:9" x14ac:dyDescent="0.2">
      <c r="A455" s="28">
        <v>452</v>
      </c>
      <c r="B455" s="7" t="s">
        <v>4743</v>
      </c>
      <c r="C455" s="28">
        <v>500000</v>
      </c>
      <c r="D455" s="28">
        <v>652</v>
      </c>
      <c r="I455" t="str">
        <f t="shared" si="7"/>
        <v>insert into pembayaran (id,waktu_bayar,jumlah_bayar,id_pendaftaran) values (452,'7/5/2008',500000,652);</v>
      </c>
    </row>
    <row r="456" spans="1:9" x14ac:dyDescent="0.2">
      <c r="A456" s="28">
        <v>453</v>
      </c>
      <c r="B456" s="7" t="s">
        <v>4713</v>
      </c>
      <c r="C456" s="28">
        <v>500000</v>
      </c>
      <c r="D456" s="28">
        <v>653</v>
      </c>
      <c r="I456" t="str">
        <f t="shared" si="7"/>
        <v>insert into pembayaran (id,waktu_bayar,jumlah_bayar,id_pendaftaran) values (453,'7/6/2008',500000,653);</v>
      </c>
    </row>
    <row r="457" spans="1:9" x14ac:dyDescent="0.2">
      <c r="A457" s="28">
        <v>454</v>
      </c>
      <c r="B457" s="7" t="s">
        <v>4746</v>
      </c>
      <c r="C457" s="28">
        <v>500000</v>
      </c>
      <c r="D457" s="28">
        <v>654</v>
      </c>
      <c r="I457" t="str">
        <f t="shared" si="7"/>
        <v>insert into pembayaran (id,waktu_bayar,jumlah_bayar,id_pendaftaran) values (454,'7/10/2008',500000,654);</v>
      </c>
    </row>
    <row r="458" spans="1:9" x14ac:dyDescent="0.2">
      <c r="A458" s="28">
        <v>455</v>
      </c>
      <c r="B458" s="7" t="s">
        <v>4724</v>
      </c>
      <c r="C458" s="28">
        <v>500000</v>
      </c>
      <c r="D458" s="28">
        <v>655</v>
      </c>
      <c r="I458" t="str">
        <f t="shared" si="7"/>
        <v>insert into pembayaran (id,waktu_bayar,jumlah_bayar,id_pendaftaran) values (455,'6/12/2008',500000,655);</v>
      </c>
    </row>
    <row r="459" spans="1:9" x14ac:dyDescent="0.2">
      <c r="A459" s="28">
        <v>456</v>
      </c>
      <c r="B459" s="7" t="s">
        <v>4732</v>
      </c>
      <c r="C459" s="28">
        <v>500000</v>
      </c>
      <c r="D459" s="28">
        <v>656</v>
      </c>
      <c r="I459" t="str">
        <f t="shared" si="7"/>
        <v>insert into pembayaran (id,waktu_bayar,jumlah_bayar,id_pendaftaran) values (456,'7/13/2008',500000,656);</v>
      </c>
    </row>
    <row r="460" spans="1:9" x14ac:dyDescent="0.2">
      <c r="A460" s="28">
        <v>457</v>
      </c>
      <c r="B460" s="7" t="s">
        <v>4719</v>
      </c>
      <c r="C460" s="28">
        <v>500000</v>
      </c>
      <c r="D460" s="28">
        <v>657</v>
      </c>
      <c r="I460" t="str">
        <f t="shared" si="7"/>
        <v>insert into pembayaran (id,waktu_bayar,jumlah_bayar,id_pendaftaran) values (457,'6/21/2008',500000,657);</v>
      </c>
    </row>
    <row r="461" spans="1:9" x14ac:dyDescent="0.2">
      <c r="A461" s="28">
        <v>458</v>
      </c>
      <c r="B461" s="7" t="s">
        <v>4738</v>
      </c>
      <c r="C461" s="28">
        <v>500000</v>
      </c>
      <c r="D461" s="28">
        <v>658</v>
      </c>
      <c r="I461" t="str">
        <f t="shared" si="7"/>
        <v>insert into pembayaran (id,waktu_bayar,jumlah_bayar,id_pendaftaran) values (458,'6/29/2008',500000,658);</v>
      </c>
    </row>
    <row r="462" spans="1:9" x14ac:dyDescent="0.2">
      <c r="A462" s="28">
        <v>459</v>
      </c>
      <c r="B462" s="7" t="s">
        <v>4753</v>
      </c>
      <c r="C462" s="28">
        <v>500000</v>
      </c>
      <c r="D462" s="28">
        <v>659</v>
      </c>
      <c r="I462" t="str">
        <f t="shared" si="7"/>
        <v>insert into pembayaran (id,waktu_bayar,jumlah_bayar,id_pendaftaran) values (459,'7/1/2008',500000,659);</v>
      </c>
    </row>
    <row r="463" spans="1:9" x14ac:dyDescent="0.2">
      <c r="A463" s="28">
        <v>460</v>
      </c>
      <c r="B463" s="7" t="s">
        <v>4752</v>
      </c>
      <c r="C463" s="28">
        <v>500000</v>
      </c>
      <c r="D463" s="28">
        <v>660</v>
      </c>
      <c r="I463" t="str">
        <f t="shared" si="7"/>
        <v>insert into pembayaran (id,waktu_bayar,jumlah_bayar,id_pendaftaran) values (460,'6/22/2008',500000,660);</v>
      </c>
    </row>
    <row r="464" spans="1:9" x14ac:dyDescent="0.2">
      <c r="A464" s="28">
        <v>461</v>
      </c>
      <c r="B464" s="7" t="s">
        <v>4725</v>
      </c>
      <c r="C464" s="28">
        <v>500000</v>
      </c>
      <c r="D464" s="28">
        <v>661</v>
      </c>
      <c r="I464" t="str">
        <f t="shared" si="7"/>
        <v>insert into pembayaran (id,waktu_bayar,jumlah_bayar,id_pendaftaran) values (461,'6/3/2008',500000,661);</v>
      </c>
    </row>
    <row r="465" spans="1:9" x14ac:dyDescent="0.2">
      <c r="A465" s="28">
        <v>462</v>
      </c>
      <c r="B465" s="7" t="s">
        <v>4729</v>
      </c>
      <c r="C465" s="28">
        <v>500000</v>
      </c>
      <c r="D465" s="28">
        <v>662</v>
      </c>
      <c r="I465" t="str">
        <f t="shared" si="7"/>
        <v>insert into pembayaran (id,waktu_bayar,jumlah_bayar,id_pendaftaran) values (462,'7/11/2008',500000,662);</v>
      </c>
    </row>
    <row r="466" spans="1:9" x14ac:dyDescent="0.2">
      <c r="A466" s="28">
        <v>463</v>
      </c>
      <c r="B466" s="7" t="s">
        <v>4710</v>
      </c>
      <c r="C466" s="28">
        <v>500000</v>
      </c>
      <c r="D466" s="28">
        <v>663</v>
      </c>
      <c r="I466" t="str">
        <f t="shared" si="7"/>
        <v>insert into pembayaran (id,waktu_bayar,jumlah_bayar,id_pendaftaran) values (463,'7/7/2008',500000,663);</v>
      </c>
    </row>
    <row r="467" spans="1:9" x14ac:dyDescent="0.2">
      <c r="A467" s="28">
        <v>464</v>
      </c>
      <c r="B467" s="7" t="s">
        <v>4715</v>
      </c>
      <c r="C467" s="28">
        <v>500000</v>
      </c>
      <c r="D467" s="28">
        <v>664</v>
      </c>
      <c r="I467" t="str">
        <f t="shared" si="7"/>
        <v>insert into pembayaran (id,waktu_bayar,jumlah_bayar,id_pendaftaran) values (464,'7/15/2008',500000,664);</v>
      </c>
    </row>
    <row r="468" spans="1:9" x14ac:dyDescent="0.2">
      <c r="A468" s="28">
        <v>465</v>
      </c>
      <c r="B468" s="7" t="s">
        <v>4710</v>
      </c>
      <c r="C468" s="28">
        <v>500000</v>
      </c>
      <c r="D468" s="28">
        <v>665</v>
      </c>
      <c r="I468" t="str">
        <f t="shared" si="7"/>
        <v>insert into pembayaran (id,waktu_bayar,jumlah_bayar,id_pendaftaran) values (465,'7/7/2008',500000,665);</v>
      </c>
    </row>
    <row r="469" spans="1:9" x14ac:dyDescent="0.2">
      <c r="A469" s="28">
        <v>466</v>
      </c>
      <c r="B469" s="7" t="s">
        <v>4731</v>
      </c>
      <c r="C469" s="28">
        <v>500000</v>
      </c>
      <c r="D469" s="28">
        <v>666</v>
      </c>
      <c r="I469" t="str">
        <f t="shared" si="7"/>
        <v>insert into pembayaran (id,waktu_bayar,jumlah_bayar,id_pendaftaran) values (466,'6/26/2008',500000,666);</v>
      </c>
    </row>
    <row r="470" spans="1:9" x14ac:dyDescent="0.2">
      <c r="A470" s="28">
        <v>467</v>
      </c>
      <c r="B470" s="7" t="s">
        <v>4717</v>
      </c>
      <c r="C470" s="28">
        <v>500000</v>
      </c>
      <c r="D470" s="28">
        <v>667</v>
      </c>
      <c r="I470" t="str">
        <f t="shared" si="7"/>
        <v>insert into pembayaran (id,waktu_bayar,jumlah_bayar,id_pendaftaran) values (467,'6/20/2008',500000,667);</v>
      </c>
    </row>
    <row r="471" spans="1:9" x14ac:dyDescent="0.2">
      <c r="A471" s="28">
        <v>468</v>
      </c>
      <c r="B471" s="7" t="s">
        <v>4717</v>
      </c>
      <c r="C471" s="28">
        <v>500000</v>
      </c>
      <c r="D471" s="28">
        <v>668</v>
      </c>
      <c r="I471" t="str">
        <f t="shared" si="7"/>
        <v>insert into pembayaran (id,waktu_bayar,jumlah_bayar,id_pendaftaran) values (468,'6/20/2008',500000,668);</v>
      </c>
    </row>
    <row r="472" spans="1:9" x14ac:dyDescent="0.2">
      <c r="A472" s="28">
        <v>469</v>
      </c>
      <c r="B472" s="7" t="s">
        <v>4740</v>
      </c>
      <c r="C472" s="28">
        <v>500000</v>
      </c>
      <c r="D472" s="28">
        <v>669</v>
      </c>
      <c r="I472" t="str">
        <f t="shared" si="7"/>
        <v>insert into pembayaran (id,waktu_bayar,jumlah_bayar,id_pendaftaran) values (469,'6/2/2008',500000,669);</v>
      </c>
    </row>
    <row r="473" spans="1:9" x14ac:dyDescent="0.2">
      <c r="A473" s="28">
        <v>470</v>
      </c>
      <c r="B473" s="7" t="s">
        <v>4746</v>
      </c>
      <c r="C473" s="28">
        <v>500000</v>
      </c>
      <c r="D473" s="28">
        <v>670</v>
      </c>
      <c r="I473" t="str">
        <f t="shared" si="7"/>
        <v>insert into pembayaran (id,waktu_bayar,jumlah_bayar,id_pendaftaran) values (470,'7/10/2008',500000,670);</v>
      </c>
    </row>
    <row r="474" spans="1:9" x14ac:dyDescent="0.2">
      <c r="A474" s="28">
        <v>471</v>
      </c>
      <c r="B474" s="7" t="s">
        <v>4735</v>
      </c>
      <c r="C474" s="28">
        <v>500000</v>
      </c>
      <c r="D474" s="28">
        <v>671</v>
      </c>
      <c r="I474" t="str">
        <f t="shared" si="7"/>
        <v>insert into pembayaran (id,waktu_bayar,jumlah_bayar,id_pendaftaran) values (471,'6/17/2008',500000,671);</v>
      </c>
    </row>
    <row r="475" spans="1:9" x14ac:dyDescent="0.2">
      <c r="A475" s="28">
        <v>472</v>
      </c>
      <c r="B475" s="7" t="s">
        <v>4726</v>
      </c>
      <c r="C475" s="28">
        <v>500000</v>
      </c>
      <c r="D475" s="28">
        <v>672</v>
      </c>
      <c r="I475" t="str">
        <f t="shared" si="7"/>
        <v>insert into pembayaran (id,waktu_bayar,jumlah_bayar,id_pendaftaran) values (472,'6/25/2008',500000,672);</v>
      </c>
    </row>
    <row r="476" spans="1:9" x14ac:dyDescent="0.2">
      <c r="A476" s="28">
        <v>473</v>
      </c>
      <c r="B476" s="7" t="s">
        <v>4728</v>
      </c>
      <c r="C476" s="28">
        <v>500000</v>
      </c>
      <c r="D476" s="28">
        <v>673</v>
      </c>
      <c r="I476" t="str">
        <f t="shared" si="7"/>
        <v>insert into pembayaran (id,waktu_bayar,jumlah_bayar,id_pendaftaran) values (473,'6/23/2008',500000,673);</v>
      </c>
    </row>
    <row r="477" spans="1:9" x14ac:dyDescent="0.2">
      <c r="A477" s="28">
        <v>474</v>
      </c>
      <c r="B477" s="7" t="s">
        <v>4728</v>
      </c>
      <c r="C477" s="28">
        <v>500000</v>
      </c>
      <c r="D477" s="28">
        <v>674</v>
      </c>
      <c r="I477" t="str">
        <f t="shared" si="7"/>
        <v>insert into pembayaran (id,waktu_bayar,jumlah_bayar,id_pendaftaran) values (474,'6/23/2008',500000,674);</v>
      </c>
    </row>
    <row r="478" spans="1:9" x14ac:dyDescent="0.2">
      <c r="A478" s="28">
        <v>475</v>
      </c>
      <c r="B478" s="7" t="s">
        <v>4718</v>
      </c>
      <c r="C478" s="28">
        <v>500000</v>
      </c>
      <c r="D478" s="28">
        <v>675</v>
      </c>
      <c r="I478" t="str">
        <f t="shared" si="7"/>
        <v>insert into pembayaran (id,waktu_bayar,jumlah_bayar,id_pendaftaran) values (475,'6/13/2008',500000,675);</v>
      </c>
    </row>
    <row r="479" spans="1:9" x14ac:dyDescent="0.2">
      <c r="A479" s="28">
        <v>476</v>
      </c>
      <c r="B479" s="7" t="s">
        <v>4727</v>
      </c>
      <c r="C479" s="28">
        <v>500000</v>
      </c>
      <c r="D479" s="28">
        <v>676</v>
      </c>
      <c r="I479" t="str">
        <f t="shared" si="7"/>
        <v>insert into pembayaran (id,waktu_bayar,jumlah_bayar,id_pendaftaran) values (476,'6/9/2008',500000,676);</v>
      </c>
    </row>
    <row r="480" spans="1:9" x14ac:dyDescent="0.2">
      <c r="A480" s="28">
        <v>477</v>
      </c>
      <c r="B480" s="7" t="s">
        <v>4729</v>
      </c>
      <c r="C480" s="28">
        <v>500000</v>
      </c>
      <c r="D480" s="28">
        <v>677</v>
      </c>
      <c r="I480" t="str">
        <f t="shared" si="7"/>
        <v>insert into pembayaran (id,waktu_bayar,jumlah_bayar,id_pendaftaran) values (477,'7/11/2008',500000,677);</v>
      </c>
    </row>
    <row r="481" spans="1:9" x14ac:dyDescent="0.2">
      <c r="A481" s="28">
        <v>478</v>
      </c>
      <c r="B481" s="7" t="s">
        <v>4741</v>
      </c>
      <c r="C481" s="28">
        <v>500000</v>
      </c>
      <c r="D481" s="28">
        <v>678</v>
      </c>
      <c r="I481" t="str">
        <f t="shared" si="7"/>
        <v>insert into pembayaran (id,waktu_bayar,jumlah_bayar,id_pendaftaran) values (478,'7/4/2008',500000,678);</v>
      </c>
    </row>
    <row r="482" spans="1:9" x14ac:dyDescent="0.2">
      <c r="A482" s="28">
        <v>479</v>
      </c>
      <c r="B482" s="7" t="s">
        <v>4712</v>
      </c>
      <c r="C482" s="28">
        <v>500000</v>
      </c>
      <c r="D482" s="28">
        <v>679</v>
      </c>
      <c r="I482" t="str">
        <f t="shared" si="7"/>
        <v>insert into pembayaran (id,waktu_bayar,jumlah_bayar,id_pendaftaran) values (479,'7/2/2008',500000,679);</v>
      </c>
    </row>
    <row r="483" spans="1:9" x14ac:dyDescent="0.2">
      <c r="A483" s="28">
        <v>480</v>
      </c>
      <c r="B483" s="7" t="s">
        <v>4725</v>
      </c>
      <c r="C483" s="28">
        <v>500000</v>
      </c>
      <c r="D483" s="28">
        <v>680</v>
      </c>
      <c r="I483" t="str">
        <f t="shared" si="7"/>
        <v>insert into pembayaran (id,waktu_bayar,jumlah_bayar,id_pendaftaran) values (480,'6/3/2008',500000,680);</v>
      </c>
    </row>
    <row r="484" spans="1:9" x14ac:dyDescent="0.2">
      <c r="A484" s="28">
        <v>481</v>
      </c>
      <c r="B484" s="7" t="s">
        <v>4745</v>
      </c>
      <c r="C484" s="28">
        <v>500000</v>
      </c>
      <c r="D484" s="28">
        <v>681</v>
      </c>
      <c r="I484" t="str">
        <f t="shared" si="7"/>
        <v>insert into pembayaran (id,waktu_bayar,jumlah_bayar,id_pendaftaran) values (481,'6/27/2008',500000,681);</v>
      </c>
    </row>
    <row r="485" spans="1:9" x14ac:dyDescent="0.2">
      <c r="A485" s="28">
        <v>482</v>
      </c>
      <c r="B485" s="7" t="s">
        <v>4728</v>
      </c>
      <c r="C485" s="28">
        <v>500000</v>
      </c>
      <c r="D485" s="28">
        <v>682</v>
      </c>
      <c r="I485" t="str">
        <f t="shared" si="7"/>
        <v>insert into pembayaran (id,waktu_bayar,jumlah_bayar,id_pendaftaran) values (482,'6/23/2008',500000,682);</v>
      </c>
    </row>
    <row r="486" spans="1:9" x14ac:dyDescent="0.2">
      <c r="A486" s="28">
        <v>483</v>
      </c>
      <c r="B486" s="7" t="s">
        <v>4727</v>
      </c>
      <c r="C486" s="28">
        <v>500000</v>
      </c>
      <c r="D486" s="28">
        <v>683</v>
      </c>
      <c r="I486" t="str">
        <f t="shared" si="7"/>
        <v>insert into pembayaran (id,waktu_bayar,jumlah_bayar,id_pendaftaran) values (483,'6/9/2008',500000,683);</v>
      </c>
    </row>
    <row r="487" spans="1:9" x14ac:dyDescent="0.2">
      <c r="A487" s="28">
        <v>484</v>
      </c>
      <c r="B487" s="7" t="s">
        <v>4713</v>
      </c>
      <c r="C487" s="28">
        <v>500000</v>
      </c>
      <c r="D487" s="28">
        <v>684</v>
      </c>
      <c r="I487" t="str">
        <f t="shared" si="7"/>
        <v>insert into pembayaran (id,waktu_bayar,jumlah_bayar,id_pendaftaran) values (484,'7/6/2008',500000,684);</v>
      </c>
    </row>
    <row r="488" spans="1:9" x14ac:dyDescent="0.2">
      <c r="A488" s="28">
        <v>485</v>
      </c>
      <c r="B488" s="7" t="s">
        <v>4729</v>
      </c>
      <c r="C488" s="28">
        <v>500000</v>
      </c>
      <c r="D488" s="28">
        <v>685</v>
      </c>
      <c r="I488" t="str">
        <f t="shared" si="7"/>
        <v>insert into pembayaran (id,waktu_bayar,jumlah_bayar,id_pendaftaran) values (485,'7/11/2008',500000,685);</v>
      </c>
    </row>
    <row r="489" spans="1:9" x14ac:dyDescent="0.2">
      <c r="A489" s="28">
        <v>486</v>
      </c>
      <c r="B489" s="7" t="s">
        <v>4733</v>
      </c>
      <c r="C489" s="28">
        <v>500000</v>
      </c>
      <c r="D489" s="28">
        <v>686</v>
      </c>
      <c r="I489" t="str">
        <f t="shared" si="7"/>
        <v>insert into pembayaran (id,waktu_bayar,jumlah_bayar,id_pendaftaran) values (486,'7/12/2008',500000,686);</v>
      </c>
    </row>
    <row r="490" spans="1:9" x14ac:dyDescent="0.2">
      <c r="A490" s="28">
        <v>487</v>
      </c>
      <c r="B490" s="7" t="s">
        <v>4744</v>
      </c>
      <c r="C490" s="28">
        <v>500000</v>
      </c>
      <c r="D490" s="28">
        <v>687</v>
      </c>
      <c r="I490" t="str">
        <f t="shared" si="7"/>
        <v>insert into pembayaran (id,waktu_bayar,jumlah_bayar,id_pendaftaran) values (487,'6/18/2008',500000,687);</v>
      </c>
    </row>
    <row r="491" spans="1:9" x14ac:dyDescent="0.2">
      <c r="A491" s="28">
        <v>488</v>
      </c>
      <c r="B491" s="7" t="s">
        <v>4715</v>
      </c>
      <c r="C491" s="28">
        <v>500000</v>
      </c>
      <c r="D491" s="28">
        <v>688</v>
      </c>
      <c r="I491" t="str">
        <f t="shared" si="7"/>
        <v>insert into pembayaran (id,waktu_bayar,jumlah_bayar,id_pendaftaran) values (488,'7/15/2008',500000,688);</v>
      </c>
    </row>
    <row r="492" spans="1:9" x14ac:dyDescent="0.2">
      <c r="A492" s="28">
        <v>489</v>
      </c>
      <c r="B492" s="7" t="s">
        <v>4726</v>
      </c>
      <c r="C492" s="28">
        <v>500000</v>
      </c>
      <c r="D492" s="28">
        <v>689</v>
      </c>
      <c r="I492" t="str">
        <f t="shared" si="7"/>
        <v>insert into pembayaran (id,waktu_bayar,jumlah_bayar,id_pendaftaran) values (489,'6/25/2008',500000,689);</v>
      </c>
    </row>
    <row r="493" spans="1:9" x14ac:dyDescent="0.2">
      <c r="A493" s="28">
        <v>490</v>
      </c>
      <c r="B493" s="7" t="s">
        <v>4752</v>
      </c>
      <c r="C493" s="28">
        <v>500000</v>
      </c>
      <c r="D493" s="28">
        <v>690</v>
      </c>
      <c r="I493" t="str">
        <f t="shared" si="7"/>
        <v>insert into pembayaran (id,waktu_bayar,jumlah_bayar,id_pendaftaran) values (490,'6/22/2008',500000,690);</v>
      </c>
    </row>
    <row r="494" spans="1:9" x14ac:dyDescent="0.2">
      <c r="A494" s="28">
        <v>491</v>
      </c>
      <c r="B494" s="7" t="s">
        <v>4725</v>
      </c>
      <c r="C494" s="28">
        <v>500000</v>
      </c>
      <c r="D494" s="28">
        <v>691</v>
      </c>
      <c r="I494" t="str">
        <f t="shared" si="7"/>
        <v>insert into pembayaran (id,waktu_bayar,jumlah_bayar,id_pendaftaran) values (491,'6/3/2008',500000,691);</v>
      </c>
    </row>
    <row r="495" spans="1:9" x14ac:dyDescent="0.2">
      <c r="A495" s="28">
        <v>492</v>
      </c>
      <c r="B495" s="7" t="s">
        <v>4740</v>
      </c>
      <c r="C495" s="28">
        <v>500000</v>
      </c>
      <c r="D495" s="28">
        <v>692</v>
      </c>
      <c r="I495" t="str">
        <f t="shared" si="7"/>
        <v>insert into pembayaran (id,waktu_bayar,jumlah_bayar,id_pendaftaran) values (492,'6/2/2008',500000,692);</v>
      </c>
    </row>
    <row r="496" spans="1:9" x14ac:dyDescent="0.2">
      <c r="A496" s="28">
        <v>493</v>
      </c>
      <c r="B496" s="7" t="s">
        <v>4729</v>
      </c>
      <c r="C496" s="28">
        <v>500000</v>
      </c>
      <c r="D496" s="28">
        <v>693</v>
      </c>
      <c r="I496" t="str">
        <f t="shared" si="7"/>
        <v>insert into pembayaran (id,waktu_bayar,jumlah_bayar,id_pendaftaran) values (493,'7/11/2008',500000,693);</v>
      </c>
    </row>
    <row r="497" spans="1:9" x14ac:dyDescent="0.2">
      <c r="A497" s="28">
        <v>494</v>
      </c>
      <c r="B497" s="7" t="s">
        <v>4734</v>
      </c>
      <c r="C497" s="28">
        <v>500000</v>
      </c>
      <c r="D497" s="28">
        <v>694</v>
      </c>
      <c r="I497" t="str">
        <f t="shared" si="7"/>
        <v>insert into pembayaran (id,waktu_bayar,jumlah_bayar,id_pendaftaran) values (494,'6/10/2008',500000,694);</v>
      </c>
    </row>
    <row r="498" spans="1:9" x14ac:dyDescent="0.2">
      <c r="A498" s="28">
        <v>495</v>
      </c>
      <c r="B498" s="7" t="s">
        <v>4718</v>
      </c>
      <c r="C498" s="28">
        <v>500000</v>
      </c>
      <c r="D498" s="28">
        <v>695</v>
      </c>
      <c r="I498" t="str">
        <f t="shared" si="7"/>
        <v>insert into pembayaran (id,waktu_bayar,jumlah_bayar,id_pendaftaran) values (495,'6/13/2008',500000,695);</v>
      </c>
    </row>
    <row r="499" spans="1:9" x14ac:dyDescent="0.2">
      <c r="A499" s="28">
        <v>496</v>
      </c>
      <c r="B499" s="7" t="s">
        <v>4752</v>
      </c>
      <c r="C499" s="28">
        <v>500000</v>
      </c>
      <c r="D499" s="28">
        <v>696</v>
      </c>
      <c r="I499" t="str">
        <f t="shared" si="7"/>
        <v>insert into pembayaran (id,waktu_bayar,jumlah_bayar,id_pendaftaran) values (496,'6/22/2008',500000,696);</v>
      </c>
    </row>
    <row r="500" spans="1:9" x14ac:dyDescent="0.2">
      <c r="A500" s="28">
        <v>497</v>
      </c>
      <c r="B500" s="7" t="s">
        <v>4727</v>
      </c>
      <c r="C500" s="28">
        <v>500000</v>
      </c>
      <c r="D500" s="28">
        <v>697</v>
      </c>
      <c r="I500" t="str">
        <f t="shared" si="7"/>
        <v>insert into pembayaran (id,waktu_bayar,jumlah_bayar,id_pendaftaran) values (497,'6/9/2008',500000,697);</v>
      </c>
    </row>
    <row r="501" spans="1:9" x14ac:dyDescent="0.2">
      <c r="A501" s="28">
        <v>498</v>
      </c>
      <c r="B501" s="7" t="s">
        <v>4728</v>
      </c>
      <c r="C501" s="28">
        <v>500000</v>
      </c>
      <c r="D501" s="28">
        <v>698</v>
      </c>
      <c r="I501" t="str">
        <f t="shared" si="7"/>
        <v>insert into pembayaran (id,waktu_bayar,jumlah_bayar,id_pendaftaran) values (498,'6/23/2008',500000,698);</v>
      </c>
    </row>
    <row r="502" spans="1:9" x14ac:dyDescent="0.2">
      <c r="A502" s="28">
        <v>499</v>
      </c>
      <c r="B502" s="7" t="s">
        <v>4725</v>
      </c>
      <c r="C502" s="28">
        <v>500000</v>
      </c>
      <c r="D502" s="28">
        <v>699</v>
      </c>
      <c r="I502" t="str">
        <f t="shared" si="7"/>
        <v>insert into pembayaran (id,waktu_bayar,jumlah_bayar,id_pendaftaran) values (499,'6/3/2008',500000,699);</v>
      </c>
    </row>
    <row r="503" spans="1:9" x14ac:dyDescent="0.2">
      <c r="A503" s="28">
        <v>500</v>
      </c>
      <c r="B503" s="7" t="s">
        <v>4726</v>
      </c>
      <c r="C503" s="28">
        <v>500000</v>
      </c>
      <c r="D503" s="28">
        <v>700</v>
      </c>
      <c r="I503" t="str">
        <f t="shared" si="7"/>
        <v>insert into pembayaran (id,waktu_bayar,jumlah_bayar,id_pendaftaran) values (500,'6/25/2008',500000,700);</v>
      </c>
    </row>
    <row r="504" spans="1:9" x14ac:dyDescent="0.2">
      <c r="A504" s="28">
        <v>501</v>
      </c>
      <c r="B504" s="7" t="s">
        <v>4725</v>
      </c>
      <c r="C504" s="28">
        <v>500000</v>
      </c>
      <c r="D504" s="28">
        <v>701</v>
      </c>
      <c r="I504" t="str">
        <f t="shared" si="7"/>
        <v>insert into pembayaran (id,waktu_bayar,jumlah_bayar,id_pendaftaran) values (501,'6/3/2008',500000,701);</v>
      </c>
    </row>
    <row r="505" spans="1:9" x14ac:dyDescent="0.2">
      <c r="A505" s="28">
        <v>502</v>
      </c>
      <c r="B505" s="7" t="s">
        <v>4735</v>
      </c>
      <c r="C505" s="28">
        <v>500000</v>
      </c>
      <c r="D505" s="28">
        <v>702</v>
      </c>
      <c r="I505" t="str">
        <f t="shared" si="7"/>
        <v>insert into pembayaran (id,waktu_bayar,jumlah_bayar,id_pendaftaran) values (502,'6/17/2008',500000,702);</v>
      </c>
    </row>
    <row r="506" spans="1:9" x14ac:dyDescent="0.2">
      <c r="A506" s="28">
        <v>503</v>
      </c>
      <c r="B506" s="7" t="s">
        <v>4717</v>
      </c>
      <c r="C506" s="28">
        <v>500000</v>
      </c>
      <c r="D506" s="28">
        <v>703</v>
      </c>
      <c r="I506" t="str">
        <f t="shared" si="7"/>
        <v>insert into pembayaran (id,waktu_bayar,jumlah_bayar,id_pendaftaran) values (503,'6/20/2008',500000,703);</v>
      </c>
    </row>
    <row r="507" spans="1:9" x14ac:dyDescent="0.2">
      <c r="A507" s="28">
        <v>504</v>
      </c>
      <c r="B507" s="7" t="s">
        <v>4736</v>
      </c>
      <c r="C507" s="28">
        <v>500000</v>
      </c>
      <c r="D507" s="28">
        <v>704</v>
      </c>
      <c r="I507" t="str">
        <f t="shared" si="7"/>
        <v>insert into pembayaran (id,waktu_bayar,jumlah_bayar,id_pendaftaran) values (504,'6/1/2008',500000,704);</v>
      </c>
    </row>
    <row r="508" spans="1:9" x14ac:dyDescent="0.2">
      <c r="A508" s="28">
        <v>505</v>
      </c>
      <c r="B508" s="7" t="s">
        <v>4731</v>
      </c>
      <c r="C508" s="28">
        <v>500000</v>
      </c>
      <c r="D508" s="28">
        <v>705</v>
      </c>
      <c r="I508" t="str">
        <f t="shared" si="7"/>
        <v>insert into pembayaran (id,waktu_bayar,jumlah_bayar,id_pendaftaran) values (505,'6/26/2008',500000,705);</v>
      </c>
    </row>
    <row r="509" spans="1:9" x14ac:dyDescent="0.2">
      <c r="A509" s="28">
        <v>506</v>
      </c>
      <c r="B509" s="7" t="s">
        <v>4751</v>
      </c>
      <c r="C509" s="28">
        <v>500000</v>
      </c>
      <c r="D509" s="28">
        <v>706</v>
      </c>
      <c r="I509" t="str">
        <f t="shared" si="7"/>
        <v>insert into pembayaran (id,waktu_bayar,jumlah_bayar,id_pendaftaran) values (506,'6/19/2008',500000,706);</v>
      </c>
    </row>
    <row r="510" spans="1:9" x14ac:dyDescent="0.2">
      <c r="A510" s="28">
        <v>507</v>
      </c>
      <c r="B510" s="7" t="s">
        <v>4741</v>
      </c>
      <c r="C510" s="28">
        <v>500000</v>
      </c>
      <c r="D510" s="28">
        <v>707</v>
      </c>
      <c r="I510" t="str">
        <f t="shared" si="7"/>
        <v>insert into pembayaran (id,waktu_bayar,jumlah_bayar,id_pendaftaran) values (507,'7/4/2008',500000,707);</v>
      </c>
    </row>
    <row r="511" spans="1:9" x14ac:dyDescent="0.2">
      <c r="A511" s="28">
        <v>508</v>
      </c>
      <c r="B511" s="7" t="s">
        <v>4716</v>
      </c>
      <c r="C511" s="28">
        <v>500000</v>
      </c>
      <c r="D511" s="28">
        <v>708</v>
      </c>
      <c r="I511" t="str">
        <f t="shared" si="7"/>
        <v>insert into pembayaran (id,waktu_bayar,jumlah_bayar,id_pendaftaran) values (508,'7/9/2008',500000,708);</v>
      </c>
    </row>
    <row r="512" spans="1:9" x14ac:dyDescent="0.2">
      <c r="A512" s="28">
        <v>509</v>
      </c>
      <c r="B512" s="7" t="s">
        <v>4742</v>
      </c>
      <c r="C512" s="28">
        <v>500000</v>
      </c>
      <c r="D512" s="28">
        <v>709</v>
      </c>
      <c r="I512" t="str">
        <f t="shared" si="7"/>
        <v>insert into pembayaran (id,waktu_bayar,jumlah_bayar,id_pendaftaran) values (509,'6/11/2008',500000,709);</v>
      </c>
    </row>
    <row r="513" spans="1:9" x14ac:dyDescent="0.2">
      <c r="A513" s="28">
        <v>510</v>
      </c>
      <c r="B513" s="7" t="s">
        <v>4753</v>
      </c>
      <c r="C513" s="28">
        <v>500000</v>
      </c>
      <c r="D513" s="28">
        <v>710</v>
      </c>
      <c r="I513" t="str">
        <f t="shared" si="7"/>
        <v>insert into pembayaran (id,waktu_bayar,jumlah_bayar,id_pendaftaran) values (510,'7/1/2008',500000,710);</v>
      </c>
    </row>
    <row r="514" spans="1:9" x14ac:dyDescent="0.2">
      <c r="A514" s="28">
        <v>511</v>
      </c>
      <c r="B514" s="7" t="s">
        <v>4711</v>
      </c>
      <c r="C514" s="28">
        <v>500000</v>
      </c>
      <c r="D514" s="28">
        <v>711</v>
      </c>
      <c r="I514" t="str">
        <f t="shared" si="7"/>
        <v>insert into pembayaran (id,waktu_bayar,jumlah_bayar,id_pendaftaran) values (511,'7/3/2008',500000,711);</v>
      </c>
    </row>
    <row r="515" spans="1:9" x14ac:dyDescent="0.2">
      <c r="A515" s="28">
        <v>512</v>
      </c>
      <c r="B515" s="7" t="s">
        <v>4746</v>
      </c>
      <c r="C515" s="28">
        <v>500000</v>
      </c>
      <c r="D515" s="28">
        <v>712</v>
      </c>
      <c r="I515" t="str">
        <f t="shared" si="7"/>
        <v>insert into pembayaran (id,waktu_bayar,jumlah_bayar,id_pendaftaran) values (512,'7/10/2008',500000,712);</v>
      </c>
    </row>
    <row r="516" spans="1:9" x14ac:dyDescent="0.2">
      <c r="A516" s="28">
        <v>513</v>
      </c>
      <c r="B516" s="7" t="s">
        <v>4717</v>
      </c>
      <c r="C516" s="28">
        <v>500000</v>
      </c>
      <c r="D516" s="28">
        <v>713</v>
      </c>
      <c r="I516" t="str">
        <f t="shared" si="7"/>
        <v>insert into pembayaran (id,waktu_bayar,jumlah_bayar,id_pendaftaran) values (513,'6/20/2008',500000,713);</v>
      </c>
    </row>
    <row r="517" spans="1:9" x14ac:dyDescent="0.2">
      <c r="A517" s="28">
        <v>514</v>
      </c>
      <c r="B517" s="7" t="s">
        <v>4733</v>
      </c>
      <c r="C517" s="28">
        <v>500000</v>
      </c>
      <c r="D517" s="28">
        <v>714</v>
      </c>
      <c r="I517" t="str">
        <f t="shared" ref="I517:I580" si="8">CONCATENATE($I$3,A517,",","'",B517,"'",",",C517,",",D517,")",";")</f>
        <v>insert into pembayaran (id,waktu_bayar,jumlah_bayar,id_pendaftaran) values (514,'7/12/2008',500000,714);</v>
      </c>
    </row>
    <row r="518" spans="1:9" x14ac:dyDescent="0.2">
      <c r="A518" s="28">
        <v>515</v>
      </c>
      <c r="B518" s="7" t="s">
        <v>4741</v>
      </c>
      <c r="C518" s="28">
        <v>500000</v>
      </c>
      <c r="D518" s="28">
        <v>715</v>
      </c>
      <c r="I518" t="str">
        <f t="shared" si="8"/>
        <v>insert into pembayaran (id,waktu_bayar,jumlah_bayar,id_pendaftaran) values (515,'7/4/2008',500000,715);</v>
      </c>
    </row>
    <row r="519" spans="1:9" x14ac:dyDescent="0.2">
      <c r="A519" s="28">
        <v>516</v>
      </c>
      <c r="B519" s="7" t="s">
        <v>4728</v>
      </c>
      <c r="C519" s="28">
        <v>500000</v>
      </c>
      <c r="D519" s="28">
        <v>716</v>
      </c>
      <c r="I519" t="str">
        <f t="shared" si="8"/>
        <v>insert into pembayaran (id,waktu_bayar,jumlah_bayar,id_pendaftaran) values (516,'6/23/2008',500000,716);</v>
      </c>
    </row>
    <row r="520" spans="1:9" x14ac:dyDescent="0.2">
      <c r="A520" s="28">
        <v>517</v>
      </c>
      <c r="B520" s="7" t="s">
        <v>4712</v>
      </c>
      <c r="C520" s="28">
        <v>500000</v>
      </c>
      <c r="D520" s="28">
        <v>717</v>
      </c>
      <c r="I520" t="str">
        <f t="shared" si="8"/>
        <v>insert into pembayaran (id,waktu_bayar,jumlah_bayar,id_pendaftaran) values (517,'7/2/2008',500000,717);</v>
      </c>
    </row>
    <row r="521" spans="1:9" x14ac:dyDescent="0.2">
      <c r="A521" s="28">
        <v>518</v>
      </c>
      <c r="B521" s="7" t="s">
        <v>4715</v>
      </c>
      <c r="C521" s="28">
        <v>500000</v>
      </c>
      <c r="D521" s="28">
        <v>718</v>
      </c>
      <c r="I521" t="str">
        <f t="shared" si="8"/>
        <v>insert into pembayaran (id,waktu_bayar,jumlah_bayar,id_pendaftaran) values (518,'7/15/2008',500000,718);</v>
      </c>
    </row>
    <row r="522" spans="1:9" x14ac:dyDescent="0.2">
      <c r="A522" s="28">
        <v>519</v>
      </c>
      <c r="B522" s="7" t="s">
        <v>4743</v>
      </c>
      <c r="C522" s="28">
        <v>500000</v>
      </c>
      <c r="D522" s="28">
        <v>719</v>
      </c>
      <c r="I522" t="str">
        <f t="shared" si="8"/>
        <v>insert into pembayaran (id,waktu_bayar,jumlah_bayar,id_pendaftaran) values (519,'7/5/2008',500000,719);</v>
      </c>
    </row>
    <row r="523" spans="1:9" x14ac:dyDescent="0.2">
      <c r="A523" s="28">
        <v>520</v>
      </c>
      <c r="B523" s="7" t="s">
        <v>4712</v>
      </c>
      <c r="C523" s="28">
        <v>500000</v>
      </c>
      <c r="D523" s="28">
        <v>720</v>
      </c>
      <c r="I523" t="str">
        <f t="shared" si="8"/>
        <v>insert into pembayaran (id,waktu_bayar,jumlah_bayar,id_pendaftaran) values (520,'7/2/2008',500000,720);</v>
      </c>
    </row>
    <row r="524" spans="1:9" x14ac:dyDescent="0.2">
      <c r="A524" s="28">
        <v>521</v>
      </c>
      <c r="B524" s="7" t="s">
        <v>4715</v>
      </c>
      <c r="C524" s="28">
        <v>500000</v>
      </c>
      <c r="D524" s="28">
        <v>721</v>
      </c>
      <c r="I524" t="str">
        <f t="shared" si="8"/>
        <v>insert into pembayaran (id,waktu_bayar,jumlah_bayar,id_pendaftaran) values (521,'7/15/2008',500000,721);</v>
      </c>
    </row>
    <row r="525" spans="1:9" x14ac:dyDescent="0.2">
      <c r="A525" s="28">
        <v>522</v>
      </c>
      <c r="B525" s="7" t="s">
        <v>4754</v>
      </c>
      <c r="C525" s="28">
        <v>500000</v>
      </c>
      <c r="D525" s="28">
        <v>722</v>
      </c>
      <c r="I525" t="str">
        <f t="shared" si="8"/>
        <v>insert into pembayaran (id,waktu_bayar,jumlah_bayar,id_pendaftaran) values (522,'7/8/2008',500000,722);</v>
      </c>
    </row>
    <row r="526" spans="1:9" x14ac:dyDescent="0.2">
      <c r="A526" s="28">
        <v>523</v>
      </c>
      <c r="B526" s="7" t="s">
        <v>4712</v>
      </c>
      <c r="C526" s="28">
        <v>500000</v>
      </c>
      <c r="D526" s="28">
        <v>723</v>
      </c>
      <c r="I526" t="str">
        <f t="shared" si="8"/>
        <v>insert into pembayaran (id,waktu_bayar,jumlah_bayar,id_pendaftaran) values (523,'7/2/2008',500000,723);</v>
      </c>
    </row>
    <row r="527" spans="1:9" x14ac:dyDescent="0.2">
      <c r="A527" s="28">
        <v>524</v>
      </c>
      <c r="B527" s="7" t="s">
        <v>4719</v>
      </c>
      <c r="C527" s="28">
        <v>500000</v>
      </c>
      <c r="D527" s="28">
        <v>724</v>
      </c>
      <c r="I527" t="str">
        <f t="shared" si="8"/>
        <v>insert into pembayaran (id,waktu_bayar,jumlah_bayar,id_pendaftaran) values (524,'6/21/2008',500000,724);</v>
      </c>
    </row>
    <row r="528" spans="1:9" x14ac:dyDescent="0.2">
      <c r="A528" s="28">
        <v>525</v>
      </c>
      <c r="B528" s="7" t="s">
        <v>4727</v>
      </c>
      <c r="C528" s="28">
        <v>500000</v>
      </c>
      <c r="D528" s="28">
        <v>725</v>
      </c>
      <c r="I528" t="str">
        <f t="shared" si="8"/>
        <v>insert into pembayaran (id,waktu_bayar,jumlah_bayar,id_pendaftaran) values (525,'6/9/2008',500000,725);</v>
      </c>
    </row>
    <row r="529" spans="1:9" x14ac:dyDescent="0.2">
      <c r="A529" s="28">
        <v>526</v>
      </c>
      <c r="B529" s="7" t="s">
        <v>4750</v>
      </c>
      <c r="C529" s="28">
        <v>500000</v>
      </c>
      <c r="D529" s="28">
        <v>726</v>
      </c>
      <c r="I529" t="str">
        <f t="shared" si="8"/>
        <v>insert into pembayaran (id,waktu_bayar,jumlah_bayar,id_pendaftaran) values (526,'6/7/2008',500000,726);</v>
      </c>
    </row>
    <row r="530" spans="1:9" x14ac:dyDescent="0.2">
      <c r="A530" s="28">
        <v>527</v>
      </c>
      <c r="B530" s="7" t="s">
        <v>4719</v>
      </c>
      <c r="C530" s="28">
        <v>500000</v>
      </c>
      <c r="D530" s="28">
        <v>727</v>
      </c>
      <c r="I530" t="str">
        <f t="shared" si="8"/>
        <v>insert into pembayaran (id,waktu_bayar,jumlah_bayar,id_pendaftaran) values (527,'6/21/2008',500000,727);</v>
      </c>
    </row>
    <row r="531" spans="1:9" x14ac:dyDescent="0.2">
      <c r="A531" s="28">
        <v>528</v>
      </c>
      <c r="B531" s="7" t="s">
        <v>4731</v>
      </c>
      <c r="C531" s="28">
        <v>500000</v>
      </c>
      <c r="D531" s="28">
        <v>728</v>
      </c>
      <c r="I531" t="str">
        <f t="shared" si="8"/>
        <v>insert into pembayaran (id,waktu_bayar,jumlah_bayar,id_pendaftaran) values (528,'6/26/2008',500000,728);</v>
      </c>
    </row>
    <row r="532" spans="1:9" x14ac:dyDescent="0.2">
      <c r="A532" s="28">
        <v>529</v>
      </c>
      <c r="B532" s="7" t="s">
        <v>4721</v>
      </c>
      <c r="C532" s="28">
        <v>500000</v>
      </c>
      <c r="D532" s="28">
        <v>729</v>
      </c>
      <c r="I532" t="str">
        <f t="shared" si="8"/>
        <v>insert into pembayaran (id,waktu_bayar,jumlah_bayar,id_pendaftaran) values (529,'6/4/2008',500000,729);</v>
      </c>
    </row>
    <row r="533" spans="1:9" x14ac:dyDescent="0.2">
      <c r="A533" s="28">
        <v>530</v>
      </c>
      <c r="B533" s="7" t="s">
        <v>4752</v>
      </c>
      <c r="C533" s="28">
        <v>500000</v>
      </c>
      <c r="D533" s="28">
        <v>730</v>
      </c>
      <c r="I533" t="str">
        <f t="shared" si="8"/>
        <v>insert into pembayaran (id,waktu_bayar,jumlah_bayar,id_pendaftaran) values (530,'6/22/2008',500000,730);</v>
      </c>
    </row>
    <row r="534" spans="1:9" x14ac:dyDescent="0.2">
      <c r="A534" s="28">
        <v>531</v>
      </c>
      <c r="B534" s="7" t="s">
        <v>4714</v>
      </c>
      <c r="C534" s="28">
        <v>500000</v>
      </c>
      <c r="D534" s="28">
        <v>731</v>
      </c>
      <c r="I534" t="str">
        <f t="shared" si="8"/>
        <v>insert into pembayaran (id,waktu_bayar,jumlah_bayar,id_pendaftaran) values (531,'6/14/2008',500000,731);</v>
      </c>
    </row>
    <row r="535" spans="1:9" x14ac:dyDescent="0.2">
      <c r="A535" s="28">
        <v>532</v>
      </c>
      <c r="B535" s="7" t="s">
        <v>4734</v>
      </c>
      <c r="C535" s="28">
        <v>500000</v>
      </c>
      <c r="D535" s="28">
        <v>732</v>
      </c>
      <c r="I535" t="str">
        <f t="shared" si="8"/>
        <v>insert into pembayaran (id,waktu_bayar,jumlah_bayar,id_pendaftaran) values (532,'6/10/2008',500000,732);</v>
      </c>
    </row>
    <row r="536" spans="1:9" x14ac:dyDescent="0.2">
      <c r="A536" s="28">
        <v>533</v>
      </c>
      <c r="B536" s="7" t="s">
        <v>4750</v>
      </c>
      <c r="C536" s="28">
        <v>500000</v>
      </c>
      <c r="D536" s="28">
        <v>733</v>
      </c>
      <c r="I536" t="str">
        <f t="shared" si="8"/>
        <v>insert into pembayaran (id,waktu_bayar,jumlah_bayar,id_pendaftaran) values (533,'6/7/2008',500000,733);</v>
      </c>
    </row>
    <row r="537" spans="1:9" x14ac:dyDescent="0.2">
      <c r="A537" s="28">
        <v>534</v>
      </c>
      <c r="B537" s="7" t="s">
        <v>4716</v>
      </c>
      <c r="C537" s="28">
        <v>500000</v>
      </c>
      <c r="D537" s="28">
        <v>734</v>
      </c>
      <c r="I537" t="str">
        <f t="shared" si="8"/>
        <v>insert into pembayaran (id,waktu_bayar,jumlah_bayar,id_pendaftaran) values (534,'7/9/2008',500000,734);</v>
      </c>
    </row>
    <row r="538" spans="1:9" x14ac:dyDescent="0.2">
      <c r="A538" s="28">
        <v>535</v>
      </c>
      <c r="B538" s="7" t="s">
        <v>4738</v>
      </c>
      <c r="C538" s="28">
        <v>500000</v>
      </c>
      <c r="D538" s="28">
        <v>735</v>
      </c>
      <c r="I538" t="str">
        <f t="shared" si="8"/>
        <v>insert into pembayaran (id,waktu_bayar,jumlah_bayar,id_pendaftaran) values (535,'6/29/2008',500000,735);</v>
      </c>
    </row>
    <row r="539" spans="1:9" x14ac:dyDescent="0.2">
      <c r="A539" s="28">
        <v>536</v>
      </c>
      <c r="B539" s="7" t="s">
        <v>4745</v>
      </c>
      <c r="C539" s="28">
        <v>500000</v>
      </c>
      <c r="D539" s="28">
        <v>736</v>
      </c>
      <c r="I539" t="str">
        <f t="shared" si="8"/>
        <v>insert into pembayaran (id,waktu_bayar,jumlah_bayar,id_pendaftaran) values (536,'6/27/2008',500000,736);</v>
      </c>
    </row>
    <row r="540" spans="1:9" x14ac:dyDescent="0.2">
      <c r="A540" s="28">
        <v>537</v>
      </c>
      <c r="B540" s="7" t="s">
        <v>4710</v>
      </c>
      <c r="C540" s="28">
        <v>500000</v>
      </c>
      <c r="D540" s="28">
        <v>737</v>
      </c>
      <c r="I540" t="str">
        <f t="shared" si="8"/>
        <v>insert into pembayaran (id,waktu_bayar,jumlah_bayar,id_pendaftaran) values (537,'7/7/2008',500000,737);</v>
      </c>
    </row>
    <row r="541" spans="1:9" x14ac:dyDescent="0.2">
      <c r="A541" s="28">
        <v>538</v>
      </c>
      <c r="B541" s="7" t="s">
        <v>4713</v>
      </c>
      <c r="C541" s="28">
        <v>500000</v>
      </c>
      <c r="D541" s="28">
        <v>738</v>
      </c>
      <c r="I541" t="str">
        <f t="shared" si="8"/>
        <v>insert into pembayaran (id,waktu_bayar,jumlah_bayar,id_pendaftaran) values (538,'7/6/2008',500000,738);</v>
      </c>
    </row>
    <row r="542" spans="1:9" x14ac:dyDescent="0.2">
      <c r="A542" s="28">
        <v>539</v>
      </c>
      <c r="B542" s="7" t="s">
        <v>4710</v>
      </c>
      <c r="C542" s="28">
        <v>500000</v>
      </c>
      <c r="D542" s="28">
        <v>739</v>
      </c>
      <c r="I542" t="str">
        <f t="shared" si="8"/>
        <v>insert into pembayaran (id,waktu_bayar,jumlah_bayar,id_pendaftaran) values (539,'7/7/2008',500000,739);</v>
      </c>
    </row>
    <row r="543" spans="1:9" x14ac:dyDescent="0.2">
      <c r="A543" s="28">
        <v>540</v>
      </c>
      <c r="B543" s="7" t="s">
        <v>4715</v>
      </c>
      <c r="C543" s="28">
        <v>500000</v>
      </c>
      <c r="D543" s="28">
        <v>740</v>
      </c>
      <c r="I543" t="str">
        <f t="shared" si="8"/>
        <v>insert into pembayaran (id,waktu_bayar,jumlah_bayar,id_pendaftaran) values (540,'7/15/2008',500000,740);</v>
      </c>
    </row>
    <row r="544" spans="1:9" x14ac:dyDescent="0.2">
      <c r="A544" s="28">
        <v>541</v>
      </c>
      <c r="B544" s="7" t="s">
        <v>4745</v>
      </c>
      <c r="C544" s="28">
        <v>500000</v>
      </c>
      <c r="D544" s="28">
        <v>741</v>
      </c>
      <c r="I544" t="str">
        <f t="shared" si="8"/>
        <v>insert into pembayaran (id,waktu_bayar,jumlah_bayar,id_pendaftaran) values (541,'6/27/2008',500000,741);</v>
      </c>
    </row>
    <row r="545" spans="1:9" x14ac:dyDescent="0.2">
      <c r="A545" s="28">
        <v>542</v>
      </c>
      <c r="B545" s="7" t="s">
        <v>4726</v>
      </c>
      <c r="C545" s="28">
        <v>500000</v>
      </c>
      <c r="D545" s="28">
        <v>742</v>
      </c>
      <c r="I545" t="str">
        <f t="shared" si="8"/>
        <v>insert into pembayaran (id,waktu_bayar,jumlah_bayar,id_pendaftaran) values (542,'6/25/2008',500000,742);</v>
      </c>
    </row>
    <row r="546" spans="1:9" x14ac:dyDescent="0.2">
      <c r="A546" s="28">
        <v>543</v>
      </c>
      <c r="B546" s="7" t="s">
        <v>4738</v>
      </c>
      <c r="C546" s="28">
        <v>500000</v>
      </c>
      <c r="D546" s="28">
        <v>743</v>
      </c>
      <c r="I546" t="str">
        <f t="shared" si="8"/>
        <v>insert into pembayaran (id,waktu_bayar,jumlah_bayar,id_pendaftaran) values (543,'6/29/2008',500000,743);</v>
      </c>
    </row>
    <row r="547" spans="1:9" x14ac:dyDescent="0.2">
      <c r="A547" s="28">
        <v>544</v>
      </c>
      <c r="B547" s="7" t="s">
        <v>4751</v>
      </c>
      <c r="C547" s="28">
        <v>500000</v>
      </c>
      <c r="D547" s="28">
        <v>744</v>
      </c>
      <c r="I547" t="str">
        <f t="shared" si="8"/>
        <v>insert into pembayaran (id,waktu_bayar,jumlah_bayar,id_pendaftaran) values (544,'6/19/2008',500000,744);</v>
      </c>
    </row>
    <row r="548" spans="1:9" x14ac:dyDescent="0.2">
      <c r="A548" s="28">
        <v>545</v>
      </c>
      <c r="B548" s="7" t="s">
        <v>4751</v>
      </c>
      <c r="C548" s="28">
        <v>500000</v>
      </c>
      <c r="D548" s="28">
        <v>745</v>
      </c>
      <c r="I548" t="str">
        <f t="shared" si="8"/>
        <v>insert into pembayaran (id,waktu_bayar,jumlah_bayar,id_pendaftaran) values (545,'6/19/2008',500000,745);</v>
      </c>
    </row>
    <row r="549" spans="1:9" x14ac:dyDescent="0.2">
      <c r="A549" s="28">
        <v>546</v>
      </c>
      <c r="B549" s="7" t="s">
        <v>4748</v>
      </c>
      <c r="C549" s="28">
        <v>500000</v>
      </c>
      <c r="D549" s="28">
        <v>746</v>
      </c>
      <c r="I549" t="str">
        <f t="shared" si="8"/>
        <v>insert into pembayaran (id,waktu_bayar,jumlah_bayar,id_pendaftaran) values (546,'6/8/2008',500000,746);</v>
      </c>
    </row>
    <row r="550" spans="1:9" x14ac:dyDescent="0.2">
      <c r="A550" s="28">
        <v>547</v>
      </c>
      <c r="B550" s="7" t="s">
        <v>4740</v>
      </c>
      <c r="C550" s="28">
        <v>500000</v>
      </c>
      <c r="D550" s="28">
        <v>747</v>
      </c>
      <c r="I550" t="str">
        <f t="shared" si="8"/>
        <v>insert into pembayaran (id,waktu_bayar,jumlah_bayar,id_pendaftaran) values (547,'6/2/2008',500000,747);</v>
      </c>
    </row>
    <row r="551" spans="1:9" x14ac:dyDescent="0.2">
      <c r="A551" s="28">
        <v>548</v>
      </c>
      <c r="B551" s="7" t="s">
        <v>4733</v>
      </c>
      <c r="C551" s="28">
        <v>500000</v>
      </c>
      <c r="D551" s="28">
        <v>748</v>
      </c>
      <c r="I551" t="str">
        <f t="shared" si="8"/>
        <v>insert into pembayaran (id,waktu_bayar,jumlah_bayar,id_pendaftaran) values (548,'7/12/2008',500000,748);</v>
      </c>
    </row>
    <row r="552" spans="1:9" x14ac:dyDescent="0.2">
      <c r="A552" s="28">
        <v>549</v>
      </c>
      <c r="B552" s="7" t="s">
        <v>4750</v>
      </c>
      <c r="C552" s="28">
        <v>500000</v>
      </c>
      <c r="D552" s="28">
        <v>749</v>
      </c>
      <c r="I552" t="str">
        <f t="shared" si="8"/>
        <v>insert into pembayaran (id,waktu_bayar,jumlah_bayar,id_pendaftaran) values (549,'6/7/2008',500000,749);</v>
      </c>
    </row>
    <row r="553" spans="1:9" x14ac:dyDescent="0.2">
      <c r="A553" s="28">
        <v>550</v>
      </c>
      <c r="B553" s="7" t="s">
        <v>4711</v>
      </c>
      <c r="C553" s="28">
        <v>500000</v>
      </c>
      <c r="D553" s="28">
        <v>750</v>
      </c>
      <c r="I553" t="str">
        <f t="shared" si="8"/>
        <v>insert into pembayaran (id,waktu_bayar,jumlah_bayar,id_pendaftaran) values (550,'7/3/2008',500000,750);</v>
      </c>
    </row>
    <row r="554" spans="1:9" x14ac:dyDescent="0.2">
      <c r="A554" s="28">
        <v>551</v>
      </c>
      <c r="B554" s="7" t="s">
        <v>4743</v>
      </c>
      <c r="C554" s="28">
        <v>500000</v>
      </c>
      <c r="D554" s="28">
        <v>751</v>
      </c>
      <c r="I554" t="str">
        <f t="shared" si="8"/>
        <v>insert into pembayaran (id,waktu_bayar,jumlah_bayar,id_pendaftaran) values (551,'7/5/2008',500000,751);</v>
      </c>
    </row>
    <row r="555" spans="1:9" x14ac:dyDescent="0.2">
      <c r="A555" s="28">
        <v>552</v>
      </c>
      <c r="B555" s="7" t="s">
        <v>4753</v>
      </c>
      <c r="C555" s="28">
        <v>500000</v>
      </c>
      <c r="D555" s="28">
        <v>752</v>
      </c>
      <c r="I555" t="str">
        <f t="shared" si="8"/>
        <v>insert into pembayaran (id,waktu_bayar,jumlah_bayar,id_pendaftaran) values (552,'7/1/2008',500000,752);</v>
      </c>
    </row>
    <row r="556" spans="1:9" x14ac:dyDescent="0.2">
      <c r="A556" s="28">
        <v>553</v>
      </c>
      <c r="B556" s="7" t="s">
        <v>4725</v>
      </c>
      <c r="C556" s="28">
        <v>500000</v>
      </c>
      <c r="D556" s="28">
        <v>753</v>
      </c>
      <c r="I556" t="str">
        <f t="shared" si="8"/>
        <v>insert into pembayaran (id,waktu_bayar,jumlah_bayar,id_pendaftaran) values (553,'6/3/2008',500000,753);</v>
      </c>
    </row>
    <row r="557" spans="1:9" x14ac:dyDescent="0.2">
      <c r="A557" s="28">
        <v>554</v>
      </c>
      <c r="B557" s="7" t="s">
        <v>4722</v>
      </c>
      <c r="C557" s="28">
        <v>500000</v>
      </c>
      <c r="D557" s="28">
        <v>754</v>
      </c>
      <c r="I557" t="str">
        <f t="shared" si="8"/>
        <v>insert into pembayaran (id,waktu_bayar,jumlah_bayar,id_pendaftaran) values (554,'6/30/2008',500000,754);</v>
      </c>
    </row>
    <row r="558" spans="1:9" x14ac:dyDescent="0.2">
      <c r="A558" s="28">
        <v>555</v>
      </c>
      <c r="B558" s="7" t="s">
        <v>4723</v>
      </c>
      <c r="C558" s="28">
        <v>500000</v>
      </c>
      <c r="D558" s="28">
        <v>755</v>
      </c>
      <c r="I558" t="str">
        <f t="shared" si="8"/>
        <v>insert into pembayaran (id,waktu_bayar,jumlah_bayar,id_pendaftaran) values (555,'6/16/2008',500000,755);</v>
      </c>
    </row>
    <row r="559" spans="1:9" x14ac:dyDescent="0.2">
      <c r="A559" s="28">
        <v>556</v>
      </c>
      <c r="B559" s="7" t="s">
        <v>4750</v>
      </c>
      <c r="C559" s="28">
        <v>500000</v>
      </c>
      <c r="D559" s="28">
        <v>756</v>
      </c>
      <c r="I559" t="str">
        <f t="shared" si="8"/>
        <v>insert into pembayaran (id,waktu_bayar,jumlah_bayar,id_pendaftaran) values (556,'6/7/2008',500000,756);</v>
      </c>
    </row>
    <row r="560" spans="1:9" x14ac:dyDescent="0.2">
      <c r="A560" s="28">
        <v>557</v>
      </c>
      <c r="B560" s="7" t="s">
        <v>4719</v>
      </c>
      <c r="C560" s="28">
        <v>500000</v>
      </c>
      <c r="D560" s="28">
        <v>757</v>
      </c>
      <c r="I560" t="str">
        <f t="shared" si="8"/>
        <v>insert into pembayaran (id,waktu_bayar,jumlah_bayar,id_pendaftaran) values (557,'6/21/2008',500000,757);</v>
      </c>
    </row>
    <row r="561" spans="1:9" x14ac:dyDescent="0.2">
      <c r="A561" s="28">
        <v>558</v>
      </c>
      <c r="B561" s="7" t="s">
        <v>4717</v>
      </c>
      <c r="C561" s="28">
        <v>500000</v>
      </c>
      <c r="D561" s="28">
        <v>758</v>
      </c>
      <c r="I561" t="str">
        <f t="shared" si="8"/>
        <v>insert into pembayaran (id,waktu_bayar,jumlah_bayar,id_pendaftaran) values (558,'6/20/2008',500000,758);</v>
      </c>
    </row>
    <row r="562" spans="1:9" x14ac:dyDescent="0.2">
      <c r="A562" s="28">
        <v>559</v>
      </c>
      <c r="B562" s="7" t="s">
        <v>4718</v>
      </c>
      <c r="C562" s="28">
        <v>500000</v>
      </c>
      <c r="D562" s="28">
        <v>759</v>
      </c>
      <c r="I562" t="str">
        <f t="shared" si="8"/>
        <v>insert into pembayaran (id,waktu_bayar,jumlah_bayar,id_pendaftaran) values (559,'6/13/2008',500000,759);</v>
      </c>
    </row>
    <row r="563" spans="1:9" x14ac:dyDescent="0.2">
      <c r="A563" s="28">
        <v>560</v>
      </c>
      <c r="B563" s="7" t="s">
        <v>4714</v>
      </c>
      <c r="C563" s="28">
        <v>500000</v>
      </c>
      <c r="D563" s="28">
        <v>760</v>
      </c>
      <c r="I563" t="str">
        <f t="shared" si="8"/>
        <v>insert into pembayaran (id,waktu_bayar,jumlah_bayar,id_pendaftaran) values (560,'6/14/2008',500000,760);</v>
      </c>
    </row>
    <row r="564" spans="1:9" x14ac:dyDescent="0.2">
      <c r="A564" s="28">
        <v>561</v>
      </c>
      <c r="B564" s="7" t="s">
        <v>4711</v>
      </c>
      <c r="C564" s="28">
        <v>500000</v>
      </c>
      <c r="D564" s="28">
        <v>761</v>
      </c>
      <c r="I564" t="str">
        <f t="shared" si="8"/>
        <v>insert into pembayaran (id,waktu_bayar,jumlah_bayar,id_pendaftaran) values (561,'7/3/2008',500000,761);</v>
      </c>
    </row>
    <row r="565" spans="1:9" x14ac:dyDescent="0.2">
      <c r="A565" s="28">
        <v>562</v>
      </c>
      <c r="B565" s="7" t="s">
        <v>4755</v>
      </c>
      <c r="C565" s="28">
        <v>500000</v>
      </c>
      <c r="D565" s="28">
        <v>762</v>
      </c>
      <c r="I565" t="str">
        <f t="shared" si="8"/>
        <v>insert into pembayaran (id,waktu_bayar,jumlah_bayar,id_pendaftaran) values (562,'7/5/2009',500000,762);</v>
      </c>
    </row>
    <row r="566" spans="1:9" x14ac:dyDescent="0.2">
      <c r="A566" s="28">
        <v>563</v>
      </c>
      <c r="B566" s="7" t="s">
        <v>4756</v>
      </c>
      <c r="C566" s="28">
        <v>500000</v>
      </c>
      <c r="D566" s="28">
        <v>763</v>
      </c>
      <c r="I566" t="str">
        <f t="shared" si="8"/>
        <v>insert into pembayaran (id,waktu_bayar,jumlah_bayar,id_pendaftaran) values (563,'7/14/2009',500000,763);</v>
      </c>
    </row>
    <row r="567" spans="1:9" x14ac:dyDescent="0.2">
      <c r="A567" s="28">
        <v>564</v>
      </c>
      <c r="B567" s="7" t="s">
        <v>4757</v>
      </c>
      <c r="C567" s="28">
        <v>500000</v>
      </c>
      <c r="D567" s="28">
        <v>764</v>
      </c>
      <c r="I567" t="str">
        <f t="shared" si="8"/>
        <v>insert into pembayaran (id,waktu_bayar,jumlah_bayar,id_pendaftaran) values (564,'6/28/2009',500000,764);</v>
      </c>
    </row>
    <row r="568" spans="1:9" x14ac:dyDescent="0.2">
      <c r="A568" s="28">
        <v>565</v>
      </c>
      <c r="B568" s="7" t="s">
        <v>4758</v>
      </c>
      <c r="C568" s="28">
        <v>500000</v>
      </c>
      <c r="D568" s="28">
        <v>765</v>
      </c>
      <c r="I568" t="str">
        <f t="shared" si="8"/>
        <v>insert into pembayaran (id,waktu_bayar,jumlah_bayar,id_pendaftaran) values (565,'7/1/2009',500000,765);</v>
      </c>
    </row>
    <row r="569" spans="1:9" x14ac:dyDescent="0.2">
      <c r="A569" s="28">
        <v>566</v>
      </c>
      <c r="B569" s="7" t="s">
        <v>4759</v>
      </c>
      <c r="C569" s="28">
        <v>500000</v>
      </c>
      <c r="D569" s="28">
        <v>766</v>
      </c>
      <c r="I569" t="str">
        <f t="shared" si="8"/>
        <v>insert into pembayaran (id,waktu_bayar,jumlah_bayar,id_pendaftaran) values (566,'7/3/2009',500000,766);</v>
      </c>
    </row>
    <row r="570" spans="1:9" x14ac:dyDescent="0.2">
      <c r="A570" s="28">
        <v>567</v>
      </c>
      <c r="B570" s="7" t="s">
        <v>4760</v>
      </c>
      <c r="C570" s="28">
        <v>500000</v>
      </c>
      <c r="D570" s="28">
        <v>767</v>
      </c>
      <c r="I570" t="str">
        <f t="shared" si="8"/>
        <v>insert into pembayaran (id,waktu_bayar,jumlah_bayar,id_pendaftaran) values (567,'6/27/2009',500000,767);</v>
      </c>
    </row>
    <row r="571" spans="1:9" x14ac:dyDescent="0.2">
      <c r="A571" s="28">
        <v>568</v>
      </c>
      <c r="B571" s="7" t="s">
        <v>4761</v>
      </c>
      <c r="C571" s="28">
        <v>500000</v>
      </c>
      <c r="D571" s="28">
        <v>768</v>
      </c>
      <c r="I571" t="str">
        <f t="shared" si="8"/>
        <v>insert into pembayaran (id,waktu_bayar,jumlah_bayar,id_pendaftaran) values (568,'6/22/2009',500000,768);</v>
      </c>
    </row>
    <row r="572" spans="1:9" x14ac:dyDescent="0.2">
      <c r="A572" s="28">
        <v>569</v>
      </c>
      <c r="B572" s="7" t="s">
        <v>4761</v>
      </c>
      <c r="C572" s="28">
        <v>500000</v>
      </c>
      <c r="D572" s="28">
        <v>769</v>
      </c>
      <c r="I572" t="str">
        <f t="shared" si="8"/>
        <v>insert into pembayaran (id,waktu_bayar,jumlah_bayar,id_pendaftaran) values (569,'6/22/2009',500000,769);</v>
      </c>
    </row>
    <row r="573" spans="1:9" x14ac:dyDescent="0.2">
      <c r="A573" s="28">
        <v>570</v>
      </c>
      <c r="B573" s="7" t="s">
        <v>4762</v>
      </c>
      <c r="C573" s="28">
        <v>500000</v>
      </c>
      <c r="D573" s="28">
        <v>770</v>
      </c>
      <c r="I573" t="str">
        <f t="shared" si="8"/>
        <v>insert into pembayaran (id,waktu_bayar,jumlah_bayar,id_pendaftaran) values (570,'6/5/2009',500000,770);</v>
      </c>
    </row>
    <row r="574" spans="1:9" x14ac:dyDescent="0.2">
      <c r="A574" s="28">
        <v>571</v>
      </c>
      <c r="B574" s="7" t="s">
        <v>4763</v>
      </c>
      <c r="C574" s="28">
        <v>500000</v>
      </c>
      <c r="D574" s="28">
        <v>771</v>
      </c>
      <c r="I574" t="str">
        <f t="shared" si="8"/>
        <v>insert into pembayaran (id,waktu_bayar,jumlah_bayar,id_pendaftaran) values (571,'6/19/2009',500000,771);</v>
      </c>
    </row>
    <row r="575" spans="1:9" x14ac:dyDescent="0.2">
      <c r="A575" s="28">
        <v>572</v>
      </c>
      <c r="B575" s="7" t="s">
        <v>4764</v>
      </c>
      <c r="C575" s="28">
        <v>500000</v>
      </c>
      <c r="D575" s="28">
        <v>772</v>
      </c>
      <c r="I575" t="str">
        <f t="shared" si="8"/>
        <v>insert into pembayaran (id,waktu_bayar,jumlah_bayar,id_pendaftaran) values (572,'7/2/2009',500000,772);</v>
      </c>
    </row>
    <row r="576" spans="1:9" x14ac:dyDescent="0.2">
      <c r="A576" s="28">
        <v>573</v>
      </c>
      <c r="B576" s="7" t="s">
        <v>4765</v>
      </c>
      <c r="C576" s="28">
        <v>500000</v>
      </c>
      <c r="D576" s="28">
        <v>773</v>
      </c>
      <c r="I576" t="str">
        <f t="shared" si="8"/>
        <v>insert into pembayaran (id,waktu_bayar,jumlah_bayar,id_pendaftaran) values (573,'7/6/2009',500000,773);</v>
      </c>
    </row>
    <row r="577" spans="1:9" x14ac:dyDescent="0.2">
      <c r="A577" s="28">
        <v>574</v>
      </c>
      <c r="B577" s="7" t="s">
        <v>4766</v>
      </c>
      <c r="C577" s="28">
        <v>500000</v>
      </c>
      <c r="D577" s="28">
        <v>774</v>
      </c>
      <c r="I577" t="str">
        <f t="shared" si="8"/>
        <v>insert into pembayaran (id,waktu_bayar,jumlah_bayar,id_pendaftaran) values (574,'6/6/2009',500000,774);</v>
      </c>
    </row>
    <row r="578" spans="1:9" x14ac:dyDescent="0.2">
      <c r="A578" s="28">
        <v>575</v>
      </c>
      <c r="B578" s="7" t="s">
        <v>4757</v>
      </c>
      <c r="C578" s="28">
        <v>500000</v>
      </c>
      <c r="D578" s="28">
        <v>775</v>
      </c>
      <c r="I578" t="str">
        <f t="shared" si="8"/>
        <v>insert into pembayaran (id,waktu_bayar,jumlah_bayar,id_pendaftaran) values (575,'6/28/2009',500000,775);</v>
      </c>
    </row>
    <row r="579" spans="1:9" x14ac:dyDescent="0.2">
      <c r="A579" s="28">
        <v>576</v>
      </c>
      <c r="B579" s="7" t="s">
        <v>4755</v>
      </c>
      <c r="C579" s="28">
        <v>500000</v>
      </c>
      <c r="D579" s="28">
        <v>776</v>
      </c>
      <c r="I579" t="str">
        <f t="shared" si="8"/>
        <v>insert into pembayaran (id,waktu_bayar,jumlah_bayar,id_pendaftaran) values (576,'7/5/2009',500000,776);</v>
      </c>
    </row>
    <row r="580" spans="1:9" x14ac:dyDescent="0.2">
      <c r="A580" s="28">
        <v>577</v>
      </c>
      <c r="B580" s="7" t="s">
        <v>4767</v>
      </c>
      <c r="C580" s="28">
        <v>500000</v>
      </c>
      <c r="D580" s="28">
        <v>777</v>
      </c>
      <c r="I580" t="str">
        <f t="shared" si="8"/>
        <v>insert into pembayaran (id,waktu_bayar,jumlah_bayar,id_pendaftaran) values (577,'6/17/2009',500000,777);</v>
      </c>
    </row>
    <row r="581" spans="1:9" x14ac:dyDescent="0.2">
      <c r="A581" s="28">
        <v>578</v>
      </c>
      <c r="B581" s="7" t="s">
        <v>4768</v>
      </c>
      <c r="C581" s="28">
        <v>500000</v>
      </c>
      <c r="D581" s="28">
        <v>778</v>
      </c>
      <c r="I581" t="str">
        <f t="shared" ref="I581:I644" si="9">CONCATENATE($I$3,A581,",","'",B581,"'",",",C581,",",D581,")",";")</f>
        <v>insert into pembayaran (id,waktu_bayar,jumlah_bayar,id_pendaftaran) values (578,'6/2/2009',500000,778);</v>
      </c>
    </row>
    <row r="582" spans="1:9" x14ac:dyDescent="0.2">
      <c r="A582" s="28">
        <v>579</v>
      </c>
      <c r="B582" s="7" t="s">
        <v>4769</v>
      </c>
      <c r="C582" s="28">
        <v>500000</v>
      </c>
      <c r="D582" s="28">
        <v>779</v>
      </c>
      <c r="I582" t="str">
        <f t="shared" si="9"/>
        <v>insert into pembayaran (id,waktu_bayar,jumlah_bayar,id_pendaftaran) values (579,'7/13/2009',500000,779);</v>
      </c>
    </row>
    <row r="583" spans="1:9" x14ac:dyDescent="0.2">
      <c r="A583" s="28">
        <v>580</v>
      </c>
      <c r="B583" s="7" t="s">
        <v>4770</v>
      </c>
      <c r="C583" s="28">
        <v>500000</v>
      </c>
      <c r="D583" s="28">
        <v>780</v>
      </c>
      <c r="I583" t="str">
        <f t="shared" si="9"/>
        <v>insert into pembayaran (id,waktu_bayar,jumlah_bayar,id_pendaftaran) values (580,'6/15/2009',500000,780);</v>
      </c>
    </row>
    <row r="584" spans="1:9" x14ac:dyDescent="0.2">
      <c r="A584" s="28">
        <v>581</v>
      </c>
      <c r="B584" s="7" t="s">
        <v>4767</v>
      </c>
      <c r="C584" s="28">
        <v>500000</v>
      </c>
      <c r="D584" s="28">
        <v>781</v>
      </c>
      <c r="I584" t="str">
        <f t="shared" si="9"/>
        <v>insert into pembayaran (id,waktu_bayar,jumlah_bayar,id_pendaftaran) values (581,'6/17/2009',500000,781);</v>
      </c>
    </row>
    <row r="585" spans="1:9" x14ac:dyDescent="0.2">
      <c r="A585" s="28">
        <v>582</v>
      </c>
      <c r="B585" s="7" t="s">
        <v>4771</v>
      </c>
      <c r="C585" s="28">
        <v>500000</v>
      </c>
      <c r="D585" s="28">
        <v>782</v>
      </c>
      <c r="I585" t="str">
        <f t="shared" si="9"/>
        <v>insert into pembayaran (id,waktu_bayar,jumlah_bayar,id_pendaftaran) values (582,'6/20/2009',500000,782);</v>
      </c>
    </row>
    <row r="586" spans="1:9" x14ac:dyDescent="0.2">
      <c r="A586" s="28">
        <v>583</v>
      </c>
      <c r="B586" s="7" t="s">
        <v>4772</v>
      </c>
      <c r="C586" s="28">
        <v>500000</v>
      </c>
      <c r="D586" s="28">
        <v>783</v>
      </c>
      <c r="I586" t="str">
        <f t="shared" si="9"/>
        <v>insert into pembayaran (id,waktu_bayar,jumlah_bayar,id_pendaftaran) values (583,'6/8/2009',500000,783);</v>
      </c>
    </row>
    <row r="587" spans="1:9" x14ac:dyDescent="0.2">
      <c r="A587" s="28">
        <v>584</v>
      </c>
      <c r="B587" s="7" t="s">
        <v>4755</v>
      </c>
      <c r="C587" s="28">
        <v>500000</v>
      </c>
      <c r="D587" s="28">
        <v>784</v>
      </c>
      <c r="I587" t="str">
        <f t="shared" si="9"/>
        <v>insert into pembayaran (id,waktu_bayar,jumlah_bayar,id_pendaftaran) values (584,'7/5/2009',500000,784);</v>
      </c>
    </row>
    <row r="588" spans="1:9" x14ac:dyDescent="0.2">
      <c r="A588" s="28">
        <v>585</v>
      </c>
      <c r="B588" s="7" t="s">
        <v>4773</v>
      </c>
      <c r="C588" s="28">
        <v>500000</v>
      </c>
      <c r="D588" s="28">
        <v>785</v>
      </c>
      <c r="I588" t="str">
        <f t="shared" si="9"/>
        <v>insert into pembayaran (id,waktu_bayar,jumlah_bayar,id_pendaftaran) values (585,'6/7/2009',500000,785);</v>
      </c>
    </row>
    <row r="589" spans="1:9" x14ac:dyDescent="0.2">
      <c r="A589" s="28">
        <v>586</v>
      </c>
      <c r="B589" s="7" t="s">
        <v>4774</v>
      </c>
      <c r="C589" s="28">
        <v>500000</v>
      </c>
      <c r="D589" s="28">
        <v>786</v>
      </c>
      <c r="I589" t="str">
        <f t="shared" si="9"/>
        <v>insert into pembayaran (id,waktu_bayar,jumlah_bayar,id_pendaftaran) values (586,'7/8/2009',500000,786);</v>
      </c>
    </row>
    <row r="590" spans="1:9" x14ac:dyDescent="0.2">
      <c r="A590" s="28">
        <v>587</v>
      </c>
      <c r="B590" s="7" t="s">
        <v>4775</v>
      </c>
      <c r="C590" s="28">
        <v>500000</v>
      </c>
      <c r="D590" s="28">
        <v>787</v>
      </c>
      <c r="I590" t="str">
        <f t="shared" si="9"/>
        <v>insert into pembayaran (id,waktu_bayar,jumlah_bayar,id_pendaftaran) values (587,'6/10/2009',500000,787);</v>
      </c>
    </row>
    <row r="591" spans="1:9" x14ac:dyDescent="0.2">
      <c r="A591" s="28">
        <v>588</v>
      </c>
      <c r="B591" s="7" t="s">
        <v>4758</v>
      </c>
      <c r="C591" s="28">
        <v>500000</v>
      </c>
      <c r="D591" s="28">
        <v>788</v>
      </c>
      <c r="I591" t="str">
        <f t="shared" si="9"/>
        <v>insert into pembayaran (id,waktu_bayar,jumlah_bayar,id_pendaftaran) values (588,'7/1/2009',500000,788);</v>
      </c>
    </row>
    <row r="592" spans="1:9" x14ac:dyDescent="0.2">
      <c r="A592" s="28">
        <v>589</v>
      </c>
      <c r="B592" s="7" t="s">
        <v>4755</v>
      </c>
      <c r="C592" s="28">
        <v>500000</v>
      </c>
      <c r="D592" s="28">
        <v>789</v>
      </c>
      <c r="I592" t="str">
        <f t="shared" si="9"/>
        <v>insert into pembayaran (id,waktu_bayar,jumlah_bayar,id_pendaftaran) values (589,'7/5/2009',500000,789);</v>
      </c>
    </row>
    <row r="593" spans="1:9" x14ac:dyDescent="0.2">
      <c r="A593" s="28">
        <v>590</v>
      </c>
      <c r="B593" s="7" t="s">
        <v>4776</v>
      </c>
      <c r="C593" s="28">
        <v>500000</v>
      </c>
      <c r="D593" s="28">
        <v>790</v>
      </c>
      <c r="I593" t="str">
        <f t="shared" si="9"/>
        <v>insert into pembayaran (id,waktu_bayar,jumlah_bayar,id_pendaftaran) values (590,'6/3/2009',500000,790);</v>
      </c>
    </row>
    <row r="594" spans="1:9" x14ac:dyDescent="0.2">
      <c r="A594" s="28">
        <v>591</v>
      </c>
      <c r="B594" s="7" t="s">
        <v>4757</v>
      </c>
      <c r="C594" s="28">
        <v>500000</v>
      </c>
      <c r="D594" s="28">
        <v>791</v>
      </c>
      <c r="I594" t="str">
        <f t="shared" si="9"/>
        <v>insert into pembayaran (id,waktu_bayar,jumlah_bayar,id_pendaftaran) values (591,'6/28/2009',500000,791);</v>
      </c>
    </row>
    <row r="595" spans="1:9" x14ac:dyDescent="0.2">
      <c r="A595" s="28">
        <v>592</v>
      </c>
      <c r="B595" s="7" t="s">
        <v>4777</v>
      </c>
      <c r="C595" s="28">
        <v>500000</v>
      </c>
      <c r="D595" s="28">
        <v>792</v>
      </c>
      <c r="I595" t="str">
        <f t="shared" si="9"/>
        <v>insert into pembayaran (id,waktu_bayar,jumlah_bayar,id_pendaftaran) values (592,'7/12/2009',500000,792);</v>
      </c>
    </row>
    <row r="596" spans="1:9" x14ac:dyDescent="0.2">
      <c r="A596" s="28">
        <v>593</v>
      </c>
      <c r="B596" s="7" t="s">
        <v>4771</v>
      </c>
      <c r="C596" s="28">
        <v>500000</v>
      </c>
      <c r="D596" s="28">
        <v>793</v>
      </c>
      <c r="I596" t="str">
        <f t="shared" si="9"/>
        <v>insert into pembayaran (id,waktu_bayar,jumlah_bayar,id_pendaftaran) values (593,'6/20/2009',500000,793);</v>
      </c>
    </row>
    <row r="597" spans="1:9" x14ac:dyDescent="0.2">
      <c r="A597" s="28">
        <v>594</v>
      </c>
      <c r="B597" s="7" t="s">
        <v>4758</v>
      </c>
      <c r="C597" s="28">
        <v>500000</v>
      </c>
      <c r="D597" s="28">
        <v>794</v>
      </c>
      <c r="I597" t="str">
        <f t="shared" si="9"/>
        <v>insert into pembayaran (id,waktu_bayar,jumlah_bayar,id_pendaftaran) values (594,'7/1/2009',500000,794);</v>
      </c>
    </row>
    <row r="598" spans="1:9" x14ac:dyDescent="0.2">
      <c r="A598" s="28">
        <v>595</v>
      </c>
      <c r="B598" s="7" t="s">
        <v>4774</v>
      </c>
      <c r="C598" s="28">
        <v>500000</v>
      </c>
      <c r="D598" s="28">
        <v>795</v>
      </c>
      <c r="I598" t="str">
        <f t="shared" si="9"/>
        <v>insert into pembayaran (id,waktu_bayar,jumlah_bayar,id_pendaftaran) values (595,'7/8/2009',500000,795);</v>
      </c>
    </row>
    <row r="599" spans="1:9" x14ac:dyDescent="0.2">
      <c r="A599" s="28">
        <v>596</v>
      </c>
      <c r="B599" s="7" t="s">
        <v>4778</v>
      </c>
      <c r="C599" s="28">
        <v>500000</v>
      </c>
      <c r="D599" s="28">
        <v>796</v>
      </c>
      <c r="I599" t="str">
        <f t="shared" si="9"/>
        <v>insert into pembayaran (id,waktu_bayar,jumlah_bayar,id_pendaftaran) values (596,'7/7/2009',500000,796);</v>
      </c>
    </row>
    <row r="600" spans="1:9" x14ac:dyDescent="0.2">
      <c r="A600" s="28">
        <v>597</v>
      </c>
      <c r="B600" s="7" t="s">
        <v>4765</v>
      </c>
      <c r="C600" s="28">
        <v>500000</v>
      </c>
      <c r="D600" s="28">
        <v>797</v>
      </c>
      <c r="I600" t="str">
        <f t="shared" si="9"/>
        <v>insert into pembayaran (id,waktu_bayar,jumlah_bayar,id_pendaftaran) values (597,'7/6/2009',500000,797);</v>
      </c>
    </row>
    <row r="601" spans="1:9" x14ac:dyDescent="0.2">
      <c r="A601" s="28">
        <v>598</v>
      </c>
      <c r="B601" s="7" t="s">
        <v>4779</v>
      </c>
      <c r="C601" s="28">
        <v>500000</v>
      </c>
      <c r="D601" s="28">
        <v>798</v>
      </c>
      <c r="I601" t="str">
        <f t="shared" si="9"/>
        <v>insert into pembayaran (id,waktu_bayar,jumlah_bayar,id_pendaftaran) values (598,'6/11/2009',500000,798);</v>
      </c>
    </row>
    <row r="602" spans="1:9" x14ac:dyDescent="0.2">
      <c r="A602" s="28">
        <v>599</v>
      </c>
      <c r="B602" s="7" t="s">
        <v>4780</v>
      </c>
      <c r="C602" s="28">
        <v>500000</v>
      </c>
      <c r="D602" s="28">
        <v>799</v>
      </c>
      <c r="I602" t="str">
        <f t="shared" si="9"/>
        <v>insert into pembayaran (id,waktu_bayar,jumlah_bayar,id_pendaftaran) values (599,'6/9/2009',500000,799);</v>
      </c>
    </row>
    <row r="603" spans="1:9" x14ac:dyDescent="0.2">
      <c r="A603" s="28">
        <v>600</v>
      </c>
      <c r="B603" s="7" t="s">
        <v>4764</v>
      </c>
      <c r="C603" s="28">
        <v>500000</v>
      </c>
      <c r="D603" s="28">
        <v>800</v>
      </c>
      <c r="I603" t="str">
        <f t="shared" si="9"/>
        <v>insert into pembayaran (id,waktu_bayar,jumlah_bayar,id_pendaftaran) values (600,'7/2/2009',500000,800);</v>
      </c>
    </row>
    <row r="604" spans="1:9" x14ac:dyDescent="0.2">
      <c r="A604" s="28">
        <v>601</v>
      </c>
      <c r="B604" s="7" t="s">
        <v>4781</v>
      </c>
      <c r="C604" s="28">
        <v>500000</v>
      </c>
      <c r="D604" s="28">
        <v>801</v>
      </c>
      <c r="I604" t="str">
        <f t="shared" si="9"/>
        <v>insert into pembayaran (id,waktu_bayar,jumlah_bayar,id_pendaftaran) values (601,'6/26/2009',500000,801);</v>
      </c>
    </row>
    <row r="605" spans="1:9" x14ac:dyDescent="0.2">
      <c r="A605" s="28">
        <v>602</v>
      </c>
      <c r="B605" s="7" t="s">
        <v>4779</v>
      </c>
      <c r="C605" s="28">
        <v>500000</v>
      </c>
      <c r="D605" s="28">
        <v>802</v>
      </c>
      <c r="I605" t="str">
        <f t="shared" si="9"/>
        <v>insert into pembayaran (id,waktu_bayar,jumlah_bayar,id_pendaftaran) values (602,'6/11/2009',500000,802);</v>
      </c>
    </row>
    <row r="606" spans="1:9" x14ac:dyDescent="0.2">
      <c r="A606" s="28">
        <v>603</v>
      </c>
      <c r="B606" s="7" t="s">
        <v>4757</v>
      </c>
      <c r="C606" s="28">
        <v>500000</v>
      </c>
      <c r="D606" s="28">
        <v>803</v>
      </c>
      <c r="I606" t="str">
        <f t="shared" si="9"/>
        <v>insert into pembayaran (id,waktu_bayar,jumlah_bayar,id_pendaftaran) values (603,'6/28/2009',500000,803);</v>
      </c>
    </row>
    <row r="607" spans="1:9" x14ac:dyDescent="0.2">
      <c r="A607" s="28">
        <v>604</v>
      </c>
      <c r="B607" s="7" t="s">
        <v>4755</v>
      </c>
      <c r="C607" s="28">
        <v>500000</v>
      </c>
      <c r="D607" s="28">
        <v>804</v>
      </c>
      <c r="I607" t="str">
        <f t="shared" si="9"/>
        <v>insert into pembayaran (id,waktu_bayar,jumlah_bayar,id_pendaftaran) values (604,'7/5/2009',500000,804);</v>
      </c>
    </row>
    <row r="608" spans="1:9" x14ac:dyDescent="0.2">
      <c r="A608" s="28">
        <v>605</v>
      </c>
      <c r="B608" s="7" t="s">
        <v>4774</v>
      </c>
      <c r="C608" s="28">
        <v>500000</v>
      </c>
      <c r="D608" s="28">
        <v>805</v>
      </c>
      <c r="I608" t="str">
        <f t="shared" si="9"/>
        <v>insert into pembayaran (id,waktu_bayar,jumlah_bayar,id_pendaftaran) values (605,'7/8/2009',500000,805);</v>
      </c>
    </row>
    <row r="609" spans="1:9" x14ac:dyDescent="0.2">
      <c r="A609" s="28">
        <v>606</v>
      </c>
      <c r="B609" s="7" t="s">
        <v>4759</v>
      </c>
      <c r="C609" s="28">
        <v>500000</v>
      </c>
      <c r="D609" s="28">
        <v>806</v>
      </c>
      <c r="I609" t="str">
        <f t="shared" si="9"/>
        <v>insert into pembayaran (id,waktu_bayar,jumlah_bayar,id_pendaftaran) values (606,'7/3/2009',500000,806);</v>
      </c>
    </row>
    <row r="610" spans="1:9" x14ac:dyDescent="0.2">
      <c r="A610" s="28">
        <v>607</v>
      </c>
      <c r="B610" s="7" t="s">
        <v>4758</v>
      </c>
      <c r="C610" s="28">
        <v>500000</v>
      </c>
      <c r="D610" s="28">
        <v>807</v>
      </c>
      <c r="I610" t="str">
        <f t="shared" si="9"/>
        <v>insert into pembayaran (id,waktu_bayar,jumlah_bayar,id_pendaftaran) values (607,'7/1/2009',500000,807);</v>
      </c>
    </row>
    <row r="611" spans="1:9" x14ac:dyDescent="0.2">
      <c r="A611" s="28">
        <v>608</v>
      </c>
      <c r="B611" s="7" t="s">
        <v>4778</v>
      </c>
      <c r="C611" s="28">
        <v>500000</v>
      </c>
      <c r="D611" s="28">
        <v>808</v>
      </c>
      <c r="I611" t="str">
        <f t="shared" si="9"/>
        <v>insert into pembayaran (id,waktu_bayar,jumlah_bayar,id_pendaftaran) values (608,'7/7/2009',500000,808);</v>
      </c>
    </row>
    <row r="612" spans="1:9" x14ac:dyDescent="0.2">
      <c r="A612" s="28">
        <v>609</v>
      </c>
      <c r="B612" s="7" t="s">
        <v>4782</v>
      </c>
      <c r="C612" s="28">
        <v>500000</v>
      </c>
      <c r="D612" s="28">
        <v>809</v>
      </c>
      <c r="I612" t="str">
        <f t="shared" si="9"/>
        <v>insert into pembayaran (id,waktu_bayar,jumlah_bayar,id_pendaftaran) values (609,'6/24/2009',500000,809);</v>
      </c>
    </row>
    <row r="613" spans="1:9" x14ac:dyDescent="0.2">
      <c r="A613" s="28">
        <v>610</v>
      </c>
      <c r="B613" s="7" t="s">
        <v>4763</v>
      </c>
      <c r="C613" s="28">
        <v>500000</v>
      </c>
      <c r="D613" s="28">
        <v>810</v>
      </c>
      <c r="I613" t="str">
        <f t="shared" si="9"/>
        <v>insert into pembayaran (id,waktu_bayar,jumlah_bayar,id_pendaftaran) values (610,'6/19/2009',500000,810);</v>
      </c>
    </row>
    <row r="614" spans="1:9" x14ac:dyDescent="0.2">
      <c r="A614" s="28">
        <v>611</v>
      </c>
      <c r="B614" s="7" t="s">
        <v>4766</v>
      </c>
      <c r="C614" s="28">
        <v>500000</v>
      </c>
      <c r="D614" s="28">
        <v>811</v>
      </c>
      <c r="I614" t="str">
        <f t="shared" si="9"/>
        <v>insert into pembayaran (id,waktu_bayar,jumlah_bayar,id_pendaftaran) values (611,'6/6/2009',500000,811);</v>
      </c>
    </row>
    <row r="615" spans="1:9" x14ac:dyDescent="0.2">
      <c r="A615" s="28">
        <v>612</v>
      </c>
      <c r="B615" s="7" t="s">
        <v>4771</v>
      </c>
      <c r="C615" s="28">
        <v>500000</v>
      </c>
      <c r="D615" s="28">
        <v>812</v>
      </c>
      <c r="I615" t="str">
        <f t="shared" si="9"/>
        <v>insert into pembayaran (id,waktu_bayar,jumlah_bayar,id_pendaftaran) values (612,'6/20/2009',500000,812);</v>
      </c>
    </row>
    <row r="616" spans="1:9" x14ac:dyDescent="0.2">
      <c r="A616" s="28">
        <v>613</v>
      </c>
      <c r="B616" s="7" t="s">
        <v>4763</v>
      </c>
      <c r="C616" s="28">
        <v>500000</v>
      </c>
      <c r="D616" s="28">
        <v>813</v>
      </c>
      <c r="I616" t="str">
        <f t="shared" si="9"/>
        <v>insert into pembayaran (id,waktu_bayar,jumlah_bayar,id_pendaftaran) values (613,'6/19/2009',500000,813);</v>
      </c>
    </row>
    <row r="617" spans="1:9" x14ac:dyDescent="0.2">
      <c r="A617" s="28">
        <v>614</v>
      </c>
      <c r="B617" s="7" t="s">
        <v>4783</v>
      </c>
      <c r="C617" s="28">
        <v>500000</v>
      </c>
      <c r="D617" s="28">
        <v>814</v>
      </c>
      <c r="I617" t="str">
        <f t="shared" si="9"/>
        <v>insert into pembayaran (id,waktu_bayar,jumlah_bayar,id_pendaftaran) values (614,'7/10/2009',500000,814);</v>
      </c>
    </row>
    <row r="618" spans="1:9" x14ac:dyDescent="0.2">
      <c r="A618" s="28">
        <v>615</v>
      </c>
      <c r="B618" s="7" t="s">
        <v>4774</v>
      </c>
      <c r="C618" s="28">
        <v>500000</v>
      </c>
      <c r="D618" s="28">
        <v>815</v>
      </c>
      <c r="I618" t="str">
        <f t="shared" si="9"/>
        <v>insert into pembayaran (id,waktu_bayar,jumlah_bayar,id_pendaftaran) values (615,'7/8/2009',500000,815);</v>
      </c>
    </row>
    <row r="619" spans="1:9" x14ac:dyDescent="0.2">
      <c r="A619" s="28">
        <v>616</v>
      </c>
      <c r="B619" s="7" t="s">
        <v>4755</v>
      </c>
      <c r="C619" s="28">
        <v>500000</v>
      </c>
      <c r="D619" s="28">
        <v>816</v>
      </c>
      <c r="I619" t="str">
        <f t="shared" si="9"/>
        <v>insert into pembayaran (id,waktu_bayar,jumlah_bayar,id_pendaftaran) values (616,'7/5/2009',500000,816);</v>
      </c>
    </row>
    <row r="620" spans="1:9" x14ac:dyDescent="0.2">
      <c r="A620" s="28">
        <v>617</v>
      </c>
      <c r="B620" s="7" t="s">
        <v>4772</v>
      </c>
      <c r="C620" s="28">
        <v>500000</v>
      </c>
      <c r="D620" s="28">
        <v>817</v>
      </c>
      <c r="I620" t="str">
        <f t="shared" si="9"/>
        <v>insert into pembayaran (id,waktu_bayar,jumlah_bayar,id_pendaftaran) values (617,'6/8/2009',500000,817);</v>
      </c>
    </row>
    <row r="621" spans="1:9" x14ac:dyDescent="0.2">
      <c r="A621" s="28">
        <v>618</v>
      </c>
      <c r="B621" s="7" t="s">
        <v>4756</v>
      </c>
      <c r="C621" s="28">
        <v>500000</v>
      </c>
      <c r="D621" s="28">
        <v>818</v>
      </c>
      <c r="I621" t="str">
        <f t="shared" si="9"/>
        <v>insert into pembayaran (id,waktu_bayar,jumlah_bayar,id_pendaftaran) values (618,'7/14/2009',500000,818);</v>
      </c>
    </row>
    <row r="622" spans="1:9" x14ac:dyDescent="0.2">
      <c r="A622" s="28">
        <v>619</v>
      </c>
      <c r="B622" s="7" t="s">
        <v>4772</v>
      </c>
      <c r="C622" s="28">
        <v>500000</v>
      </c>
      <c r="D622" s="28">
        <v>819</v>
      </c>
      <c r="I622" t="str">
        <f t="shared" si="9"/>
        <v>insert into pembayaran (id,waktu_bayar,jumlah_bayar,id_pendaftaran) values (619,'6/8/2009',500000,819);</v>
      </c>
    </row>
    <row r="623" spans="1:9" x14ac:dyDescent="0.2">
      <c r="A623" s="28">
        <v>620</v>
      </c>
      <c r="B623" s="7" t="s">
        <v>4766</v>
      </c>
      <c r="C623" s="28">
        <v>500000</v>
      </c>
      <c r="D623" s="28">
        <v>820</v>
      </c>
      <c r="I623" t="str">
        <f t="shared" si="9"/>
        <v>insert into pembayaran (id,waktu_bayar,jumlah_bayar,id_pendaftaran) values (620,'6/6/2009',500000,820);</v>
      </c>
    </row>
    <row r="624" spans="1:9" x14ac:dyDescent="0.2">
      <c r="A624" s="28">
        <v>621</v>
      </c>
      <c r="B624" s="7" t="s">
        <v>4758</v>
      </c>
      <c r="C624" s="28">
        <v>500000</v>
      </c>
      <c r="D624" s="28">
        <v>821</v>
      </c>
      <c r="I624" t="str">
        <f t="shared" si="9"/>
        <v>insert into pembayaran (id,waktu_bayar,jumlah_bayar,id_pendaftaran) values (621,'7/1/2009',500000,821);</v>
      </c>
    </row>
    <row r="625" spans="1:9" x14ac:dyDescent="0.2">
      <c r="A625" s="28">
        <v>622</v>
      </c>
      <c r="B625" s="7" t="s">
        <v>4767</v>
      </c>
      <c r="C625" s="28">
        <v>500000</v>
      </c>
      <c r="D625" s="28">
        <v>822</v>
      </c>
      <c r="I625" t="str">
        <f t="shared" si="9"/>
        <v>insert into pembayaran (id,waktu_bayar,jumlah_bayar,id_pendaftaran) values (622,'6/17/2009',500000,822);</v>
      </c>
    </row>
    <row r="626" spans="1:9" x14ac:dyDescent="0.2">
      <c r="A626" s="28">
        <v>623</v>
      </c>
      <c r="B626" s="7" t="s">
        <v>4767</v>
      </c>
      <c r="C626" s="28">
        <v>500000</v>
      </c>
      <c r="D626" s="28">
        <v>823</v>
      </c>
      <c r="I626" t="str">
        <f t="shared" si="9"/>
        <v>insert into pembayaran (id,waktu_bayar,jumlah_bayar,id_pendaftaran) values (623,'6/17/2009',500000,823);</v>
      </c>
    </row>
    <row r="627" spans="1:9" x14ac:dyDescent="0.2">
      <c r="A627" s="28">
        <v>624</v>
      </c>
      <c r="B627" s="7" t="s">
        <v>4770</v>
      </c>
      <c r="C627" s="28">
        <v>500000</v>
      </c>
      <c r="D627" s="28">
        <v>824</v>
      </c>
      <c r="I627" t="str">
        <f t="shared" si="9"/>
        <v>insert into pembayaran (id,waktu_bayar,jumlah_bayar,id_pendaftaran) values (624,'6/15/2009',500000,824);</v>
      </c>
    </row>
    <row r="628" spans="1:9" x14ac:dyDescent="0.2">
      <c r="A628" s="28">
        <v>625</v>
      </c>
      <c r="B628" s="7" t="s">
        <v>4761</v>
      </c>
      <c r="C628" s="28">
        <v>500000</v>
      </c>
      <c r="D628" s="28">
        <v>825</v>
      </c>
      <c r="I628" t="str">
        <f t="shared" si="9"/>
        <v>insert into pembayaran (id,waktu_bayar,jumlah_bayar,id_pendaftaran) values (625,'6/22/2009',500000,825);</v>
      </c>
    </row>
    <row r="629" spans="1:9" x14ac:dyDescent="0.2">
      <c r="A629" s="28">
        <v>626</v>
      </c>
      <c r="B629" s="7" t="s">
        <v>4769</v>
      </c>
      <c r="C629" s="28">
        <v>500000</v>
      </c>
      <c r="D629" s="28">
        <v>826</v>
      </c>
      <c r="I629" t="str">
        <f t="shared" si="9"/>
        <v>insert into pembayaran (id,waktu_bayar,jumlah_bayar,id_pendaftaran) values (626,'7/13/2009',500000,826);</v>
      </c>
    </row>
    <row r="630" spans="1:9" x14ac:dyDescent="0.2">
      <c r="A630" s="28">
        <v>627</v>
      </c>
      <c r="B630" s="7" t="s">
        <v>4766</v>
      </c>
      <c r="C630" s="28">
        <v>500000</v>
      </c>
      <c r="D630" s="28">
        <v>827</v>
      </c>
      <c r="I630" t="str">
        <f t="shared" si="9"/>
        <v>insert into pembayaran (id,waktu_bayar,jumlah_bayar,id_pendaftaran) values (627,'6/6/2009',500000,827);</v>
      </c>
    </row>
    <row r="631" spans="1:9" x14ac:dyDescent="0.2">
      <c r="A631" s="28">
        <v>628</v>
      </c>
      <c r="B631" s="7" t="s">
        <v>4762</v>
      </c>
      <c r="C631" s="28">
        <v>500000</v>
      </c>
      <c r="D631" s="28">
        <v>828</v>
      </c>
      <c r="I631" t="str">
        <f t="shared" si="9"/>
        <v>insert into pembayaran (id,waktu_bayar,jumlah_bayar,id_pendaftaran) values (628,'6/5/2009',500000,828);</v>
      </c>
    </row>
    <row r="632" spans="1:9" x14ac:dyDescent="0.2">
      <c r="A632" s="28">
        <v>629</v>
      </c>
      <c r="B632" s="7" t="s">
        <v>4766</v>
      </c>
      <c r="C632" s="28">
        <v>500000</v>
      </c>
      <c r="D632" s="28">
        <v>829</v>
      </c>
      <c r="I632" t="str">
        <f t="shared" si="9"/>
        <v>insert into pembayaran (id,waktu_bayar,jumlah_bayar,id_pendaftaran) values (629,'6/6/2009',500000,829);</v>
      </c>
    </row>
    <row r="633" spans="1:9" x14ac:dyDescent="0.2">
      <c r="A633" s="28">
        <v>630</v>
      </c>
      <c r="B633" s="7" t="s">
        <v>4756</v>
      </c>
      <c r="C633" s="28">
        <v>500000</v>
      </c>
      <c r="D633" s="28">
        <v>830</v>
      </c>
      <c r="I633" t="str">
        <f t="shared" si="9"/>
        <v>insert into pembayaran (id,waktu_bayar,jumlah_bayar,id_pendaftaran) values (630,'7/14/2009',500000,830);</v>
      </c>
    </row>
    <row r="634" spans="1:9" x14ac:dyDescent="0.2">
      <c r="A634" s="28">
        <v>631</v>
      </c>
      <c r="B634" s="7" t="s">
        <v>4784</v>
      </c>
      <c r="C634" s="28">
        <v>500000</v>
      </c>
      <c r="D634" s="28">
        <v>831</v>
      </c>
      <c r="I634" t="str">
        <f t="shared" si="9"/>
        <v>insert into pembayaran (id,waktu_bayar,jumlah_bayar,id_pendaftaran) values (631,'6/4/2009',500000,831);</v>
      </c>
    </row>
    <row r="635" spans="1:9" x14ac:dyDescent="0.2">
      <c r="A635" s="28">
        <v>632</v>
      </c>
      <c r="B635" s="7" t="s">
        <v>4785</v>
      </c>
      <c r="C635" s="28">
        <v>500000</v>
      </c>
      <c r="D635" s="28">
        <v>832</v>
      </c>
      <c r="I635" t="str">
        <f t="shared" si="9"/>
        <v>insert into pembayaran (id,waktu_bayar,jumlah_bayar,id_pendaftaran) values (632,'6/13/2009',500000,832);</v>
      </c>
    </row>
    <row r="636" spans="1:9" x14ac:dyDescent="0.2">
      <c r="A636" s="28">
        <v>633</v>
      </c>
      <c r="B636" s="7" t="s">
        <v>4786</v>
      </c>
      <c r="C636" s="28">
        <v>500000</v>
      </c>
      <c r="D636" s="28">
        <v>833</v>
      </c>
      <c r="I636" t="str">
        <f t="shared" si="9"/>
        <v>insert into pembayaran (id,waktu_bayar,jumlah_bayar,id_pendaftaran) values (633,'6/12/2009',500000,833);</v>
      </c>
    </row>
    <row r="637" spans="1:9" x14ac:dyDescent="0.2">
      <c r="A637" s="28">
        <v>634</v>
      </c>
      <c r="B637" s="7" t="s">
        <v>4755</v>
      </c>
      <c r="C637" s="28">
        <v>500000</v>
      </c>
      <c r="D637" s="28">
        <v>834</v>
      </c>
      <c r="I637" t="str">
        <f t="shared" si="9"/>
        <v>insert into pembayaran (id,waktu_bayar,jumlah_bayar,id_pendaftaran) values (634,'7/5/2009',500000,834);</v>
      </c>
    </row>
    <row r="638" spans="1:9" x14ac:dyDescent="0.2">
      <c r="A638" s="28">
        <v>635</v>
      </c>
      <c r="B638" s="7" t="s">
        <v>4787</v>
      </c>
      <c r="C638" s="28">
        <v>500000</v>
      </c>
      <c r="D638" s="28">
        <v>835</v>
      </c>
      <c r="I638" t="str">
        <f t="shared" si="9"/>
        <v>insert into pembayaran (id,waktu_bayar,jumlah_bayar,id_pendaftaran) values (635,'6/16/2009',500000,835);</v>
      </c>
    </row>
    <row r="639" spans="1:9" x14ac:dyDescent="0.2">
      <c r="A639" s="28">
        <v>636</v>
      </c>
      <c r="B639" s="7" t="s">
        <v>4762</v>
      </c>
      <c r="C639" s="28">
        <v>500000</v>
      </c>
      <c r="D639" s="28">
        <v>836</v>
      </c>
      <c r="I639" t="str">
        <f t="shared" si="9"/>
        <v>insert into pembayaran (id,waktu_bayar,jumlah_bayar,id_pendaftaran) values (636,'6/5/2009',500000,836);</v>
      </c>
    </row>
    <row r="640" spans="1:9" x14ac:dyDescent="0.2">
      <c r="A640" s="28">
        <v>637</v>
      </c>
      <c r="B640" s="7" t="s">
        <v>4788</v>
      </c>
      <c r="C640" s="28">
        <v>500000</v>
      </c>
      <c r="D640" s="28">
        <v>837</v>
      </c>
      <c r="I640" t="str">
        <f t="shared" si="9"/>
        <v>insert into pembayaran (id,waktu_bayar,jumlah_bayar,id_pendaftaran) values (637,'6/1/2009',500000,837);</v>
      </c>
    </row>
    <row r="641" spans="1:9" x14ac:dyDescent="0.2">
      <c r="A641" s="28">
        <v>638</v>
      </c>
      <c r="B641" s="7" t="s">
        <v>4758</v>
      </c>
      <c r="C641" s="28">
        <v>500000</v>
      </c>
      <c r="D641" s="28">
        <v>838</v>
      </c>
      <c r="I641" t="str">
        <f t="shared" si="9"/>
        <v>insert into pembayaran (id,waktu_bayar,jumlah_bayar,id_pendaftaran) values (638,'7/1/2009',500000,838);</v>
      </c>
    </row>
    <row r="642" spans="1:9" x14ac:dyDescent="0.2">
      <c r="A642" s="28">
        <v>639</v>
      </c>
      <c r="B642" s="7" t="s">
        <v>4770</v>
      </c>
      <c r="C642" s="28">
        <v>500000</v>
      </c>
      <c r="D642" s="28">
        <v>839</v>
      </c>
      <c r="I642" t="str">
        <f t="shared" si="9"/>
        <v>insert into pembayaran (id,waktu_bayar,jumlah_bayar,id_pendaftaran) values (639,'6/15/2009',500000,839);</v>
      </c>
    </row>
    <row r="643" spans="1:9" x14ac:dyDescent="0.2">
      <c r="A643" s="28">
        <v>640</v>
      </c>
      <c r="B643" s="7" t="s">
        <v>4761</v>
      </c>
      <c r="C643" s="28">
        <v>500000</v>
      </c>
      <c r="D643" s="28">
        <v>840</v>
      </c>
      <c r="I643" t="str">
        <f t="shared" si="9"/>
        <v>insert into pembayaran (id,waktu_bayar,jumlah_bayar,id_pendaftaran) values (640,'6/22/2009',500000,840);</v>
      </c>
    </row>
    <row r="644" spans="1:9" x14ac:dyDescent="0.2">
      <c r="A644" s="28">
        <v>641</v>
      </c>
      <c r="B644" s="7" t="s">
        <v>4789</v>
      </c>
      <c r="C644" s="28">
        <v>500000</v>
      </c>
      <c r="D644" s="28">
        <v>841</v>
      </c>
      <c r="I644" t="str">
        <f t="shared" si="9"/>
        <v>insert into pembayaran (id,waktu_bayar,jumlah_bayar,id_pendaftaran) values (641,'7/15/2009',500000,841);</v>
      </c>
    </row>
    <row r="645" spans="1:9" x14ac:dyDescent="0.2">
      <c r="A645" s="28">
        <v>642</v>
      </c>
      <c r="B645" s="7" t="s">
        <v>4790</v>
      </c>
      <c r="C645" s="28">
        <v>500000</v>
      </c>
      <c r="D645" s="28">
        <v>842</v>
      </c>
      <c r="I645" t="str">
        <f t="shared" ref="I645:I708" si="10">CONCATENATE($I$3,A645,",","'",B645,"'",",",C645,",",D645,")",";")</f>
        <v>insert into pembayaran (id,waktu_bayar,jumlah_bayar,id_pendaftaran) values (642,'6/25/2009',500000,842);</v>
      </c>
    </row>
    <row r="646" spans="1:9" x14ac:dyDescent="0.2">
      <c r="A646" s="28">
        <v>643</v>
      </c>
      <c r="B646" s="7" t="s">
        <v>4770</v>
      </c>
      <c r="C646" s="28">
        <v>500000</v>
      </c>
      <c r="D646" s="28">
        <v>843</v>
      </c>
      <c r="I646" t="str">
        <f t="shared" si="10"/>
        <v>insert into pembayaran (id,waktu_bayar,jumlah_bayar,id_pendaftaran) values (643,'6/15/2009',500000,843);</v>
      </c>
    </row>
    <row r="647" spans="1:9" x14ac:dyDescent="0.2">
      <c r="A647" s="28">
        <v>644</v>
      </c>
      <c r="B647" s="7" t="s">
        <v>4785</v>
      </c>
      <c r="C647" s="28">
        <v>500000</v>
      </c>
      <c r="D647" s="28">
        <v>844</v>
      </c>
      <c r="I647" t="str">
        <f t="shared" si="10"/>
        <v>insert into pembayaran (id,waktu_bayar,jumlah_bayar,id_pendaftaran) values (644,'6/13/2009',500000,844);</v>
      </c>
    </row>
    <row r="648" spans="1:9" x14ac:dyDescent="0.2">
      <c r="A648" s="28">
        <v>645</v>
      </c>
      <c r="B648" s="7" t="s">
        <v>4791</v>
      </c>
      <c r="C648" s="28">
        <v>500000</v>
      </c>
      <c r="D648" s="28">
        <v>845</v>
      </c>
      <c r="I648" t="str">
        <f t="shared" si="10"/>
        <v>insert into pembayaran (id,waktu_bayar,jumlah_bayar,id_pendaftaran) values (645,'7/4/2009',500000,845);</v>
      </c>
    </row>
    <row r="649" spans="1:9" x14ac:dyDescent="0.2">
      <c r="A649" s="28">
        <v>646</v>
      </c>
      <c r="B649" s="7" t="s">
        <v>4755</v>
      </c>
      <c r="C649" s="28">
        <v>500000</v>
      </c>
      <c r="D649" s="28">
        <v>846</v>
      </c>
      <c r="I649" t="str">
        <f t="shared" si="10"/>
        <v>insert into pembayaran (id,waktu_bayar,jumlah_bayar,id_pendaftaran) values (646,'7/5/2009',500000,846);</v>
      </c>
    </row>
    <row r="650" spans="1:9" x14ac:dyDescent="0.2">
      <c r="A650" s="28">
        <v>647</v>
      </c>
      <c r="B650" s="7" t="s">
        <v>4755</v>
      </c>
      <c r="C650" s="28">
        <v>500000</v>
      </c>
      <c r="D650" s="28">
        <v>847</v>
      </c>
      <c r="I650" t="str">
        <f t="shared" si="10"/>
        <v>insert into pembayaran (id,waktu_bayar,jumlah_bayar,id_pendaftaran) values (647,'7/5/2009',500000,847);</v>
      </c>
    </row>
    <row r="651" spans="1:9" x14ac:dyDescent="0.2">
      <c r="A651" s="28">
        <v>648</v>
      </c>
      <c r="B651" s="7" t="s">
        <v>4787</v>
      </c>
      <c r="C651" s="28">
        <v>500000</v>
      </c>
      <c r="D651" s="28">
        <v>848</v>
      </c>
      <c r="I651" t="str">
        <f t="shared" si="10"/>
        <v>insert into pembayaran (id,waktu_bayar,jumlah_bayar,id_pendaftaran) values (648,'6/16/2009',500000,848);</v>
      </c>
    </row>
    <row r="652" spans="1:9" x14ac:dyDescent="0.2">
      <c r="A652" s="28">
        <v>649</v>
      </c>
      <c r="B652" s="7" t="s">
        <v>4756</v>
      </c>
      <c r="C652" s="28">
        <v>500000</v>
      </c>
      <c r="D652" s="28">
        <v>849</v>
      </c>
      <c r="I652" t="str">
        <f t="shared" si="10"/>
        <v>insert into pembayaran (id,waktu_bayar,jumlah_bayar,id_pendaftaran) values (649,'7/14/2009',500000,849);</v>
      </c>
    </row>
    <row r="653" spans="1:9" x14ac:dyDescent="0.2">
      <c r="A653" s="28">
        <v>650</v>
      </c>
      <c r="B653" s="7" t="s">
        <v>4792</v>
      </c>
      <c r="C653" s="28">
        <v>500000</v>
      </c>
      <c r="D653" s="28">
        <v>850</v>
      </c>
      <c r="I653" t="str">
        <f t="shared" si="10"/>
        <v>insert into pembayaran (id,waktu_bayar,jumlah_bayar,id_pendaftaran) values (650,'6/23/2009',500000,850);</v>
      </c>
    </row>
    <row r="654" spans="1:9" x14ac:dyDescent="0.2">
      <c r="A654" s="28">
        <v>651</v>
      </c>
      <c r="B654" s="7" t="s">
        <v>4788</v>
      </c>
      <c r="C654" s="28">
        <v>500000</v>
      </c>
      <c r="D654" s="28">
        <v>851</v>
      </c>
      <c r="I654" t="str">
        <f t="shared" si="10"/>
        <v>insert into pembayaran (id,waktu_bayar,jumlah_bayar,id_pendaftaran) values (651,'6/1/2009',500000,851);</v>
      </c>
    </row>
    <row r="655" spans="1:9" x14ac:dyDescent="0.2">
      <c r="A655" s="28">
        <v>652</v>
      </c>
      <c r="B655" s="7" t="s">
        <v>4764</v>
      </c>
      <c r="C655" s="28">
        <v>500000</v>
      </c>
      <c r="D655" s="28">
        <v>852</v>
      </c>
      <c r="I655" t="str">
        <f t="shared" si="10"/>
        <v>insert into pembayaran (id,waktu_bayar,jumlah_bayar,id_pendaftaran) values (652,'7/2/2009',500000,852);</v>
      </c>
    </row>
    <row r="656" spans="1:9" x14ac:dyDescent="0.2">
      <c r="A656" s="28">
        <v>653</v>
      </c>
      <c r="B656" s="7" t="s">
        <v>4755</v>
      </c>
      <c r="C656" s="28">
        <v>500000</v>
      </c>
      <c r="D656" s="28">
        <v>853</v>
      </c>
      <c r="I656" t="str">
        <f t="shared" si="10"/>
        <v>insert into pembayaran (id,waktu_bayar,jumlah_bayar,id_pendaftaran) values (653,'7/5/2009',500000,853);</v>
      </c>
    </row>
    <row r="657" spans="1:9" x14ac:dyDescent="0.2">
      <c r="A657" s="28">
        <v>654</v>
      </c>
      <c r="B657" s="7" t="s">
        <v>4770</v>
      </c>
      <c r="C657" s="28">
        <v>500000</v>
      </c>
      <c r="D657" s="28">
        <v>854</v>
      </c>
      <c r="I657" t="str">
        <f t="shared" si="10"/>
        <v>insert into pembayaran (id,waktu_bayar,jumlah_bayar,id_pendaftaran) values (654,'6/15/2009',500000,854);</v>
      </c>
    </row>
    <row r="658" spans="1:9" x14ac:dyDescent="0.2">
      <c r="A658" s="28">
        <v>655</v>
      </c>
      <c r="B658" s="7" t="s">
        <v>4763</v>
      </c>
      <c r="C658" s="28">
        <v>500000</v>
      </c>
      <c r="D658" s="28">
        <v>855</v>
      </c>
      <c r="I658" t="str">
        <f t="shared" si="10"/>
        <v>insert into pembayaran (id,waktu_bayar,jumlah_bayar,id_pendaftaran) values (655,'6/19/2009',500000,855);</v>
      </c>
    </row>
    <row r="659" spans="1:9" x14ac:dyDescent="0.2">
      <c r="A659" s="28">
        <v>656</v>
      </c>
      <c r="B659" s="7" t="s">
        <v>4764</v>
      </c>
      <c r="C659" s="28">
        <v>500000</v>
      </c>
      <c r="D659" s="28">
        <v>856</v>
      </c>
      <c r="I659" t="str">
        <f t="shared" si="10"/>
        <v>insert into pembayaran (id,waktu_bayar,jumlah_bayar,id_pendaftaran) values (656,'7/2/2009',500000,856);</v>
      </c>
    </row>
    <row r="660" spans="1:9" x14ac:dyDescent="0.2">
      <c r="A660" s="28">
        <v>657</v>
      </c>
      <c r="B660" s="7" t="s">
        <v>4768</v>
      </c>
      <c r="C660" s="28">
        <v>500000</v>
      </c>
      <c r="D660" s="28">
        <v>857</v>
      </c>
      <c r="I660" t="str">
        <f t="shared" si="10"/>
        <v>insert into pembayaran (id,waktu_bayar,jumlah_bayar,id_pendaftaran) values (657,'6/2/2009',500000,857);</v>
      </c>
    </row>
    <row r="661" spans="1:9" x14ac:dyDescent="0.2">
      <c r="A661" s="28">
        <v>658</v>
      </c>
      <c r="B661" s="7" t="s">
        <v>4789</v>
      </c>
      <c r="C661" s="28">
        <v>500000</v>
      </c>
      <c r="D661" s="28">
        <v>858</v>
      </c>
      <c r="I661" t="str">
        <f t="shared" si="10"/>
        <v>insert into pembayaran (id,waktu_bayar,jumlah_bayar,id_pendaftaran) values (658,'7/15/2009',500000,858);</v>
      </c>
    </row>
    <row r="662" spans="1:9" x14ac:dyDescent="0.2">
      <c r="A662" s="28">
        <v>659</v>
      </c>
      <c r="B662" s="7" t="s">
        <v>4765</v>
      </c>
      <c r="C662" s="28">
        <v>500000</v>
      </c>
      <c r="D662" s="28">
        <v>859</v>
      </c>
      <c r="I662" t="str">
        <f t="shared" si="10"/>
        <v>insert into pembayaran (id,waktu_bayar,jumlah_bayar,id_pendaftaran) values (659,'7/6/2009',500000,859);</v>
      </c>
    </row>
    <row r="663" spans="1:9" x14ac:dyDescent="0.2">
      <c r="A663" s="28">
        <v>660</v>
      </c>
      <c r="B663" s="7" t="s">
        <v>4761</v>
      </c>
      <c r="C663" s="28">
        <v>500000</v>
      </c>
      <c r="D663" s="28">
        <v>860</v>
      </c>
      <c r="I663" t="str">
        <f t="shared" si="10"/>
        <v>insert into pembayaran (id,waktu_bayar,jumlah_bayar,id_pendaftaran) values (660,'6/22/2009',500000,860);</v>
      </c>
    </row>
    <row r="664" spans="1:9" x14ac:dyDescent="0.2">
      <c r="A664" s="28">
        <v>661</v>
      </c>
      <c r="B664" s="7" t="s">
        <v>4782</v>
      </c>
      <c r="C664" s="28">
        <v>500000</v>
      </c>
      <c r="D664" s="28">
        <v>861</v>
      </c>
      <c r="I664" t="str">
        <f t="shared" si="10"/>
        <v>insert into pembayaran (id,waktu_bayar,jumlah_bayar,id_pendaftaran) values (661,'6/24/2009',500000,861);</v>
      </c>
    </row>
    <row r="665" spans="1:9" x14ac:dyDescent="0.2">
      <c r="A665" s="28">
        <v>662</v>
      </c>
      <c r="B665" s="7" t="s">
        <v>4772</v>
      </c>
      <c r="C665" s="28">
        <v>500000</v>
      </c>
      <c r="D665" s="28">
        <v>862</v>
      </c>
      <c r="I665" t="str">
        <f t="shared" si="10"/>
        <v>insert into pembayaran (id,waktu_bayar,jumlah_bayar,id_pendaftaran) values (662,'6/8/2009',500000,862);</v>
      </c>
    </row>
    <row r="666" spans="1:9" x14ac:dyDescent="0.2">
      <c r="A666" s="28">
        <v>663</v>
      </c>
      <c r="B666" s="7" t="s">
        <v>4791</v>
      </c>
      <c r="C666" s="28">
        <v>500000</v>
      </c>
      <c r="D666" s="28">
        <v>863</v>
      </c>
      <c r="I666" t="str">
        <f t="shared" si="10"/>
        <v>insert into pembayaran (id,waktu_bayar,jumlah_bayar,id_pendaftaran) values (663,'7/4/2009',500000,863);</v>
      </c>
    </row>
    <row r="667" spans="1:9" x14ac:dyDescent="0.2">
      <c r="A667" s="28">
        <v>664</v>
      </c>
      <c r="B667" s="7" t="s">
        <v>4785</v>
      </c>
      <c r="C667" s="28">
        <v>500000</v>
      </c>
      <c r="D667" s="28">
        <v>864</v>
      </c>
      <c r="I667" t="str">
        <f t="shared" si="10"/>
        <v>insert into pembayaran (id,waktu_bayar,jumlah_bayar,id_pendaftaran) values (664,'6/13/2009',500000,864);</v>
      </c>
    </row>
    <row r="668" spans="1:9" x14ac:dyDescent="0.2">
      <c r="A668" s="28">
        <v>665</v>
      </c>
      <c r="B668" s="7" t="s">
        <v>4788</v>
      </c>
      <c r="C668" s="28">
        <v>500000</v>
      </c>
      <c r="D668" s="28">
        <v>865</v>
      </c>
      <c r="I668" t="str">
        <f t="shared" si="10"/>
        <v>insert into pembayaran (id,waktu_bayar,jumlah_bayar,id_pendaftaran) values (665,'6/1/2009',500000,865);</v>
      </c>
    </row>
    <row r="669" spans="1:9" x14ac:dyDescent="0.2">
      <c r="A669" s="28">
        <v>666</v>
      </c>
      <c r="B669" s="7" t="s">
        <v>4778</v>
      </c>
      <c r="C669" s="28">
        <v>500000</v>
      </c>
      <c r="D669" s="28">
        <v>866</v>
      </c>
      <c r="I669" t="str">
        <f t="shared" si="10"/>
        <v>insert into pembayaran (id,waktu_bayar,jumlah_bayar,id_pendaftaran) values (666,'7/7/2009',500000,866);</v>
      </c>
    </row>
    <row r="670" spans="1:9" x14ac:dyDescent="0.2">
      <c r="A670" s="28">
        <v>667</v>
      </c>
      <c r="B670" s="7" t="s">
        <v>4793</v>
      </c>
      <c r="C670" s="28">
        <v>500000</v>
      </c>
      <c r="D670" s="28">
        <v>867</v>
      </c>
      <c r="I670" t="str">
        <f t="shared" si="10"/>
        <v>insert into pembayaran (id,waktu_bayar,jumlah_bayar,id_pendaftaran) values (667,'6/21/2009',500000,867);</v>
      </c>
    </row>
    <row r="671" spans="1:9" x14ac:dyDescent="0.2">
      <c r="A671" s="28">
        <v>668</v>
      </c>
      <c r="B671" s="7" t="s">
        <v>4763</v>
      </c>
      <c r="C671" s="28">
        <v>500000</v>
      </c>
      <c r="D671" s="28">
        <v>868</v>
      </c>
      <c r="I671" t="str">
        <f t="shared" si="10"/>
        <v>insert into pembayaran (id,waktu_bayar,jumlah_bayar,id_pendaftaran) values (668,'6/19/2009',500000,868);</v>
      </c>
    </row>
    <row r="672" spans="1:9" x14ac:dyDescent="0.2">
      <c r="A672" s="28">
        <v>669</v>
      </c>
      <c r="B672" s="7" t="s">
        <v>4794</v>
      </c>
      <c r="C672" s="28">
        <v>500000</v>
      </c>
      <c r="D672" s="28">
        <v>869</v>
      </c>
      <c r="I672" t="str">
        <f t="shared" si="10"/>
        <v>insert into pembayaran (id,waktu_bayar,jumlah_bayar,id_pendaftaran) values (669,'6/29/2009',500000,869);</v>
      </c>
    </row>
    <row r="673" spans="1:9" x14ac:dyDescent="0.2">
      <c r="A673" s="28">
        <v>670</v>
      </c>
      <c r="B673" s="7" t="s">
        <v>4762</v>
      </c>
      <c r="C673" s="28">
        <v>500000</v>
      </c>
      <c r="D673" s="28">
        <v>870</v>
      </c>
      <c r="I673" t="str">
        <f t="shared" si="10"/>
        <v>insert into pembayaran (id,waktu_bayar,jumlah_bayar,id_pendaftaran) values (670,'6/5/2009',500000,870);</v>
      </c>
    </row>
    <row r="674" spans="1:9" x14ac:dyDescent="0.2">
      <c r="A674" s="28">
        <v>671</v>
      </c>
      <c r="B674" s="7" t="s">
        <v>4783</v>
      </c>
      <c r="C674" s="28">
        <v>500000</v>
      </c>
      <c r="D674" s="28">
        <v>871</v>
      </c>
      <c r="I674" t="str">
        <f t="shared" si="10"/>
        <v>insert into pembayaran (id,waktu_bayar,jumlah_bayar,id_pendaftaran) values (671,'7/10/2009',500000,871);</v>
      </c>
    </row>
    <row r="675" spans="1:9" x14ac:dyDescent="0.2">
      <c r="A675" s="28">
        <v>672</v>
      </c>
      <c r="B675" s="7" t="s">
        <v>4792</v>
      </c>
      <c r="C675" s="28">
        <v>500000</v>
      </c>
      <c r="D675" s="28">
        <v>872</v>
      </c>
      <c r="I675" t="str">
        <f t="shared" si="10"/>
        <v>insert into pembayaran (id,waktu_bayar,jumlah_bayar,id_pendaftaran) values (672,'6/23/2009',500000,872);</v>
      </c>
    </row>
    <row r="676" spans="1:9" x14ac:dyDescent="0.2">
      <c r="A676" s="28">
        <v>673</v>
      </c>
      <c r="B676" s="7" t="s">
        <v>4757</v>
      </c>
      <c r="C676" s="28">
        <v>500000</v>
      </c>
      <c r="D676" s="28">
        <v>873</v>
      </c>
      <c r="I676" t="str">
        <f t="shared" si="10"/>
        <v>insert into pembayaran (id,waktu_bayar,jumlah_bayar,id_pendaftaran) values (673,'6/28/2009',500000,873);</v>
      </c>
    </row>
    <row r="677" spans="1:9" x14ac:dyDescent="0.2">
      <c r="A677" s="28">
        <v>674</v>
      </c>
      <c r="B677" s="7" t="s">
        <v>4771</v>
      </c>
      <c r="C677" s="28">
        <v>500000</v>
      </c>
      <c r="D677" s="28">
        <v>874</v>
      </c>
      <c r="I677" t="str">
        <f t="shared" si="10"/>
        <v>insert into pembayaran (id,waktu_bayar,jumlah_bayar,id_pendaftaran) values (674,'6/20/2009',500000,874);</v>
      </c>
    </row>
    <row r="678" spans="1:9" x14ac:dyDescent="0.2">
      <c r="A678" s="28">
        <v>675</v>
      </c>
      <c r="B678" s="7" t="s">
        <v>4784</v>
      </c>
      <c r="C678" s="28">
        <v>500000</v>
      </c>
      <c r="D678" s="28">
        <v>875</v>
      </c>
      <c r="I678" t="str">
        <f t="shared" si="10"/>
        <v>insert into pembayaran (id,waktu_bayar,jumlah_bayar,id_pendaftaran) values (675,'6/4/2009',500000,875);</v>
      </c>
    </row>
    <row r="679" spans="1:9" x14ac:dyDescent="0.2">
      <c r="A679" s="28">
        <v>676</v>
      </c>
      <c r="B679" s="7" t="s">
        <v>4769</v>
      </c>
      <c r="C679" s="28">
        <v>500000</v>
      </c>
      <c r="D679" s="28">
        <v>876</v>
      </c>
      <c r="I679" t="str">
        <f t="shared" si="10"/>
        <v>insert into pembayaran (id,waktu_bayar,jumlah_bayar,id_pendaftaran) values (676,'7/13/2009',500000,876);</v>
      </c>
    </row>
    <row r="680" spans="1:9" x14ac:dyDescent="0.2">
      <c r="A680" s="28">
        <v>677</v>
      </c>
      <c r="B680" s="7" t="s">
        <v>4773</v>
      </c>
      <c r="C680" s="28">
        <v>500000</v>
      </c>
      <c r="D680" s="28">
        <v>877</v>
      </c>
      <c r="I680" t="str">
        <f t="shared" si="10"/>
        <v>insert into pembayaran (id,waktu_bayar,jumlah_bayar,id_pendaftaran) values (677,'6/7/2009',500000,877);</v>
      </c>
    </row>
    <row r="681" spans="1:9" x14ac:dyDescent="0.2">
      <c r="A681" s="28">
        <v>678</v>
      </c>
      <c r="B681" s="7" t="s">
        <v>4768</v>
      </c>
      <c r="C681" s="28">
        <v>500000</v>
      </c>
      <c r="D681" s="28">
        <v>878</v>
      </c>
      <c r="I681" t="str">
        <f t="shared" si="10"/>
        <v>insert into pembayaran (id,waktu_bayar,jumlah_bayar,id_pendaftaran) values (678,'6/2/2009',500000,878);</v>
      </c>
    </row>
    <row r="682" spans="1:9" x14ac:dyDescent="0.2">
      <c r="A682" s="28">
        <v>679</v>
      </c>
      <c r="B682" s="7" t="s">
        <v>4788</v>
      </c>
      <c r="C682" s="28">
        <v>500000</v>
      </c>
      <c r="D682" s="28">
        <v>879</v>
      </c>
      <c r="I682" t="str">
        <f t="shared" si="10"/>
        <v>insert into pembayaran (id,waktu_bayar,jumlah_bayar,id_pendaftaran) values (679,'6/1/2009',500000,879);</v>
      </c>
    </row>
    <row r="683" spans="1:9" x14ac:dyDescent="0.2">
      <c r="A683" s="28">
        <v>680</v>
      </c>
      <c r="B683" s="7" t="s">
        <v>4758</v>
      </c>
      <c r="C683" s="28">
        <v>500000</v>
      </c>
      <c r="D683" s="28">
        <v>880</v>
      </c>
      <c r="I683" t="str">
        <f t="shared" si="10"/>
        <v>insert into pembayaran (id,waktu_bayar,jumlah_bayar,id_pendaftaran) values (680,'7/1/2009',500000,880);</v>
      </c>
    </row>
    <row r="684" spans="1:9" x14ac:dyDescent="0.2">
      <c r="A684" s="28">
        <v>681</v>
      </c>
      <c r="B684" s="7" t="s">
        <v>4786</v>
      </c>
      <c r="C684" s="28">
        <v>500000</v>
      </c>
      <c r="D684" s="28">
        <v>881</v>
      </c>
      <c r="I684" t="str">
        <f t="shared" si="10"/>
        <v>insert into pembayaran (id,waktu_bayar,jumlah_bayar,id_pendaftaran) values (681,'6/12/2009',500000,881);</v>
      </c>
    </row>
    <row r="685" spans="1:9" x14ac:dyDescent="0.2">
      <c r="A685" s="28">
        <v>682</v>
      </c>
      <c r="B685" s="7" t="s">
        <v>4761</v>
      </c>
      <c r="C685" s="28">
        <v>500000</v>
      </c>
      <c r="D685" s="28">
        <v>882</v>
      </c>
      <c r="I685" t="str">
        <f t="shared" si="10"/>
        <v>insert into pembayaran (id,waktu_bayar,jumlah_bayar,id_pendaftaran) values (682,'6/22/2009',500000,882);</v>
      </c>
    </row>
    <row r="686" spans="1:9" x14ac:dyDescent="0.2">
      <c r="A686" s="28">
        <v>683</v>
      </c>
      <c r="B686" s="7" t="s">
        <v>4768</v>
      </c>
      <c r="C686" s="28">
        <v>500000</v>
      </c>
      <c r="D686" s="28">
        <v>883</v>
      </c>
      <c r="I686" t="str">
        <f t="shared" si="10"/>
        <v>insert into pembayaran (id,waktu_bayar,jumlah_bayar,id_pendaftaran) values (683,'6/2/2009',500000,883);</v>
      </c>
    </row>
    <row r="687" spans="1:9" x14ac:dyDescent="0.2">
      <c r="A687" s="28">
        <v>684</v>
      </c>
      <c r="B687" s="7" t="s">
        <v>4780</v>
      </c>
      <c r="C687" s="28">
        <v>500000</v>
      </c>
      <c r="D687" s="28">
        <v>884</v>
      </c>
      <c r="I687" t="str">
        <f t="shared" si="10"/>
        <v>insert into pembayaran (id,waktu_bayar,jumlah_bayar,id_pendaftaran) values (684,'6/9/2009',500000,884);</v>
      </c>
    </row>
    <row r="688" spans="1:9" x14ac:dyDescent="0.2">
      <c r="A688" s="28">
        <v>685</v>
      </c>
      <c r="B688" s="7" t="s">
        <v>4763</v>
      </c>
      <c r="C688" s="28">
        <v>500000</v>
      </c>
      <c r="D688" s="28">
        <v>885</v>
      </c>
      <c r="I688" t="str">
        <f t="shared" si="10"/>
        <v>insert into pembayaran (id,waktu_bayar,jumlah_bayar,id_pendaftaran) values (685,'6/19/2009',500000,885);</v>
      </c>
    </row>
    <row r="689" spans="1:9" x14ac:dyDescent="0.2">
      <c r="A689" s="28">
        <v>686</v>
      </c>
      <c r="B689" s="7" t="s">
        <v>4755</v>
      </c>
      <c r="C689" s="28">
        <v>500000</v>
      </c>
      <c r="D689" s="28">
        <v>886</v>
      </c>
      <c r="I689" t="str">
        <f t="shared" si="10"/>
        <v>insert into pembayaran (id,waktu_bayar,jumlah_bayar,id_pendaftaran) values (686,'7/5/2009',500000,886);</v>
      </c>
    </row>
    <row r="690" spans="1:9" x14ac:dyDescent="0.2">
      <c r="A690" s="28">
        <v>687</v>
      </c>
      <c r="B690" s="7" t="s">
        <v>4795</v>
      </c>
      <c r="C690" s="28">
        <v>500000</v>
      </c>
      <c r="D690" s="28">
        <v>887</v>
      </c>
      <c r="I690" t="str">
        <f t="shared" si="10"/>
        <v>insert into pembayaran (id,waktu_bayar,jumlah_bayar,id_pendaftaran) values (687,'6/14/2009',500000,887);</v>
      </c>
    </row>
    <row r="691" spans="1:9" x14ac:dyDescent="0.2">
      <c r="A691" s="28">
        <v>688</v>
      </c>
      <c r="B691" s="7" t="s">
        <v>4768</v>
      </c>
      <c r="C691" s="28">
        <v>500000</v>
      </c>
      <c r="D691" s="28">
        <v>888</v>
      </c>
      <c r="I691" t="str">
        <f t="shared" si="10"/>
        <v>insert into pembayaran (id,waktu_bayar,jumlah_bayar,id_pendaftaran) values (688,'6/2/2009',500000,888);</v>
      </c>
    </row>
    <row r="692" spans="1:9" x14ac:dyDescent="0.2">
      <c r="A692" s="28">
        <v>689</v>
      </c>
      <c r="B692" s="7" t="s">
        <v>4789</v>
      </c>
      <c r="C692" s="28">
        <v>500000</v>
      </c>
      <c r="D692" s="28">
        <v>889</v>
      </c>
      <c r="I692" t="str">
        <f t="shared" si="10"/>
        <v>insert into pembayaran (id,waktu_bayar,jumlah_bayar,id_pendaftaran) values (689,'7/15/2009',500000,889);</v>
      </c>
    </row>
    <row r="693" spans="1:9" x14ac:dyDescent="0.2">
      <c r="A693" s="28">
        <v>690</v>
      </c>
      <c r="B693" s="7" t="s">
        <v>4766</v>
      </c>
      <c r="C693" s="28">
        <v>500000</v>
      </c>
      <c r="D693" s="28">
        <v>890</v>
      </c>
      <c r="I693" t="str">
        <f t="shared" si="10"/>
        <v>insert into pembayaran (id,waktu_bayar,jumlah_bayar,id_pendaftaran) values (690,'6/6/2009',500000,890);</v>
      </c>
    </row>
    <row r="694" spans="1:9" x14ac:dyDescent="0.2">
      <c r="A694" s="28">
        <v>691</v>
      </c>
      <c r="B694" s="7" t="s">
        <v>4755</v>
      </c>
      <c r="C694" s="28">
        <v>500000</v>
      </c>
      <c r="D694" s="28">
        <v>891</v>
      </c>
      <c r="I694" t="str">
        <f t="shared" si="10"/>
        <v>insert into pembayaran (id,waktu_bayar,jumlah_bayar,id_pendaftaran) values (691,'7/5/2009',500000,891);</v>
      </c>
    </row>
    <row r="695" spans="1:9" x14ac:dyDescent="0.2">
      <c r="A695" s="28">
        <v>692</v>
      </c>
      <c r="B695" s="7" t="s">
        <v>4788</v>
      </c>
      <c r="C695" s="28">
        <v>500000</v>
      </c>
      <c r="D695" s="28">
        <v>892</v>
      </c>
      <c r="I695" t="str">
        <f t="shared" si="10"/>
        <v>insert into pembayaran (id,waktu_bayar,jumlah_bayar,id_pendaftaran) values (692,'6/1/2009',500000,892);</v>
      </c>
    </row>
    <row r="696" spans="1:9" x14ac:dyDescent="0.2">
      <c r="A696" s="28">
        <v>693</v>
      </c>
      <c r="B696" s="7" t="s">
        <v>4796</v>
      </c>
      <c r="C696" s="28">
        <v>500000</v>
      </c>
      <c r="D696" s="28">
        <v>893</v>
      </c>
      <c r="I696" t="str">
        <f t="shared" si="10"/>
        <v>insert into pembayaran (id,waktu_bayar,jumlah_bayar,id_pendaftaran) values (693,'7/9/2009',500000,893);</v>
      </c>
    </row>
    <row r="697" spans="1:9" x14ac:dyDescent="0.2">
      <c r="A697" s="28">
        <v>694</v>
      </c>
      <c r="B697" s="7" t="s">
        <v>4784</v>
      </c>
      <c r="C697" s="28">
        <v>500000</v>
      </c>
      <c r="D697" s="28">
        <v>894</v>
      </c>
      <c r="I697" t="str">
        <f t="shared" si="10"/>
        <v>insert into pembayaran (id,waktu_bayar,jumlah_bayar,id_pendaftaran) values (694,'6/4/2009',500000,894);</v>
      </c>
    </row>
    <row r="698" spans="1:9" x14ac:dyDescent="0.2">
      <c r="A698" s="28">
        <v>695</v>
      </c>
      <c r="B698" s="7" t="s">
        <v>4792</v>
      </c>
      <c r="C698" s="28">
        <v>500000</v>
      </c>
      <c r="D698" s="28">
        <v>895</v>
      </c>
      <c r="I698" t="str">
        <f t="shared" si="10"/>
        <v>insert into pembayaran (id,waktu_bayar,jumlah_bayar,id_pendaftaran) values (695,'6/23/2009',500000,895);</v>
      </c>
    </row>
    <row r="699" spans="1:9" x14ac:dyDescent="0.2">
      <c r="A699" s="28">
        <v>696</v>
      </c>
      <c r="B699" s="7" t="s">
        <v>4786</v>
      </c>
      <c r="C699" s="28">
        <v>500000</v>
      </c>
      <c r="D699" s="28">
        <v>896</v>
      </c>
      <c r="I699" t="str">
        <f t="shared" si="10"/>
        <v>insert into pembayaran (id,waktu_bayar,jumlah_bayar,id_pendaftaran) values (696,'6/12/2009',500000,896);</v>
      </c>
    </row>
    <row r="700" spans="1:9" x14ac:dyDescent="0.2">
      <c r="A700" s="28">
        <v>697</v>
      </c>
      <c r="B700" s="7" t="s">
        <v>4779</v>
      </c>
      <c r="C700" s="28">
        <v>500000</v>
      </c>
      <c r="D700" s="28">
        <v>897</v>
      </c>
      <c r="I700" t="str">
        <f t="shared" si="10"/>
        <v>insert into pembayaran (id,waktu_bayar,jumlah_bayar,id_pendaftaran) values (697,'6/11/2009',500000,897);</v>
      </c>
    </row>
    <row r="701" spans="1:9" x14ac:dyDescent="0.2">
      <c r="A701" s="28">
        <v>698</v>
      </c>
      <c r="B701" s="7" t="s">
        <v>4788</v>
      </c>
      <c r="C701" s="28">
        <v>500000</v>
      </c>
      <c r="D701" s="28">
        <v>898</v>
      </c>
      <c r="I701" t="str">
        <f t="shared" si="10"/>
        <v>insert into pembayaran (id,waktu_bayar,jumlah_bayar,id_pendaftaran) values (698,'6/1/2009',500000,898);</v>
      </c>
    </row>
    <row r="702" spans="1:9" x14ac:dyDescent="0.2">
      <c r="A702" s="28">
        <v>699</v>
      </c>
      <c r="B702" s="7" t="s">
        <v>4793</v>
      </c>
      <c r="C702" s="28">
        <v>500000</v>
      </c>
      <c r="D702" s="28">
        <v>899</v>
      </c>
      <c r="I702" t="str">
        <f t="shared" si="10"/>
        <v>insert into pembayaran (id,waktu_bayar,jumlah_bayar,id_pendaftaran) values (699,'6/21/2009',500000,899);</v>
      </c>
    </row>
    <row r="703" spans="1:9" x14ac:dyDescent="0.2">
      <c r="A703" s="28">
        <v>700</v>
      </c>
      <c r="B703" s="7" t="s">
        <v>4765</v>
      </c>
      <c r="C703" s="28">
        <v>500000</v>
      </c>
      <c r="D703" s="28">
        <v>900</v>
      </c>
      <c r="I703" t="str">
        <f t="shared" si="10"/>
        <v>insert into pembayaran (id,waktu_bayar,jumlah_bayar,id_pendaftaran) values (700,'7/6/2009',500000,900);</v>
      </c>
    </row>
    <row r="704" spans="1:9" x14ac:dyDescent="0.2">
      <c r="A704" s="28">
        <v>701</v>
      </c>
      <c r="B704" s="7" t="s">
        <v>4760</v>
      </c>
      <c r="C704" s="28">
        <v>500000</v>
      </c>
      <c r="D704" s="28">
        <v>901</v>
      </c>
      <c r="I704" t="str">
        <f t="shared" si="10"/>
        <v>insert into pembayaran (id,waktu_bayar,jumlah_bayar,id_pendaftaran) values (701,'6/27/2009',500000,901);</v>
      </c>
    </row>
    <row r="705" spans="1:9" x14ac:dyDescent="0.2">
      <c r="A705" s="28">
        <v>702</v>
      </c>
      <c r="B705" s="7" t="s">
        <v>4768</v>
      </c>
      <c r="C705" s="28">
        <v>500000</v>
      </c>
      <c r="D705" s="28">
        <v>902</v>
      </c>
      <c r="I705" t="str">
        <f t="shared" si="10"/>
        <v>insert into pembayaran (id,waktu_bayar,jumlah_bayar,id_pendaftaran) values (702,'6/2/2009',500000,902);</v>
      </c>
    </row>
    <row r="706" spans="1:9" x14ac:dyDescent="0.2">
      <c r="A706" s="28">
        <v>703</v>
      </c>
      <c r="B706" s="7" t="s">
        <v>4767</v>
      </c>
      <c r="C706" s="28">
        <v>500000</v>
      </c>
      <c r="D706" s="28">
        <v>903</v>
      </c>
      <c r="I706" t="str">
        <f t="shared" si="10"/>
        <v>insert into pembayaran (id,waktu_bayar,jumlah_bayar,id_pendaftaran) values (703,'6/17/2009',500000,903);</v>
      </c>
    </row>
    <row r="707" spans="1:9" x14ac:dyDescent="0.2">
      <c r="A707" s="28">
        <v>704</v>
      </c>
      <c r="B707" s="7" t="s">
        <v>4778</v>
      </c>
      <c r="C707" s="28">
        <v>500000</v>
      </c>
      <c r="D707" s="28">
        <v>904</v>
      </c>
      <c r="I707" t="str">
        <f t="shared" si="10"/>
        <v>insert into pembayaran (id,waktu_bayar,jumlah_bayar,id_pendaftaran) values (704,'7/7/2009',500000,904);</v>
      </c>
    </row>
    <row r="708" spans="1:9" x14ac:dyDescent="0.2">
      <c r="A708" s="28">
        <v>705</v>
      </c>
      <c r="B708" s="7" t="s">
        <v>4796</v>
      </c>
      <c r="C708" s="28">
        <v>500000</v>
      </c>
      <c r="D708" s="28">
        <v>905</v>
      </c>
      <c r="I708" t="str">
        <f t="shared" si="10"/>
        <v>insert into pembayaran (id,waktu_bayar,jumlah_bayar,id_pendaftaran) values (705,'7/9/2009',500000,905);</v>
      </c>
    </row>
    <row r="709" spans="1:9" x14ac:dyDescent="0.2">
      <c r="A709" s="28">
        <v>706</v>
      </c>
      <c r="B709" s="7" t="s">
        <v>4766</v>
      </c>
      <c r="C709" s="28">
        <v>500000</v>
      </c>
      <c r="D709" s="28">
        <v>906</v>
      </c>
      <c r="I709" t="str">
        <f t="shared" ref="I709:I772" si="11">CONCATENATE($I$3,A709,",","'",B709,"'",",",C709,",",D709,")",";")</f>
        <v>insert into pembayaran (id,waktu_bayar,jumlah_bayar,id_pendaftaran) values (706,'6/6/2009',500000,906);</v>
      </c>
    </row>
    <row r="710" spans="1:9" x14ac:dyDescent="0.2">
      <c r="A710" s="28">
        <v>707</v>
      </c>
      <c r="B710" s="7" t="s">
        <v>4795</v>
      </c>
      <c r="C710" s="28">
        <v>500000</v>
      </c>
      <c r="D710" s="28">
        <v>907</v>
      </c>
      <c r="I710" t="str">
        <f t="shared" si="11"/>
        <v>insert into pembayaran (id,waktu_bayar,jumlah_bayar,id_pendaftaran) values (707,'6/14/2009',500000,907);</v>
      </c>
    </row>
    <row r="711" spans="1:9" x14ac:dyDescent="0.2">
      <c r="A711" s="28">
        <v>708</v>
      </c>
      <c r="B711" s="7" t="s">
        <v>4773</v>
      </c>
      <c r="C711" s="28">
        <v>500000</v>
      </c>
      <c r="D711" s="28">
        <v>908</v>
      </c>
      <c r="I711" t="str">
        <f t="shared" si="11"/>
        <v>insert into pembayaran (id,waktu_bayar,jumlah_bayar,id_pendaftaran) values (708,'6/7/2009',500000,908);</v>
      </c>
    </row>
    <row r="712" spans="1:9" x14ac:dyDescent="0.2">
      <c r="A712" s="28">
        <v>709</v>
      </c>
      <c r="B712" s="7" t="s">
        <v>4769</v>
      </c>
      <c r="C712" s="28">
        <v>500000</v>
      </c>
      <c r="D712" s="28">
        <v>909</v>
      </c>
      <c r="I712" t="str">
        <f t="shared" si="11"/>
        <v>insert into pembayaran (id,waktu_bayar,jumlah_bayar,id_pendaftaran) values (709,'7/13/2009',500000,909);</v>
      </c>
    </row>
    <row r="713" spans="1:9" x14ac:dyDescent="0.2">
      <c r="A713" s="28">
        <v>710</v>
      </c>
      <c r="B713" s="7" t="s">
        <v>4795</v>
      </c>
      <c r="C713" s="28">
        <v>500000</v>
      </c>
      <c r="D713" s="28">
        <v>910</v>
      </c>
      <c r="I713" t="str">
        <f t="shared" si="11"/>
        <v>insert into pembayaran (id,waktu_bayar,jumlah_bayar,id_pendaftaran) values (710,'6/14/2009',500000,910);</v>
      </c>
    </row>
    <row r="714" spans="1:9" x14ac:dyDescent="0.2">
      <c r="A714" s="28">
        <v>711</v>
      </c>
      <c r="B714" s="7" t="s">
        <v>4778</v>
      </c>
      <c r="C714" s="28">
        <v>500000</v>
      </c>
      <c r="D714" s="28">
        <v>911</v>
      </c>
      <c r="I714" t="str">
        <f t="shared" si="11"/>
        <v>insert into pembayaran (id,waktu_bayar,jumlah_bayar,id_pendaftaran) values (711,'7/7/2009',500000,911);</v>
      </c>
    </row>
    <row r="715" spans="1:9" x14ac:dyDescent="0.2">
      <c r="A715" s="28">
        <v>712</v>
      </c>
      <c r="B715" s="7" t="s">
        <v>4786</v>
      </c>
      <c r="C715" s="28">
        <v>500000</v>
      </c>
      <c r="D715" s="28">
        <v>912</v>
      </c>
      <c r="I715" t="str">
        <f t="shared" si="11"/>
        <v>insert into pembayaran (id,waktu_bayar,jumlah_bayar,id_pendaftaran) values (712,'6/12/2009',500000,912);</v>
      </c>
    </row>
    <row r="716" spans="1:9" x14ac:dyDescent="0.2">
      <c r="A716" s="28">
        <v>713</v>
      </c>
      <c r="B716" s="7" t="s">
        <v>4775</v>
      </c>
      <c r="C716" s="28">
        <v>500000</v>
      </c>
      <c r="D716" s="28">
        <v>913</v>
      </c>
      <c r="I716" t="str">
        <f t="shared" si="11"/>
        <v>insert into pembayaran (id,waktu_bayar,jumlah_bayar,id_pendaftaran) values (713,'6/10/2009',500000,913);</v>
      </c>
    </row>
    <row r="717" spans="1:9" x14ac:dyDescent="0.2">
      <c r="A717" s="28">
        <v>714</v>
      </c>
      <c r="B717" s="7" t="s">
        <v>4767</v>
      </c>
      <c r="C717" s="28">
        <v>500000</v>
      </c>
      <c r="D717" s="28">
        <v>914</v>
      </c>
      <c r="I717" t="str">
        <f t="shared" si="11"/>
        <v>insert into pembayaran (id,waktu_bayar,jumlah_bayar,id_pendaftaran) values (714,'6/17/2009',500000,914);</v>
      </c>
    </row>
    <row r="718" spans="1:9" x14ac:dyDescent="0.2">
      <c r="A718" s="28">
        <v>715</v>
      </c>
      <c r="B718" s="7" t="s">
        <v>4768</v>
      </c>
      <c r="C718" s="28">
        <v>500000</v>
      </c>
      <c r="D718" s="28">
        <v>915</v>
      </c>
      <c r="I718" t="str">
        <f t="shared" si="11"/>
        <v>insert into pembayaran (id,waktu_bayar,jumlah_bayar,id_pendaftaran) values (715,'6/2/2009',500000,915);</v>
      </c>
    </row>
    <row r="719" spans="1:9" x14ac:dyDescent="0.2">
      <c r="A719" s="28">
        <v>716</v>
      </c>
      <c r="B719" s="7" t="s">
        <v>4775</v>
      </c>
      <c r="C719" s="28">
        <v>500000</v>
      </c>
      <c r="D719" s="28">
        <v>916</v>
      </c>
      <c r="I719" t="str">
        <f t="shared" si="11"/>
        <v>insert into pembayaran (id,waktu_bayar,jumlah_bayar,id_pendaftaran) values (716,'6/10/2009',500000,916);</v>
      </c>
    </row>
    <row r="720" spans="1:9" x14ac:dyDescent="0.2">
      <c r="A720" s="28">
        <v>717</v>
      </c>
      <c r="B720" s="7" t="s">
        <v>4775</v>
      </c>
      <c r="C720" s="28">
        <v>500000</v>
      </c>
      <c r="D720" s="28">
        <v>917</v>
      </c>
      <c r="I720" t="str">
        <f t="shared" si="11"/>
        <v>insert into pembayaran (id,waktu_bayar,jumlah_bayar,id_pendaftaran) values (717,'6/10/2009',500000,917);</v>
      </c>
    </row>
    <row r="721" spans="1:9" x14ac:dyDescent="0.2">
      <c r="A721" s="28">
        <v>718</v>
      </c>
      <c r="B721" s="7" t="s">
        <v>4768</v>
      </c>
      <c r="C721" s="28">
        <v>500000</v>
      </c>
      <c r="D721" s="28">
        <v>918</v>
      </c>
      <c r="I721" t="str">
        <f t="shared" si="11"/>
        <v>insert into pembayaran (id,waktu_bayar,jumlah_bayar,id_pendaftaran) values (718,'6/2/2009',500000,918);</v>
      </c>
    </row>
    <row r="722" spans="1:9" x14ac:dyDescent="0.2">
      <c r="A722" s="28">
        <v>719</v>
      </c>
      <c r="B722" s="7" t="s">
        <v>4776</v>
      </c>
      <c r="C722" s="28">
        <v>500000</v>
      </c>
      <c r="D722" s="28">
        <v>919</v>
      </c>
      <c r="I722" t="str">
        <f t="shared" si="11"/>
        <v>insert into pembayaran (id,waktu_bayar,jumlah_bayar,id_pendaftaran) values (719,'6/3/2009',500000,919);</v>
      </c>
    </row>
    <row r="723" spans="1:9" x14ac:dyDescent="0.2">
      <c r="A723" s="28">
        <v>720</v>
      </c>
      <c r="B723" s="7" t="s">
        <v>4761</v>
      </c>
      <c r="C723" s="28">
        <v>500000</v>
      </c>
      <c r="D723" s="28">
        <v>920</v>
      </c>
      <c r="I723" t="str">
        <f t="shared" si="11"/>
        <v>insert into pembayaran (id,waktu_bayar,jumlah_bayar,id_pendaftaran) values (720,'6/22/2009',500000,920);</v>
      </c>
    </row>
    <row r="724" spans="1:9" x14ac:dyDescent="0.2">
      <c r="A724" s="28">
        <v>721</v>
      </c>
      <c r="B724" s="7" t="s">
        <v>4771</v>
      </c>
      <c r="C724" s="28">
        <v>500000</v>
      </c>
      <c r="D724" s="28">
        <v>921</v>
      </c>
      <c r="I724" t="str">
        <f t="shared" si="11"/>
        <v>insert into pembayaran (id,waktu_bayar,jumlah_bayar,id_pendaftaran) values (721,'6/20/2009',500000,921);</v>
      </c>
    </row>
    <row r="725" spans="1:9" x14ac:dyDescent="0.2">
      <c r="A725" s="28">
        <v>722</v>
      </c>
      <c r="B725" s="7" t="s">
        <v>4762</v>
      </c>
      <c r="C725" s="28">
        <v>500000</v>
      </c>
      <c r="D725" s="28">
        <v>922</v>
      </c>
      <c r="I725" t="str">
        <f t="shared" si="11"/>
        <v>insert into pembayaran (id,waktu_bayar,jumlah_bayar,id_pendaftaran) values (722,'6/5/2009',500000,922);</v>
      </c>
    </row>
    <row r="726" spans="1:9" x14ac:dyDescent="0.2">
      <c r="A726" s="28">
        <v>723</v>
      </c>
      <c r="B726" s="7" t="s">
        <v>4775</v>
      </c>
      <c r="C726" s="28">
        <v>500000</v>
      </c>
      <c r="D726" s="28">
        <v>923</v>
      </c>
      <c r="I726" t="str">
        <f t="shared" si="11"/>
        <v>insert into pembayaran (id,waktu_bayar,jumlah_bayar,id_pendaftaran) values (723,'6/10/2009',500000,923);</v>
      </c>
    </row>
    <row r="727" spans="1:9" x14ac:dyDescent="0.2">
      <c r="A727" s="28">
        <v>724</v>
      </c>
      <c r="B727" s="7" t="s">
        <v>4772</v>
      </c>
      <c r="C727" s="28">
        <v>500000</v>
      </c>
      <c r="D727" s="28">
        <v>924</v>
      </c>
      <c r="I727" t="str">
        <f t="shared" si="11"/>
        <v>insert into pembayaran (id,waktu_bayar,jumlah_bayar,id_pendaftaran) values (724,'6/8/2009',500000,924);</v>
      </c>
    </row>
    <row r="728" spans="1:9" x14ac:dyDescent="0.2">
      <c r="A728" s="28">
        <v>725</v>
      </c>
      <c r="B728" s="7" t="s">
        <v>4797</v>
      </c>
      <c r="C728" s="28">
        <v>500000</v>
      </c>
      <c r="D728" s="28">
        <v>925</v>
      </c>
      <c r="I728" t="str">
        <f t="shared" si="11"/>
        <v>insert into pembayaran (id,waktu_bayar,jumlah_bayar,id_pendaftaran) values (725,'6/30/2009',500000,925);</v>
      </c>
    </row>
    <row r="729" spans="1:9" x14ac:dyDescent="0.2">
      <c r="A729" s="28">
        <v>726</v>
      </c>
      <c r="B729" s="7" t="s">
        <v>4779</v>
      </c>
      <c r="C729" s="28">
        <v>500000</v>
      </c>
      <c r="D729" s="28">
        <v>926</v>
      </c>
      <c r="I729" t="str">
        <f t="shared" si="11"/>
        <v>insert into pembayaran (id,waktu_bayar,jumlah_bayar,id_pendaftaran) values (726,'6/11/2009',500000,926);</v>
      </c>
    </row>
    <row r="730" spans="1:9" x14ac:dyDescent="0.2">
      <c r="A730" s="28">
        <v>727</v>
      </c>
      <c r="B730" s="7" t="s">
        <v>4797</v>
      </c>
      <c r="C730" s="28">
        <v>500000</v>
      </c>
      <c r="D730" s="28">
        <v>927</v>
      </c>
      <c r="I730" t="str">
        <f t="shared" si="11"/>
        <v>insert into pembayaran (id,waktu_bayar,jumlah_bayar,id_pendaftaran) values (727,'6/30/2009',500000,927);</v>
      </c>
    </row>
    <row r="731" spans="1:9" x14ac:dyDescent="0.2">
      <c r="A731" s="28">
        <v>728</v>
      </c>
      <c r="B731" s="7" t="s">
        <v>4795</v>
      </c>
      <c r="C731" s="28">
        <v>500000</v>
      </c>
      <c r="D731" s="28">
        <v>928</v>
      </c>
      <c r="I731" t="str">
        <f t="shared" si="11"/>
        <v>insert into pembayaran (id,waktu_bayar,jumlah_bayar,id_pendaftaran) values (728,'6/14/2009',500000,928);</v>
      </c>
    </row>
    <row r="732" spans="1:9" x14ac:dyDescent="0.2">
      <c r="A732" s="28">
        <v>729</v>
      </c>
      <c r="B732" s="7" t="s">
        <v>4786</v>
      </c>
      <c r="C732" s="28">
        <v>500000</v>
      </c>
      <c r="D732" s="28">
        <v>929</v>
      </c>
      <c r="I732" t="str">
        <f t="shared" si="11"/>
        <v>insert into pembayaran (id,waktu_bayar,jumlah_bayar,id_pendaftaran) values (729,'6/12/2009',500000,929);</v>
      </c>
    </row>
    <row r="733" spans="1:9" x14ac:dyDescent="0.2">
      <c r="A733" s="28">
        <v>730</v>
      </c>
      <c r="B733" s="7" t="s">
        <v>4781</v>
      </c>
      <c r="C733" s="28">
        <v>500000</v>
      </c>
      <c r="D733" s="28">
        <v>930</v>
      </c>
      <c r="I733" t="str">
        <f t="shared" si="11"/>
        <v>insert into pembayaran (id,waktu_bayar,jumlah_bayar,id_pendaftaran) values (730,'6/26/2009',500000,930);</v>
      </c>
    </row>
    <row r="734" spans="1:9" x14ac:dyDescent="0.2">
      <c r="A734" s="28">
        <v>731</v>
      </c>
      <c r="B734" s="7" t="s">
        <v>4756</v>
      </c>
      <c r="C734" s="28">
        <v>500000</v>
      </c>
      <c r="D734" s="28">
        <v>931</v>
      </c>
      <c r="I734" t="str">
        <f t="shared" si="11"/>
        <v>insert into pembayaran (id,waktu_bayar,jumlah_bayar,id_pendaftaran) values (731,'7/14/2009',500000,931);</v>
      </c>
    </row>
    <row r="735" spans="1:9" x14ac:dyDescent="0.2">
      <c r="A735" s="28">
        <v>732</v>
      </c>
      <c r="B735" s="7" t="s">
        <v>4767</v>
      </c>
      <c r="C735" s="28">
        <v>500000</v>
      </c>
      <c r="D735" s="28">
        <v>932</v>
      </c>
      <c r="I735" t="str">
        <f t="shared" si="11"/>
        <v>insert into pembayaran (id,waktu_bayar,jumlah_bayar,id_pendaftaran) values (732,'6/17/2009',500000,932);</v>
      </c>
    </row>
    <row r="736" spans="1:9" x14ac:dyDescent="0.2">
      <c r="A736" s="28">
        <v>733</v>
      </c>
      <c r="B736" s="7" t="s">
        <v>4762</v>
      </c>
      <c r="C736" s="28">
        <v>500000</v>
      </c>
      <c r="D736" s="28">
        <v>933</v>
      </c>
      <c r="I736" t="str">
        <f t="shared" si="11"/>
        <v>insert into pembayaran (id,waktu_bayar,jumlah_bayar,id_pendaftaran) values (733,'6/5/2009',500000,933);</v>
      </c>
    </row>
    <row r="737" spans="1:9" x14ac:dyDescent="0.2">
      <c r="A737" s="28">
        <v>734</v>
      </c>
      <c r="B737" s="7" t="s">
        <v>4765</v>
      </c>
      <c r="C737" s="28">
        <v>500000</v>
      </c>
      <c r="D737" s="28">
        <v>934</v>
      </c>
      <c r="I737" t="str">
        <f t="shared" si="11"/>
        <v>insert into pembayaran (id,waktu_bayar,jumlah_bayar,id_pendaftaran) values (734,'7/6/2009',500000,934);</v>
      </c>
    </row>
    <row r="738" spans="1:9" x14ac:dyDescent="0.2">
      <c r="A738" s="28">
        <v>735</v>
      </c>
      <c r="B738" s="7" t="s">
        <v>4764</v>
      </c>
      <c r="C738" s="28">
        <v>500000</v>
      </c>
      <c r="D738" s="28">
        <v>935</v>
      </c>
      <c r="I738" t="str">
        <f t="shared" si="11"/>
        <v>insert into pembayaran (id,waktu_bayar,jumlah_bayar,id_pendaftaran) values (735,'7/2/2009',500000,935);</v>
      </c>
    </row>
    <row r="739" spans="1:9" x14ac:dyDescent="0.2">
      <c r="A739" s="28">
        <v>736</v>
      </c>
      <c r="B739" s="7" t="s">
        <v>4775</v>
      </c>
      <c r="C739" s="28">
        <v>500000</v>
      </c>
      <c r="D739" s="28">
        <v>936</v>
      </c>
      <c r="I739" t="str">
        <f t="shared" si="11"/>
        <v>insert into pembayaran (id,waktu_bayar,jumlah_bayar,id_pendaftaran) values (736,'6/10/2009',500000,936);</v>
      </c>
    </row>
    <row r="740" spans="1:9" x14ac:dyDescent="0.2">
      <c r="A740" s="28">
        <v>737</v>
      </c>
      <c r="B740" s="7" t="s">
        <v>4769</v>
      </c>
      <c r="C740" s="28">
        <v>500000</v>
      </c>
      <c r="D740" s="28">
        <v>937</v>
      </c>
      <c r="I740" t="str">
        <f t="shared" si="11"/>
        <v>insert into pembayaran (id,waktu_bayar,jumlah_bayar,id_pendaftaran) values (737,'7/13/2009',500000,937);</v>
      </c>
    </row>
    <row r="741" spans="1:9" x14ac:dyDescent="0.2">
      <c r="A741" s="28">
        <v>738</v>
      </c>
      <c r="B741" s="7" t="s">
        <v>4768</v>
      </c>
      <c r="C741" s="28">
        <v>500000</v>
      </c>
      <c r="D741" s="28">
        <v>938</v>
      </c>
      <c r="I741" t="str">
        <f t="shared" si="11"/>
        <v>insert into pembayaran (id,waktu_bayar,jumlah_bayar,id_pendaftaran) values (738,'6/2/2009',500000,938);</v>
      </c>
    </row>
    <row r="742" spans="1:9" x14ac:dyDescent="0.2">
      <c r="A742" s="28">
        <v>739</v>
      </c>
      <c r="B742" s="7" t="s">
        <v>4779</v>
      </c>
      <c r="C742" s="28">
        <v>500000</v>
      </c>
      <c r="D742" s="28">
        <v>939</v>
      </c>
      <c r="I742" t="str">
        <f t="shared" si="11"/>
        <v>insert into pembayaran (id,waktu_bayar,jumlah_bayar,id_pendaftaran) values (739,'6/11/2009',500000,939);</v>
      </c>
    </row>
    <row r="743" spans="1:9" x14ac:dyDescent="0.2">
      <c r="A743" s="28">
        <v>740</v>
      </c>
      <c r="B743" s="7" t="s">
        <v>4791</v>
      </c>
      <c r="C743" s="28">
        <v>500000</v>
      </c>
      <c r="D743" s="28">
        <v>940</v>
      </c>
      <c r="I743" t="str">
        <f t="shared" si="11"/>
        <v>insert into pembayaran (id,waktu_bayar,jumlah_bayar,id_pendaftaran) values (740,'7/4/2009',500000,940);</v>
      </c>
    </row>
    <row r="744" spans="1:9" x14ac:dyDescent="0.2">
      <c r="A744" s="28">
        <v>741</v>
      </c>
      <c r="B744" s="7" t="s">
        <v>4764</v>
      </c>
      <c r="C744" s="28">
        <v>500000</v>
      </c>
      <c r="D744" s="28">
        <v>941</v>
      </c>
      <c r="I744" t="str">
        <f t="shared" si="11"/>
        <v>insert into pembayaran (id,waktu_bayar,jumlah_bayar,id_pendaftaran) values (741,'7/2/2009',500000,941);</v>
      </c>
    </row>
    <row r="745" spans="1:9" x14ac:dyDescent="0.2">
      <c r="A745" s="28">
        <v>742</v>
      </c>
      <c r="B745" s="7" t="s">
        <v>4787</v>
      </c>
      <c r="C745" s="28">
        <v>500000</v>
      </c>
      <c r="D745" s="28">
        <v>942</v>
      </c>
      <c r="I745" t="str">
        <f t="shared" si="11"/>
        <v>insert into pembayaran (id,waktu_bayar,jumlah_bayar,id_pendaftaran) values (742,'6/16/2009',500000,942);</v>
      </c>
    </row>
    <row r="746" spans="1:9" x14ac:dyDescent="0.2">
      <c r="A746" s="28">
        <v>743</v>
      </c>
      <c r="B746" s="7" t="s">
        <v>4759</v>
      </c>
      <c r="C746" s="28">
        <v>500000</v>
      </c>
      <c r="D746" s="28">
        <v>943</v>
      </c>
      <c r="I746" t="str">
        <f t="shared" si="11"/>
        <v>insert into pembayaran (id,waktu_bayar,jumlah_bayar,id_pendaftaran) values (743,'7/3/2009',500000,943);</v>
      </c>
    </row>
    <row r="747" spans="1:9" x14ac:dyDescent="0.2">
      <c r="A747" s="28">
        <v>744</v>
      </c>
      <c r="B747" s="7" t="s">
        <v>4795</v>
      </c>
      <c r="C747" s="28">
        <v>500000</v>
      </c>
      <c r="D747" s="28">
        <v>944</v>
      </c>
      <c r="I747" t="str">
        <f t="shared" si="11"/>
        <v>insert into pembayaran (id,waktu_bayar,jumlah_bayar,id_pendaftaran) values (744,'6/14/2009',500000,944);</v>
      </c>
    </row>
    <row r="748" spans="1:9" x14ac:dyDescent="0.2">
      <c r="A748" s="28">
        <v>745</v>
      </c>
      <c r="B748" s="7" t="s">
        <v>4779</v>
      </c>
      <c r="C748" s="28">
        <v>500000</v>
      </c>
      <c r="D748" s="28">
        <v>945</v>
      </c>
      <c r="I748" t="str">
        <f t="shared" si="11"/>
        <v>insert into pembayaran (id,waktu_bayar,jumlah_bayar,id_pendaftaran) values (745,'6/11/2009',500000,945);</v>
      </c>
    </row>
    <row r="749" spans="1:9" x14ac:dyDescent="0.2">
      <c r="A749" s="28">
        <v>746</v>
      </c>
      <c r="B749" s="7" t="s">
        <v>4788</v>
      </c>
      <c r="C749" s="28">
        <v>500000</v>
      </c>
      <c r="D749" s="28">
        <v>946</v>
      </c>
      <c r="I749" t="str">
        <f t="shared" si="11"/>
        <v>insert into pembayaran (id,waktu_bayar,jumlah_bayar,id_pendaftaran) values (746,'6/1/2009',500000,946);</v>
      </c>
    </row>
    <row r="750" spans="1:9" x14ac:dyDescent="0.2">
      <c r="A750" s="28">
        <v>747</v>
      </c>
      <c r="B750" s="7" t="s">
        <v>4780</v>
      </c>
      <c r="C750" s="28">
        <v>500000</v>
      </c>
      <c r="D750" s="28">
        <v>947</v>
      </c>
      <c r="I750" t="str">
        <f t="shared" si="11"/>
        <v>insert into pembayaran (id,waktu_bayar,jumlah_bayar,id_pendaftaran) values (747,'6/9/2009',500000,947);</v>
      </c>
    </row>
    <row r="751" spans="1:9" x14ac:dyDescent="0.2">
      <c r="A751" s="28">
        <v>748</v>
      </c>
      <c r="B751" s="7" t="s">
        <v>4784</v>
      </c>
      <c r="C751" s="28">
        <v>500000</v>
      </c>
      <c r="D751" s="28">
        <v>948</v>
      </c>
      <c r="I751" t="str">
        <f t="shared" si="11"/>
        <v>insert into pembayaran (id,waktu_bayar,jumlah_bayar,id_pendaftaran) values (748,'6/4/2009',500000,948);</v>
      </c>
    </row>
    <row r="752" spans="1:9" x14ac:dyDescent="0.2">
      <c r="A752" s="28">
        <v>749</v>
      </c>
      <c r="B752" s="7" t="s">
        <v>4792</v>
      </c>
      <c r="C752" s="28">
        <v>500000</v>
      </c>
      <c r="D752" s="28">
        <v>949</v>
      </c>
      <c r="I752" t="str">
        <f t="shared" si="11"/>
        <v>insert into pembayaran (id,waktu_bayar,jumlah_bayar,id_pendaftaran) values (749,'6/23/2009',500000,949);</v>
      </c>
    </row>
    <row r="753" spans="1:9" x14ac:dyDescent="0.2">
      <c r="A753" s="28">
        <v>750</v>
      </c>
      <c r="B753" s="7" t="s">
        <v>4776</v>
      </c>
      <c r="C753" s="28">
        <v>500000</v>
      </c>
      <c r="D753" s="28">
        <v>950</v>
      </c>
      <c r="I753" t="str">
        <f t="shared" si="11"/>
        <v>insert into pembayaran (id,waktu_bayar,jumlah_bayar,id_pendaftaran) values (750,'6/3/2009',500000,950);</v>
      </c>
    </row>
    <row r="754" spans="1:9" x14ac:dyDescent="0.2">
      <c r="A754" s="28">
        <v>751</v>
      </c>
      <c r="B754" s="7" t="s">
        <v>4783</v>
      </c>
      <c r="C754" s="28">
        <v>500000</v>
      </c>
      <c r="D754" s="28">
        <v>951</v>
      </c>
      <c r="I754" t="str">
        <f t="shared" si="11"/>
        <v>insert into pembayaran (id,waktu_bayar,jumlah_bayar,id_pendaftaran) values (751,'7/10/2009',500000,951);</v>
      </c>
    </row>
    <row r="755" spans="1:9" x14ac:dyDescent="0.2">
      <c r="A755" s="28">
        <v>752</v>
      </c>
      <c r="B755" s="7" t="s">
        <v>4757</v>
      </c>
      <c r="C755" s="28">
        <v>500000</v>
      </c>
      <c r="D755" s="28">
        <v>952</v>
      </c>
      <c r="I755" t="str">
        <f t="shared" si="11"/>
        <v>insert into pembayaran (id,waktu_bayar,jumlah_bayar,id_pendaftaran) values (752,'6/28/2009',500000,952);</v>
      </c>
    </row>
    <row r="756" spans="1:9" x14ac:dyDescent="0.2">
      <c r="A756" s="28">
        <v>753</v>
      </c>
      <c r="B756" s="7" t="s">
        <v>4771</v>
      </c>
      <c r="C756" s="28">
        <v>500000</v>
      </c>
      <c r="D756" s="28">
        <v>953</v>
      </c>
      <c r="I756" t="str">
        <f t="shared" si="11"/>
        <v>insert into pembayaran (id,waktu_bayar,jumlah_bayar,id_pendaftaran) values (753,'6/20/2009',500000,953);</v>
      </c>
    </row>
    <row r="757" spans="1:9" x14ac:dyDescent="0.2">
      <c r="A757" s="28">
        <v>754</v>
      </c>
      <c r="B757" s="7" t="s">
        <v>4791</v>
      </c>
      <c r="C757" s="28">
        <v>500000</v>
      </c>
      <c r="D757" s="28">
        <v>954</v>
      </c>
      <c r="I757" t="str">
        <f t="shared" si="11"/>
        <v>insert into pembayaran (id,waktu_bayar,jumlah_bayar,id_pendaftaran) values (754,'7/4/2009',500000,954);</v>
      </c>
    </row>
    <row r="758" spans="1:9" x14ac:dyDescent="0.2">
      <c r="A758" s="28">
        <v>755</v>
      </c>
      <c r="B758" s="7" t="s">
        <v>4759</v>
      </c>
      <c r="C758" s="28">
        <v>500000</v>
      </c>
      <c r="D758" s="28">
        <v>955</v>
      </c>
      <c r="I758" t="str">
        <f t="shared" si="11"/>
        <v>insert into pembayaran (id,waktu_bayar,jumlah_bayar,id_pendaftaran) values (755,'7/3/2009',500000,955);</v>
      </c>
    </row>
    <row r="759" spans="1:9" x14ac:dyDescent="0.2">
      <c r="A759" s="28">
        <v>756</v>
      </c>
      <c r="B759" s="7" t="s">
        <v>4766</v>
      </c>
      <c r="C759" s="28">
        <v>500000</v>
      </c>
      <c r="D759" s="28">
        <v>956</v>
      </c>
      <c r="I759" t="str">
        <f t="shared" si="11"/>
        <v>insert into pembayaran (id,waktu_bayar,jumlah_bayar,id_pendaftaran) values (756,'6/6/2009',500000,956);</v>
      </c>
    </row>
    <row r="760" spans="1:9" x14ac:dyDescent="0.2">
      <c r="A760" s="28">
        <v>757</v>
      </c>
      <c r="B760" s="7" t="s">
        <v>4782</v>
      </c>
      <c r="C760" s="28">
        <v>500000</v>
      </c>
      <c r="D760" s="28">
        <v>957</v>
      </c>
      <c r="I760" t="str">
        <f t="shared" si="11"/>
        <v>insert into pembayaran (id,waktu_bayar,jumlah_bayar,id_pendaftaran) values (757,'6/24/2009',500000,957);</v>
      </c>
    </row>
    <row r="761" spans="1:9" x14ac:dyDescent="0.2">
      <c r="A761" s="28">
        <v>758</v>
      </c>
      <c r="B761" s="7" t="s">
        <v>4762</v>
      </c>
      <c r="C761" s="28">
        <v>500000</v>
      </c>
      <c r="D761" s="28">
        <v>958</v>
      </c>
      <c r="I761" t="str">
        <f t="shared" si="11"/>
        <v>insert into pembayaran (id,waktu_bayar,jumlah_bayar,id_pendaftaran) values (758,'6/5/2009',500000,958);</v>
      </c>
    </row>
    <row r="762" spans="1:9" x14ac:dyDescent="0.2">
      <c r="A762" s="28">
        <v>759</v>
      </c>
      <c r="B762" s="7" t="s">
        <v>4767</v>
      </c>
      <c r="C762" s="28">
        <v>500000</v>
      </c>
      <c r="D762" s="28">
        <v>959</v>
      </c>
      <c r="I762" t="str">
        <f t="shared" si="11"/>
        <v>insert into pembayaran (id,waktu_bayar,jumlah_bayar,id_pendaftaran) values (759,'6/17/2009',500000,959);</v>
      </c>
    </row>
    <row r="763" spans="1:9" x14ac:dyDescent="0.2">
      <c r="A763" s="28">
        <v>760</v>
      </c>
      <c r="B763" s="7" t="s">
        <v>4773</v>
      </c>
      <c r="C763" s="28">
        <v>500000</v>
      </c>
      <c r="D763" s="28">
        <v>960</v>
      </c>
      <c r="I763" t="str">
        <f t="shared" si="11"/>
        <v>insert into pembayaran (id,waktu_bayar,jumlah_bayar,id_pendaftaran) values (760,'6/7/2009',500000,960);</v>
      </c>
    </row>
    <row r="764" spans="1:9" x14ac:dyDescent="0.2">
      <c r="A764" s="28">
        <v>761</v>
      </c>
      <c r="B764" s="7" t="s">
        <v>4791</v>
      </c>
      <c r="C764" s="28">
        <v>500000</v>
      </c>
      <c r="D764" s="28">
        <v>961</v>
      </c>
      <c r="I764" t="str">
        <f t="shared" si="11"/>
        <v>insert into pembayaran (id,waktu_bayar,jumlah_bayar,id_pendaftaran) values (761,'7/4/2009',500000,961);</v>
      </c>
    </row>
    <row r="765" spans="1:9" x14ac:dyDescent="0.2">
      <c r="A765" s="28">
        <v>762</v>
      </c>
      <c r="B765" s="7" t="s">
        <v>4782</v>
      </c>
      <c r="C765" s="28">
        <v>500000</v>
      </c>
      <c r="D765" s="28">
        <v>962</v>
      </c>
      <c r="I765" t="str">
        <f t="shared" si="11"/>
        <v>insert into pembayaran (id,waktu_bayar,jumlah_bayar,id_pendaftaran) values (762,'6/24/2009',500000,962);</v>
      </c>
    </row>
    <row r="766" spans="1:9" x14ac:dyDescent="0.2">
      <c r="A766" s="28">
        <v>763</v>
      </c>
      <c r="B766" s="7" t="s">
        <v>4767</v>
      </c>
      <c r="C766" s="28">
        <v>500000</v>
      </c>
      <c r="D766" s="28">
        <v>963</v>
      </c>
      <c r="I766" t="str">
        <f t="shared" si="11"/>
        <v>insert into pembayaran (id,waktu_bayar,jumlah_bayar,id_pendaftaran) values (763,'6/17/2009',500000,963);</v>
      </c>
    </row>
    <row r="767" spans="1:9" x14ac:dyDescent="0.2">
      <c r="A767" s="28">
        <v>764</v>
      </c>
      <c r="B767" s="7" t="s">
        <v>4761</v>
      </c>
      <c r="C767" s="28">
        <v>500000</v>
      </c>
      <c r="D767" s="28">
        <v>964</v>
      </c>
      <c r="I767" t="str">
        <f t="shared" si="11"/>
        <v>insert into pembayaran (id,waktu_bayar,jumlah_bayar,id_pendaftaran) values (764,'6/22/2009',500000,964);</v>
      </c>
    </row>
    <row r="768" spans="1:9" x14ac:dyDescent="0.2">
      <c r="A768" s="28">
        <v>765</v>
      </c>
      <c r="B768" s="7" t="s">
        <v>4793</v>
      </c>
      <c r="C768" s="28">
        <v>500000</v>
      </c>
      <c r="D768" s="28">
        <v>965</v>
      </c>
      <c r="I768" t="str">
        <f t="shared" si="11"/>
        <v>insert into pembayaran (id,waktu_bayar,jumlah_bayar,id_pendaftaran) values (765,'6/21/2009',500000,965);</v>
      </c>
    </row>
    <row r="769" spans="1:9" x14ac:dyDescent="0.2">
      <c r="A769" s="28">
        <v>766</v>
      </c>
      <c r="B769" s="7" t="s">
        <v>4775</v>
      </c>
      <c r="C769" s="28">
        <v>500000</v>
      </c>
      <c r="D769" s="28">
        <v>966</v>
      </c>
      <c r="I769" t="str">
        <f t="shared" si="11"/>
        <v>insert into pembayaran (id,waktu_bayar,jumlah_bayar,id_pendaftaran) values (766,'6/10/2009',500000,966);</v>
      </c>
    </row>
    <row r="770" spans="1:9" x14ac:dyDescent="0.2">
      <c r="A770" s="28">
        <v>767</v>
      </c>
      <c r="B770" s="7" t="s">
        <v>4783</v>
      </c>
      <c r="C770" s="28">
        <v>500000</v>
      </c>
      <c r="D770" s="28">
        <v>967</v>
      </c>
      <c r="I770" t="str">
        <f t="shared" si="11"/>
        <v>insert into pembayaran (id,waktu_bayar,jumlah_bayar,id_pendaftaran) values (767,'7/10/2009',500000,967);</v>
      </c>
    </row>
    <row r="771" spans="1:9" x14ac:dyDescent="0.2">
      <c r="A771" s="28">
        <v>768</v>
      </c>
      <c r="B771" s="7" t="s">
        <v>4798</v>
      </c>
      <c r="C771" s="28">
        <v>500000</v>
      </c>
      <c r="D771" s="28">
        <v>968</v>
      </c>
      <c r="I771" t="str">
        <f t="shared" si="11"/>
        <v>insert into pembayaran (id,waktu_bayar,jumlah_bayar,id_pendaftaran) values (768,'7/11/2009',500000,968);</v>
      </c>
    </row>
    <row r="772" spans="1:9" x14ac:dyDescent="0.2">
      <c r="A772" s="28">
        <v>769</v>
      </c>
      <c r="B772" s="7" t="s">
        <v>4764</v>
      </c>
      <c r="C772" s="28">
        <v>500000</v>
      </c>
      <c r="D772" s="28">
        <v>969</v>
      </c>
      <c r="I772" t="str">
        <f t="shared" si="11"/>
        <v>insert into pembayaran (id,waktu_bayar,jumlah_bayar,id_pendaftaran) values (769,'7/2/2009',500000,969);</v>
      </c>
    </row>
    <row r="773" spans="1:9" x14ac:dyDescent="0.2">
      <c r="A773" s="28">
        <v>770</v>
      </c>
      <c r="B773" s="7" t="s">
        <v>4797</v>
      </c>
      <c r="C773" s="28">
        <v>500000</v>
      </c>
      <c r="D773" s="28">
        <v>970</v>
      </c>
      <c r="I773" t="str">
        <f t="shared" ref="I773:I836" si="12">CONCATENATE($I$3,A773,",","'",B773,"'",",",C773,",",D773,")",";")</f>
        <v>insert into pembayaran (id,waktu_bayar,jumlah_bayar,id_pendaftaran) values (770,'6/30/2009',500000,970);</v>
      </c>
    </row>
    <row r="774" spans="1:9" x14ac:dyDescent="0.2">
      <c r="A774" s="28">
        <v>771</v>
      </c>
      <c r="B774" s="7" t="s">
        <v>4760</v>
      </c>
      <c r="C774" s="28">
        <v>500000</v>
      </c>
      <c r="D774" s="28">
        <v>971</v>
      </c>
      <c r="I774" t="str">
        <f t="shared" si="12"/>
        <v>insert into pembayaran (id,waktu_bayar,jumlah_bayar,id_pendaftaran) values (771,'6/27/2009',500000,971);</v>
      </c>
    </row>
    <row r="775" spans="1:9" x14ac:dyDescent="0.2">
      <c r="A775" s="28">
        <v>772</v>
      </c>
      <c r="B775" s="7" t="s">
        <v>4764</v>
      </c>
      <c r="C775" s="28">
        <v>500000</v>
      </c>
      <c r="D775" s="28">
        <v>972</v>
      </c>
      <c r="I775" t="str">
        <f t="shared" si="12"/>
        <v>insert into pembayaran (id,waktu_bayar,jumlah_bayar,id_pendaftaran) values (772,'7/2/2009',500000,972);</v>
      </c>
    </row>
    <row r="776" spans="1:9" x14ac:dyDescent="0.2">
      <c r="A776" s="28">
        <v>773</v>
      </c>
      <c r="B776" s="7" t="s">
        <v>4781</v>
      </c>
      <c r="C776" s="28">
        <v>500000</v>
      </c>
      <c r="D776" s="28">
        <v>973</v>
      </c>
      <c r="I776" t="str">
        <f t="shared" si="12"/>
        <v>insert into pembayaran (id,waktu_bayar,jumlah_bayar,id_pendaftaran) values (773,'6/26/2009',500000,973);</v>
      </c>
    </row>
    <row r="777" spans="1:9" x14ac:dyDescent="0.2">
      <c r="A777" s="28">
        <v>774</v>
      </c>
      <c r="B777" s="7" t="s">
        <v>4788</v>
      </c>
      <c r="C777" s="28">
        <v>500000</v>
      </c>
      <c r="D777" s="28">
        <v>974</v>
      </c>
      <c r="I777" t="str">
        <f t="shared" si="12"/>
        <v>insert into pembayaran (id,waktu_bayar,jumlah_bayar,id_pendaftaran) values (774,'6/1/2009',500000,974);</v>
      </c>
    </row>
    <row r="778" spans="1:9" x14ac:dyDescent="0.2">
      <c r="A778" s="28">
        <v>775</v>
      </c>
      <c r="B778" s="7" t="s">
        <v>4756</v>
      </c>
      <c r="C778" s="28">
        <v>500000</v>
      </c>
      <c r="D778" s="28">
        <v>975</v>
      </c>
      <c r="I778" t="str">
        <f t="shared" si="12"/>
        <v>insert into pembayaran (id,waktu_bayar,jumlah_bayar,id_pendaftaran) values (775,'7/14/2009',500000,975);</v>
      </c>
    </row>
    <row r="779" spans="1:9" x14ac:dyDescent="0.2">
      <c r="A779" s="28">
        <v>776</v>
      </c>
      <c r="B779" s="7" t="s">
        <v>4758</v>
      </c>
      <c r="C779" s="28">
        <v>500000</v>
      </c>
      <c r="D779" s="28">
        <v>976</v>
      </c>
      <c r="I779" t="str">
        <f t="shared" si="12"/>
        <v>insert into pembayaran (id,waktu_bayar,jumlah_bayar,id_pendaftaran) values (776,'7/1/2009',500000,976);</v>
      </c>
    </row>
    <row r="780" spans="1:9" x14ac:dyDescent="0.2">
      <c r="A780" s="28">
        <v>777</v>
      </c>
      <c r="B780" s="7" t="s">
        <v>4782</v>
      </c>
      <c r="C780" s="28">
        <v>500000</v>
      </c>
      <c r="D780" s="28">
        <v>977</v>
      </c>
      <c r="I780" t="str">
        <f t="shared" si="12"/>
        <v>insert into pembayaran (id,waktu_bayar,jumlah_bayar,id_pendaftaran) values (777,'6/24/2009',500000,977);</v>
      </c>
    </row>
    <row r="781" spans="1:9" x14ac:dyDescent="0.2">
      <c r="A781" s="28">
        <v>778</v>
      </c>
      <c r="B781" s="7" t="s">
        <v>4790</v>
      </c>
      <c r="C781" s="28">
        <v>500000</v>
      </c>
      <c r="D781" s="28">
        <v>978</v>
      </c>
      <c r="I781" t="str">
        <f t="shared" si="12"/>
        <v>insert into pembayaran (id,waktu_bayar,jumlah_bayar,id_pendaftaran) values (778,'6/25/2009',500000,978);</v>
      </c>
    </row>
    <row r="782" spans="1:9" x14ac:dyDescent="0.2">
      <c r="A782" s="28">
        <v>779</v>
      </c>
      <c r="B782" s="7" t="s">
        <v>4757</v>
      </c>
      <c r="C782" s="28">
        <v>500000</v>
      </c>
      <c r="D782" s="28">
        <v>979</v>
      </c>
      <c r="I782" t="str">
        <f t="shared" si="12"/>
        <v>insert into pembayaran (id,waktu_bayar,jumlah_bayar,id_pendaftaran) values (779,'6/28/2009',500000,979);</v>
      </c>
    </row>
    <row r="783" spans="1:9" x14ac:dyDescent="0.2">
      <c r="A783" s="28">
        <v>780</v>
      </c>
      <c r="B783" s="7" t="s">
        <v>4786</v>
      </c>
      <c r="C783" s="28">
        <v>500000</v>
      </c>
      <c r="D783" s="28">
        <v>980</v>
      </c>
      <c r="I783" t="str">
        <f t="shared" si="12"/>
        <v>insert into pembayaran (id,waktu_bayar,jumlah_bayar,id_pendaftaran) values (780,'6/12/2009',500000,980);</v>
      </c>
    </row>
    <row r="784" spans="1:9" x14ac:dyDescent="0.2">
      <c r="A784" s="28">
        <v>781</v>
      </c>
      <c r="B784" s="7" t="s">
        <v>4775</v>
      </c>
      <c r="C784" s="28">
        <v>500000</v>
      </c>
      <c r="D784" s="28">
        <v>981</v>
      </c>
      <c r="I784" t="str">
        <f t="shared" si="12"/>
        <v>insert into pembayaran (id,waktu_bayar,jumlah_bayar,id_pendaftaran) values (781,'6/10/2009',500000,981);</v>
      </c>
    </row>
    <row r="785" spans="1:9" x14ac:dyDescent="0.2">
      <c r="A785" s="28">
        <v>782</v>
      </c>
      <c r="B785" s="7" t="s">
        <v>4785</v>
      </c>
      <c r="C785" s="28">
        <v>500000</v>
      </c>
      <c r="D785" s="28">
        <v>982</v>
      </c>
      <c r="I785" t="str">
        <f t="shared" si="12"/>
        <v>insert into pembayaran (id,waktu_bayar,jumlah_bayar,id_pendaftaran) values (782,'6/13/2009',500000,982);</v>
      </c>
    </row>
    <row r="786" spans="1:9" x14ac:dyDescent="0.2">
      <c r="A786" s="28">
        <v>783</v>
      </c>
      <c r="B786" s="7" t="s">
        <v>4783</v>
      </c>
      <c r="C786" s="28">
        <v>500000</v>
      </c>
      <c r="D786" s="28">
        <v>983</v>
      </c>
      <c r="I786" t="str">
        <f t="shared" si="12"/>
        <v>insert into pembayaran (id,waktu_bayar,jumlah_bayar,id_pendaftaran) values (783,'7/10/2009',500000,983);</v>
      </c>
    </row>
    <row r="787" spans="1:9" x14ac:dyDescent="0.2">
      <c r="A787" s="28">
        <v>784</v>
      </c>
      <c r="B787" s="7" t="s">
        <v>4788</v>
      </c>
      <c r="C787" s="28">
        <v>500000</v>
      </c>
      <c r="D787" s="28">
        <v>984</v>
      </c>
      <c r="I787" t="str">
        <f t="shared" si="12"/>
        <v>insert into pembayaran (id,waktu_bayar,jumlah_bayar,id_pendaftaran) values (784,'6/1/2009',500000,984);</v>
      </c>
    </row>
    <row r="788" spans="1:9" x14ac:dyDescent="0.2">
      <c r="A788" s="28">
        <v>785</v>
      </c>
      <c r="B788" s="7" t="s">
        <v>4765</v>
      </c>
      <c r="C788" s="28">
        <v>500000</v>
      </c>
      <c r="D788" s="28">
        <v>985</v>
      </c>
      <c r="I788" t="str">
        <f t="shared" si="12"/>
        <v>insert into pembayaran (id,waktu_bayar,jumlah_bayar,id_pendaftaran) values (785,'7/6/2009',500000,985);</v>
      </c>
    </row>
    <row r="789" spans="1:9" x14ac:dyDescent="0.2">
      <c r="A789" s="28">
        <v>786</v>
      </c>
      <c r="B789" s="7" t="s">
        <v>4791</v>
      </c>
      <c r="C789" s="28">
        <v>500000</v>
      </c>
      <c r="D789" s="28">
        <v>986</v>
      </c>
      <c r="I789" t="str">
        <f t="shared" si="12"/>
        <v>insert into pembayaran (id,waktu_bayar,jumlah_bayar,id_pendaftaran) values (786,'7/4/2009',500000,986);</v>
      </c>
    </row>
    <row r="790" spans="1:9" x14ac:dyDescent="0.2">
      <c r="A790" s="28">
        <v>787</v>
      </c>
      <c r="B790" s="7" t="s">
        <v>4775</v>
      </c>
      <c r="C790" s="28">
        <v>500000</v>
      </c>
      <c r="D790" s="28">
        <v>987</v>
      </c>
      <c r="I790" t="str">
        <f t="shared" si="12"/>
        <v>insert into pembayaran (id,waktu_bayar,jumlah_bayar,id_pendaftaran) values (787,'6/10/2009',500000,987);</v>
      </c>
    </row>
    <row r="791" spans="1:9" x14ac:dyDescent="0.2">
      <c r="A791" s="28">
        <v>788</v>
      </c>
      <c r="B791" s="7" t="s">
        <v>4767</v>
      </c>
      <c r="C791" s="28">
        <v>500000</v>
      </c>
      <c r="D791" s="28">
        <v>988</v>
      </c>
      <c r="I791" t="str">
        <f t="shared" si="12"/>
        <v>insert into pembayaran (id,waktu_bayar,jumlah_bayar,id_pendaftaran) values (788,'6/17/2009',500000,988);</v>
      </c>
    </row>
    <row r="792" spans="1:9" x14ac:dyDescent="0.2">
      <c r="A792" s="28">
        <v>789</v>
      </c>
      <c r="B792" s="7" t="s">
        <v>4774</v>
      </c>
      <c r="C792" s="28">
        <v>500000</v>
      </c>
      <c r="D792" s="28">
        <v>989</v>
      </c>
      <c r="I792" t="str">
        <f t="shared" si="12"/>
        <v>insert into pembayaran (id,waktu_bayar,jumlah_bayar,id_pendaftaran) values (789,'7/8/2009',500000,989);</v>
      </c>
    </row>
    <row r="793" spans="1:9" x14ac:dyDescent="0.2">
      <c r="A793" s="28">
        <v>790</v>
      </c>
      <c r="B793" s="7" t="s">
        <v>4793</v>
      </c>
      <c r="C793" s="28">
        <v>500000</v>
      </c>
      <c r="D793" s="28">
        <v>990</v>
      </c>
      <c r="I793" t="str">
        <f t="shared" si="12"/>
        <v>insert into pembayaran (id,waktu_bayar,jumlah_bayar,id_pendaftaran) values (790,'6/21/2009',500000,990);</v>
      </c>
    </row>
    <row r="794" spans="1:9" x14ac:dyDescent="0.2">
      <c r="A794" s="28">
        <v>791</v>
      </c>
      <c r="B794" s="7" t="s">
        <v>4775</v>
      </c>
      <c r="C794" s="28">
        <v>500000</v>
      </c>
      <c r="D794" s="28">
        <v>991</v>
      </c>
      <c r="I794" t="str">
        <f t="shared" si="12"/>
        <v>insert into pembayaran (id,waktu_bayar,jumlah_bayar,id_pendaftaran) values (791,'6/10/2009',500000,991);</v>
      </c>
    </row>
    <row r="795" spans="1:9" x14ac:dyDescent="0.2">
      <c r="A795" s="28">
        <v>792</v>
      </c>
      <c r="B795" s="7" t="s">
        <v>4790</v>
      </c>
      <c r="C795" s="28">
        <v>500000</v>
      </c>
      <c r="D795" s="28">
        <v>992</v>
      </c>
      <c r="I795" t="str">
        <f t="shared" si="12"/>
        <v>insert into pembayaran (id,waktu_bayar,jumlah_bayar,id_pendaftaran) values (792,'6/25/2009',500000,992);</v>
      </c>
    </row>
    <row r="796" spans="1:9" x14ac:dyDescent="0.2">
      <c r="A796" s="28">
        <v>793</v>
      </c>
      <c r="B796" s="7" t="s">
        <v>4795</v>
      </c>
      <c r="C796" s="28">
        <v>500000</v>
      </c>
      <c r="D796" s="28">
        <v>993</v>
      </c>
      <c r="I796" t="str">
        <f t="shared" si="12"/>
        <v>insert into pembayaran (id,waktu_bayar,jumlah_bayar,id_pendaftaran) values (793,'6/14/2009',500000,993);</v>
      </c>
    </row>
    <row r="797" spans="1:9" x14ac:dyDescent="0.2">
      <c r="A797" s="28">
        <v>794</v>
      </c>
      <c r="B797" s="7" t="s">
        <v>4785</v>
      </c>
      <c r="C797" s="28">
        <v>500000</v>
      </c>
      <c r="D797" s="28">
        <v>994</v>
      </c>
      <c r="I797" t="str">
        <f t="shared" si="12"/>
        <v>insert into pembayaran (id,waktu_bayar,jumlah_bayar,id_pendaftaran) values (794,'6/13/2009',500000,994);</v>
      </c>
    </row>
    <row r="798" spans="1:9" x14ac:dyDescent="0.2">
      <c r="A798" s="28">
        <v>795</v>
      </c>
      <c r="B798" s="7" t="s">
        <v>4759</v>
      </c>
      <c r="C798" s="28">
        <v>500000</v>
      </c>
      <c r="D798" s="28">
        <v>995</v>
      </c>
      <c r="I798" t="str">
        <f t="shared" si="12"/>
        <v>insert into pembayaran (id,waktu_bayar,jumlah_bayar,id_pendaftaran) values (795,'7/3/2009',500000,995);</v>
      </c>
    </row>
    <row r="799" spans="1:9" x14ac:dyDescent="0.2">
      <c r="A799" s="28">
        <v>796</v>
      </c>
      <c r="B799" s="7" t="s">
        <v>4778</v>
      </c>
      <c r="C799" s="28">
        <v>500000</v>
      </c>
      <c r="D799" s="28">
        <v>996</v>
      </c>
      <c r="I799" t="str">
        <f t="shared" si="12"/>
        <v>insert into pembayaran (id,waktu_bayar,jumlah_bayar,id_pendaftaran) values (796,'7/7/2009',500000,996);</v>
      </c>
    </row>
    <row r="800" spans="1:9" x14ac:dyDescent="0.2">
      <c r="A800" s="28">
        <v>797</v>
      </c>
      <c r="B800" s="7" t="s">
        <v>4776</v>
      </c>
      <c r="C800" s="28">
        <v>500000</v>
      </c>
      <c r="D800" s="28">
        <v>997</v>
      </c>
      <c r="I800" t="str">
        <f t="shared" si="12"/>
        <v>insert into pembayaran (id,waktu_bayar,jumlah_bayar,id_pendaftaran) values (797,'6/3/2009',500000,997);</v>
      </c>
    </row>
    <row r="801" spans="1:9" x14ac:dyDescent="0.2">
      <c r="A801" s="28">
        <v>798</v>
      </c>
      <c r="B801" s="7" t="s">
        <v>4768</v>
      </c>
      <c r="C801" s="28">
        <v>500000</v>
      </c>
      <c r="D801" s="28">
        <v>998</v>
      </c>
      <c r="I801" t="str">
        <f t="shared" si="12"/>
        <v>insert into pembayaran (id,waktu_bayar,jumlah_bayar,id_pendaftaran) values (798,'6/2/2009',500000,998);</v>
      </c>
    </row>
    <row r="802" spans="1:9" x14ac:dyDescent="0.2">
      <c r="A802" s="28">
        <v>799</v>
      </c>
      <c r="B802" s="7" t="s">
        <v>4756</v>
      </c>
      <c r="C802" s="28">
        <v>500000</v>
      </c>
      <c r="D802" s="28">
        <v>999</v>
      </c>
      <c r="I802" t="str">
        <f t="shared" si="12"/>
        <v>insert into pembayaran (id,waktu_bayar,jumlah_bayar,id_pendaftaran) values (799,'7/14/2009',500000,999);</v>
      </c>
    </row>
    <row r="803" spans="1:9" x14ac:dyDescent="0.2">
      <c r="A803" s="28">
        <v>800</v>
      </c>
      <c r="B803" s="7" t="s">
        <v>4794</v>
      </c>
      <c r="C803" s="28">
        <v>500000</v>
      </c>
      <c r="D803" s="28">
        <v>1000</v>
      </c>
      <c r="I803" t="str">
        <f t="shared" si="12"/>
        <v>insert into pembayaran (id,waktu_bayar,jumlah_bayar,id_pendaftaran) values (800,'6/29/2009',500000,1000);</v>
      </c>
    </row>
    <row r="804" spans="1:9" x14ac:dyDescent="0.2">
      <c r="A804" s="28">
        <v>801</v>
      </c>
      <c r="B804" s="7" t="s">
        <v>4740</v>
      </c>
      <c r="C804" s="28">
        <v>750000</v>
      </c>
      <c r="D804" s="28">
        <v>1001</v>
      </c>
      <c r="I804" t="str">
        <f t="shared" si="12"/>
        <v>insert into pembayaran (id,waktu_bayar,jumlah_bayar,id_pendaftaran) values (801,'6/2/2008',750000,1001);</v>
      </c>
    </row>
    <row r="805" spans="1:9" x14ac:dyDescent="0.2">
      <c r="A805" s="28">
        <v>802</v>
      </c>
      <c r="B805" s="7" t="s">
        <v>4741</v>
      </c>
      <c r="C805" s="28">
        <v>750000</v>
      </c>
      <c r="D805" s="28">
        <v>1002</v>
      </c>
      <c r="I805" t="str">
        <f t="shared" si="12"/>
        <v>insert into pembayaran (id,waktu_bayar,jumlah_bayar,id_pendaftaran) values (802,'7/4/2008',750000,1002);</v>
      </c>
    </row>
    <row r="806" spans="1:9" x14ac:dyDescent="0.2">
      <c r="A806" s="28">
        <v>803</v>
      </c>
      <c r="B806" s="7" t="s">
        <v>4754</v>
      </c>
      <c r="C806" s="28">
        <v>750000</v>
      </c>
      <c r="D806" s="28">
        <v>1003</v>
      </c>
      <c r="I806" t="str">
        <f t="shared" si="12"/>
        <v>insert into pembayaran (id,waktu_bayar,jumlah_bayar,id_pendaftaran) values (803,'7/8/2008',750000,1003);</v>
      </c>
    </row>
    <row r="807" spans="1:9" x14ac:dyDescent="0.2">
      <c r="A807" s="28">
        <v>804</v>
      </c>
      <c r="B807" s="7" t="s">
        <v>4744</v>
      </c>
      <c r="C807" s="28">
        <v>750000</v>
      </c>
      <c r="D807" s="28">
        <v>1004</v>
      </c>
      <c r="I807" t="str">
        <f t="shared" si="12"/>
        <v>insert into pembayaran (id,waktu_bayar,jumlah_bayar,id_pendaftaran) values (804,'6/18/2008',750000,1004);</v>
      </c>
    </row>
    <row r="808" spans="1:9" x14ac:dyDescent="0.2">
      <c r="A808" s="28">
        <v>805</v>
      </c>
      <c r="B808" s="7" t="s">
        <v>4731</v>
      </c>
      <c r="C808" s="28">
        <v>750000</v>
      </c>
      <c r="D808" s="28">
        <v>1005</v>
      </c>
      <c r="I808" t="str">
        <f t="shared" si="12"/>
        <v>insert into pembayaran (id,waktu_bayar,jumlah_bayar,id_pendaftaran) values (805,'6/26/2008',750000,1005);</v>
      </c>
    </row>
    <row r="809" spans="1:9" x14ac:dyDescent="0.2">
      <c r="A809" s="28">
        <v>806</v>
      </c>
      <c r="B809" s="7" t="s">
        <v>4751</v>
      </c>
      <c r="C809" s="28">
        <v>750000</v>
      </c>
      <c r="D809" s="28">
        <v>1006</v>
      </c>
      <c r="I809" t="str">
        <f t="shared" si="12"/>
        <v>insert into pembayaran (id,waktu_bayar,jumlah_bayar,id_pendaftaran) values (806,'6/19/2008',750000,1006);</v>
      </c>
    </row>
    <row r="810" spans="1:9" x14ac:dyDescent="0.2">
      <c r="A810" s="28">
        <v>807</v>
      </c>
      <c r="B810" s="7" t="s">
        <v>4738</v>
      </c>
      <c r="C810" s="28">
        <v>750000</v>
      </c>
      <c r="D810" s="28">
        <v>1007</v>
      </c>
      <c r="I810" t="str">
        <f t="shared" si="12"/>
        <v>insert into pembayaran (id,waktu_bayar,jumlah_bayar,id_pendaftaran) values (807,'6/29/2008',750000,1007);</v>
      </c>
    </row>
    <row r="811" spans="1:9" x14ac:dyDescent="0.2">
      <c r="A811" s="28">
        <v>808</v>
      </c>
      <c r="B811" s="7" t="s">
        <v>4714</v>
      </c>
      <c r="C811" s="28">
        <v>750000</v>
      </c>
      <c r="D811" s="28">
        <v>1008</v>
      </c>
      <c r="I811" t="str">
        <f t="shared" si="12"/>
        <v>insert into pembayaran (id,waktu_bayar,jumlah_bayar,id_pendaftaran) values (808,'6/14/2008',750000,1008);</v>
      </c>
    </row>
    <row r="812" spans="1:9" x14ac:dyDescent="0.2">
      <c r="A812" s="28">
        <v>809</v>
      </c>
      <c r="B812" s="7" t="s">
        <v>4721</v>
      </c>
      <c r="C812" s="28">
        <v>750000</v>
      </c>
      <c r="D812" s="28">
        <v>1009</v>
      </c>
      <c r="I812" t="str">
        <f t="shared" si="12"/>
        <v>insert into pembayaran (id,waktu_bayar,jumlah_bayar,id_pendaftaran) values (809,'6/4/2008',750000,1009);</v>
      </c>
    </row>
    <row r="813" spans="1:9" x14ac:dyDescent="0.2">
      <c r="A813" s="28">
        <v>810</v>
      </c>
      <c r="B813" s="7" t="s">
        <v>4713</v>
      </c>
      <c r="C813" s="28">
        <v>750000</v>
      </c>
      <c r="D813" s="28">
        <v>1010</v>
      </c>
      <c r="I813" t="str">
        <f t="shared" si="12"/>
        <v>insert into pembayaran (id,waktu_bayar,jumlah_bayar,id_pendaftaran) values (810,'7/6/2008',750000,1010);</v>
      </c>
    </row>
    <row r="814" spans="1:9" x14ac:dyDescent="0.2">
      <c r="A814" s="28">
        <v>811</v>
      </c>
      <c r="B814" s="7" t="s">
        <v>4712</v>
      </c>
      <c r="C814" s="28">
        <v>750000</v>
      </c>
      <c r="D814" s="28">
        <v>1011</v>
      </c>
      <c r="I814" t="str">
        <f t="shared" si="12"/>
        <v>insert into pembayaran (id,waktu_bayar,jumlah_bayar,id_pendaftaran) values (811,'7/2/2008',750000,1011);</v>
      </c>
    </row>
    <row r="815" spans="1:9" x14ac:dyDescent="0.2">
      <c r="A815" s="28">
        <v>812</v>
      </c>
      <c r="B815" s="7" t="s">
        <v>4739</v>
      </c>
      <c r="C815" s="28">
        <v>750000</v>
      </c>
      <c r="D815" s="28">
        <v>1012</v>
      </c>
      <c r="I815" t="str">
        <f t="shared" si="12"/>
        <v>insert into pembayaran (id,waktu_bayar,jumlah_bayar,id_pendaftaran) values (812,'6/15/2008',750000,1012);</v>
      </c>
    </row>
    <row r="816" spans="1:9" x14ac:dyDescent="0.2">
      <c r="A816" s="28">
        <v>813</v>
      </c>
      <c r="B816" s="7" t="s">
        <v>4742</v>
      </c>
      <c r="C816" s="28">
        <v>750000</v>
      </c>
      <c r="D816" s="28">
        <v>1013</v>
      </c>
      <c r="I816" t="str">
        <f t="shared" si="12"/>
        <v>insert into pembayaran (id,waktu_bayar,jumlah_bayar,id_pendaftaran) values (813,'6/11/2008',750000,1013);</v>
      </c>
    </row>
    <row r="817" spans="1:9" x14ac:dyDescent="0.2">
      <c r="A817" s="28">
        <v>814</v>
      </c>
      <c r="B817" s="7" t="s">
        <v>4743</v>
      </c>
      <c r="C817" s="28">
        <v>750000</v>
      </c>
      <c r="D817" s="28">
        <v>1014</v>
      </c>
      <c r="I817" t="str">
        <f t="shared" si="12"/>
        <v>insert into pembayaran (id,waktu_bayar,jumlah_bayar,id_pendaftaran) values (814,'7/5/2008',750000,1014);</v>
      </c>
    </row>
    <row r="818" spans="1:9" x14ac:dyDescent="0.2">
      <c r="A818" s="28">
        <v>815</v>
      </c>
      <c r="B818" s="7" t="s">
        <v>4732</v>
      </c>
      <c r="C818" s="28">
        <v>750000</v>
      </c>
      <c r="D818" s="28">
        <v>1015</v>
      </c>
      <c r="I818" t="str">
        <f t="shared" si="12"/>
        <v>insert into pembayaran (id,waktu_bayar,jumlah_bayar,id_pendaftaran) values (815,'7/13/2008',750000,1015);</v>
      </c>
    </row>
    <row r="819" spans="1:9" x14ac:dyDescent="0.2">
      <c r="A819" s="28">
        <v>816</v>
      </c>
      <c r="B819" s="7" t="s">
        <v>4754</v>
      </c>
      <c r="C819" s="28">
        <v>750000</v>
      </c>
      <c r="D819" s="28">
        <v>1016</v>
      </c>
      <c r="I819" t="str">
        <f t="shared" si="12"/>
        <v>insert into pembayaran (id,waktu_bayar,jumlah_bayar,id_pendaftaran) values (816,'7/8/2008',750000,1016);</v>
      </c>
    </row>
    <row r="820" spans="1:9" x14ac:dyDescent="0.2">
      <c r="A820" s="28">
        <v>817</v>
      </c>
      <c r="B820" s="7" t="s">
        <v>4728</v>
      </c>
      <c r="C820" s="28">
        <v>750000</v>
      </c>
      <c r="D820" s="28">
        <v>1017</v>
      </c>
      <c r="I820" t="str">
        <f t="shared" si="12"/>
        <v>insert into pembayaran (id,waktu_bayar,jumlah_bayar,id_pendaftaran) values (817,'6/23/2008',750000,1017);</v>
      </c>
    </row>
    <row r="821" spans="1:9" x14ac:dyDescent="0.2">
      <c r="A821" s="28">
        <v>818</v>
      </c>
      <c r="B821" s="7" t="s">
        <v>4713</v>
      </c>
      <c r="C821" s="28">
        <v>750000</v>
      </c>
      <c r="D821" s="28">
        <v>1018</v>
      </c>
      <c r="I821" t="str">
        <f t="shared" si="12"/>
        <v>insert into pembayaran (id,waktu_bayar,jumlah_bayar,id_pendaftaran) values (818,'7/6/2008',750000,1018);</v>
      </c>
    </row>
    <row r="822" spans="1:9" x14ac:dyDescent="0.2">
      <c r="A822" s="28">
        <v>819</v>
      </c>
      <c r="B822" s="7" t="s">
        <v>4717</v>
      </c>
      <c r="C822" s="28">
        <v>750000</v>
      </c>
      <c r="D822" s="28">
        <v>1019</v>
      </c>
      <c r="I822" t="str">
        <f t="shared" si="12"/>
        <v>insert into pembayaran (id,waktu_bayar,jumlah_bayar,id_pendaftaran) values (819,'6/20/2008',750000,1019);</v>
      </c>
    </row>
    <row r="823" spans="1:9" x14ac:dyDescent="0.2">
      <c r="A823" s="28">
        <v>820</v>
      </c>
      <c r="B823" s="7" t="s">
        <v>4738</v>
      </c>
      <c r="C823" s="28">
        <v>750000</v>
      </c>
      <c r="D823" s="28">
        <v>1020</v>
      </c>
      <c r="I823" t="str">
        <f t="shared" si="12"/>
        <v>insert into pembayaran (id,waktu_bayar,jumlah_bayar,id_pendaftaran) values (820,'6/29/2008',750000,1020);</v>
      </c>
    </row>
    <row r="824" spans="1:9" x14ac:dyDescent="0.2">
      <c r="A824" s="28">
        <v>821</v>
      </c>
      <c r="B824" s="7" t="s">
        <v>4740</v>
      </c>
      <c r="C824" s="28">
        <v>750000</v>
      </c>
      <c r="D824" s="28">
        <v>1021</v>
      </c>
      <c r="I824" t="str">
        <f t="shared" si="12"/>
        <v>insert into pembayaran (id,waktu_bayar,jumlah_bayar,id_pendaftaran) values (821,'6/2/2008',750000,1021);</v>
      </c>
    </row>
    <row r="825" spans="1:9" x14ac:dyDescent="0.2">
      <c r="A825" s="28">
        <v>822</v>
      </c>
      <c r="B825" s="7" t="s">
        <v>4742</v>
      </c>
      <c r="C825" s="28">
        <v>750000</v>
      </c>
      <c r="D825" s="28">
        <v>1022</v>
      </c>
      <c r="I825" t="str">
        <f t="shared" si="12"/>
        <v>insert into pembayaran (id,waktu_bayar,jumlah_bayar,id_pendaftaran) values (822,'6/11/2008',750000,1022);</v>
      </c>
    </row>
    <row r="826" spans="1:9" x14ac:dyDescent="0.2">
      <c r="A826" s="28">
        <v>823</v>
      </c>
      <c r="B826" s="7" t="s">
        <v>4743</v>
      </c>
      <c r="C826" s="28">
        <v>750000</v>
      </c>
      <c r="D826" s="28">
        <v>1023</v>
      </c>
      <c r="I826" t="str">
        <f t="shared" si="12"/>
        <v>insert into pembayaran (id,waktu_bayar,jumlah_bayar,id_pendaftaran) values (823,'7/5/2008',750000,1023);</v>
      </c>
    </row>
    <row r="827" spans="1:9" x14ac:dyDescent="0.2">
      <c r="A827" s="28">
        <v>824</v>
      </c>
      <c r="B827" s="7" t="s">
        <v>4754</v>
      </c>
      <c r="C827" s="28">
        <v>750000</v>
      </c>
      <c r="D827" s="28">
        <v>1024</v>
      </c>
      <c r="I827" t="str">
        <f t="shared" si="12"/>
        <v>insert into pembayaran (id,waktu_bayar,jumlah_bayar,id_pendaftaran) values (824,'7/8/2008',750000,1024);</v>
      </c>
    </row>
    <row r="828" spans="1:9" x14ac:dyDescent="0.2">
      <c r="A828" s="28">
        <v>825</v>
      </c>
      <c r="B828" s="7" t="s">
        <v>4724</v>
      </c>
      <c r="C828" s="28">
        <v>750000</v>
      </c>
      <c r="D828" s="28">
        <v>1025</v>
      </c>
      <c r="I828" t="str">
        <f t="shared" si="12"/>
        <v>insert into pembayaran (id,waktu_bayar,jumlah_bayar,id_pendaftaran) values (825,'6/12/2008',750000,1025);</v>
      </c>
    </row>
    <row r="829" spans="1:9" x14ac:dyDescent="0.2">
      <c r="A829" s="28">
        <v>826</v>
      </c>
      <c r="B829" s="7" t="s">
        <v>4735</v>
      </c>
      <c r="C829" s="28">
        <v>750000</v>
      </c>
      <c r="D829" s="28">
        <v>1026</v>
      </c>
      <c r="I829" t="str">
        <f t="shared" si="12"/>
        <v>insert into pembayaran (id,waktu_bayar,jumlah_bayar,id_pendaftaran) values (826,'6/17/2008',750000,1026);</v>
      </c>
    </row>
    <row r="830" spans="1:9" x14ac:dyDescent="0.2">
      <c r="A830" s="28">
        <v>827</v>
      </c>
      <c r="B830" s="7" t="s">
        <v>4742</v>
      </c>
      <c r="C830" s="28">
        <v>750000</v>
      </c>
      <c r="D830" s="28">
        <v>1027</v>
      </c>
      <c r="I830" t="str">
        <f t="shared" si="12"/>
        <v>insert into pembayaran (id,waktu_bayar,jumlah_bayar,id_pendaftaran) values (827,'6/11/2008',750000,1027);</v>
      </c>
    </row>
    <row r="831" spans="1:9" x14ac:dyDescent="0.2">
      <c r="A831" s="28">
        <v>828</v>
      </c>
      <c r="B831" s="7" t="s">
        <v>4752</v>
      </c>
      <c r="C831" s="28">
        <v>750000</v>
      </c>
      <c r="D831" s="28">
        <v>1028</v>
      </c>
      <c r="I831" t="str">
        <f t="shared" si="12"/>
        <v>insert into pembayaran (id,waktu_bayar,jumlah_bayar,id_pendaftaran) values (828,'6/22/2008',750000,1028);</v>
      </c>
    </row>
    <row r="832" spans="1:9" x14ac:dyDescent="0.2">
      <c r="A832" s="28">
        <v>829</v>
      </c>
      <c r="B832" s="7" t="s">
        <v>4731</v>
      </c>
      <c r="C832" s="28">
        <v>750000</v>
      </c>
      <c r="D832" s="28">
        <v>1029</v>
      </c>
      <c r="I832" t="str">
        <f t="shared" si="12"/>
        <v>insert into pembayaran (id,waktu_bayar,jumlah_bayar,id_pendaftaran) values (829,'6/26/2008',750000,1029);</v>
      </c>
    </row>
    <row r="833" spans="1:9" x14ac:dyDescent="0.2">
      <c r="A833" s="28">
        <v>830</v>
      </c>
      <c r="B833" s="7" t="s">
        <v>4751</v>
      </c>
      <c r="C833" s="28">
        <v>750000</v>
      </c>
      <c r="D833" s="28">
        <v>1030</v>
      </c>
      <c r="I833" t="str">
        <f t="shared" si="12"/>
        <v>insert into pembayaran (id,waktu_bayar,jumlah_bayar,id_pendaftaran) values (830,'6/19/2008',750000,1030);</v>
      </c>
    </row>
    <row r="834" spans="1:9" x14ac:dyDescent="0.2">
      <c r="A834" s="28">
        <v>831</v>
      </c>
      <c r="B834" s="7" t="s">
        <v>4731</v>
      </c>
      <c r="C834" s="28">
        <v>750000</v>
      </c>
      <c r="D834" s="28">
        <v>1031</v>
      </c>
      <c r="I834" t="str">
        <f t="shared" si="12"/>
        <v>insert into pembayaran (id,waktu_bayar,jumlah_bayar,id_pendaftaran) values (831,'6/26/2008',750000,1031);</v>
      </c>
    </row>
    <row r="835" spans="1:9" x14ac:dyDescent="0.2">
      <c r="A835" s="28">
        <v>832</v>
      </c>
      <c r="B835" s="7" t="s">
        <v>4754</v>
      </c>
      <c r="C835" s="28">
        <v>750000</v>
      </c>
      <c r="D835" s="28">
        <v>1032</v>
      </c>
      <c r="I835" t="str">
        <f t="shared" si="12"/>
        <v>insert into pembayaran (id,waktu_bayar,jumlah_bayar,id_pendaftaran) values (832,'7/8/2008',750000,1032);</v>
      </c>
    </row>
    <row r="836" spans="1:9" x14ac:dyDescent="0.2">
      <c r="A836" s="28">
        <v>833</v>
      </c>
      <c r="B836" s="7" t="s">
        <v>4741</v>
      </c>
      <c r="C836" s="28">
        <v>750000</v>
      </c>
      <c r="D836" s="28">
        <v>1033</v>
      </c>
      <c r="I836" t="str">
        <f t="shared" si="12"/>
        <v>insert into pembayaran (id,waktu_bayar,jumlah_bayar,id_pendaftaran) values (833,'7/4/2008',750000,1033);</v>
      </c>
    </row>
    <row r="837" spans="1:9" x14ac:dyDescent="0.2">
      <c r="A837" s="28">
        <v>834</v>
      </c>
      <c r="B837" s="7" t="s">
        <v>4744</v>
      </c>
      <c r="C837" s="28">
        <v>750000</v>
      </c>
      <c r="D837" s="28">
        <v>1034</v>
      </c>
      <c r="I837" t="str">
        <f t="shared" ref="I837:I900" si="13">CONCATENATE($I$3,A837,",","'",B837,"'",",",C837,",",D837,")",";")</f>
        <v>insert into pembayaran (id,waktu_bayar,jumlah_bayar,id_pendaftaran) values (834,'6/18/2008',750000,1034);</v>
      </c>
    </row>
    <row r="838" spans="1:9" x14ac:dyDescent="0.2">
      <c r="A838" s="28">
        <v>835</v>
      </c>
      <c r="B838" s="7" t="s">
        <v>4711</v>
      </c>
      <c r="C838" s="28">
        <v>750000</v>
      </c>
      <c r="D838" s="28">
        <v>1035</v>
      </c>
      <c r="I838" t="str">
        <f t="shared" si="13"/>
        <v>insert into pembayaran (id,waktu_bayar,jumlah_bayar,id_pendaftaran) values (835,'7/3/2008',750000,1035);</v>
      </c>
    </row>
    <row r="839" spans="1:9" x14ac:dyDescent="0.2">
      <c r="A839" s="28">
        <v>836</v>
      </c>
      <c r="B839" s="7" t="s">
        <v>4724</v>
      </c>
      <c r="C839" s="28">
        <v>750000</v>
      </c>
      <c r="D839" s="28">
        <v>1036</v>
      </c>
      <c r="I839" t="str">
        <f t="shared" si="13"/>
        <v>insert into pembayaran (id,waktu_bayar,jumlah_bayar,id_pendaftaran) values (836,'6/12/2008',750000,1036);</v>
      </c>
    </row>
    <row r="840" spans="1:9" x14ac:dyDescent="0.2">
      <c r="A840" s="28">
        <v>837</v>
      </c>
      <c r="B840" s="7" t="s">
        <v>4745</v>
      </c>
      <c r="C840" s="28">
        <v>750000</v>
      </c>
      <c r="D840" s="28">
        <v>1037</v>
      </c>
      <c r="I840" t="str">
        <f t="shared" si="13"/>
        <v>insert into pembayaran (id,waktu_bayar,jumlah_bayar,id_pendaftaran) values (837,'6/27/2008',750000,1037);</v>
      </c>
    </row>
    <row r="841" spans="1:9" x14ac:dyDescent="0.2">
      <c r="A841" s="28">
        <v>838</v>
      </c>
      <c r="B841" s="7" t="s">
        <v>4721</v>
      </c>
      <c r="C841" s="28">
        <v>750000</v>
      </c>
      <c r="D841" s="28">
        <v>1038</v>
      </c>
      <c r="I841" t="str">
        <f t="shared" si="13"/>
        <v>insert into pembayaran (id,waktu_bayar,jumlah_bayar,id_pendaftaran) values (838,'6/4/2008',750000,1038);</v>
      </c>
    </row>
    <row r="842" spans="1:9" x14ac:dyDescent="0.2">
      <c r="A842" s="28">
        <v>839</v>
      </c>
      <c r="B842" s="7" t="s">
        <v>4716</v>
      </c>
      <c r="C842" s="28">
        <v>750000</v>
      </c>
      <c r="D842" s="28">
        <v>1039</v>
      </c>
      <c r="I842" t="str">
        <f t="shared" si="13"/>
        <v>insert into pembayaran (id,waktu_bayar,jumlah_bayar,id_pendaftaran) values (839,'7/9/2008',750000,1039);</v>
      </c>
    </row>
    <row r="843" spans="1:9" x14ac:dyDescent="0.2">
      <c r="A843" s="28">
        <v>840</v>
      </c>
      <c r="B843" s="7" t="s">
        <v>4731</v>
      </c>
      <c r="C843" s="28">
        <v>750000</v>
      </c>
      <c r="D843" s="28">
        <v>1040</v>
      </c>
      <c r="I843" t="str">
        <f t="shared" si="13"/>
        <v>insert into pembayaran (id,waktu_bayar,jumlah_bayar,id_pendaftaran) values (840,'6/26/2008',750000,1040);</v>
      </c>
    </row>
    <row r="844" spans="1:9" x14ac:dyDescent="0.2">
      <c r="A844" s="28">
        <v>841</v>
      </c>
      <c r="B844" s="7" t="s">
        <v>4715</v>
      </c>
      <c r="C844" s="28">
        <v>750000</v>
      </c>
      <c r="D844" s="28">
        <v>1041</v>
      </c>
      <c r="I844" t="str">
        <f t="shared" si="13"/>
        <v>insert into pembayaran (id,waktu_bayar,jumlah_bayar,id_pendaftaran) values (841,'7/15/2008',750000,1041);</v>
      </c>
    </row>
    <row r="845" spans="1:9" x14ac:dyDescent="0.2">
      <c r="A845" s="28">
        <v>842</v>
      </c>
      <c r="B845" s="7" t="s">
        <v>4740</v>
      </c>
      <c r="C845" s="28">
        <v>750000</v>
      </c>
      <c r="D845" s="28">
        <v>1042</v>
      </c>
      <c r="I845" t="str">
        <f t="shared" si="13"/>
        <v>insert into pembayaran (id,waktu_bayar,jumlah_bayar,id_pendaftaran) values (842,'6/2/2008',750000,1042);</v>
      </c>
    </row>
    <row r="846" spans="1:9" x14ac:dyDescent="0.2">
      <c r="A846" s="28">
        <v>843</v>
      </c>
      <c r="B846" s="7" t="s">
        <v>4724</v>
      </c>
      <c r="C846" s="28">
        <v>750000</v>
      </c>
      <c r="D846" s="28">
        <v>1043</v>
      </c>
      <c r="I846" t="str">
        <f t="shared" si="13"/>
        <v>insert into pembayaran (id,waktu_bayar,jumlah_bayar,id_pendaftaran) values (843,'6/12/2008',750000,1043);</v>
      </c>
    </row>
    <row r="847" spans="1:9" x14ac:dyDescent="0.2">
      <c r="A847" s="28">
        <v>844</v>
      </c>
      <c r="B847" s="7" t="s">
        <v>4717</v>
      </c>
      <c r="C847" s="28">
        <v>750000</v>
      </c>
      <c r="D847" s="28">
        <v>1044</v>
      </c>
      <c r="I847" t="str">
        <f t="shared" si="13"/>
        <v>insert into pembayaran (id,waktu_bayar,jumlah_bayar,id_pendaftaran) values (844,'6/20/2008',750000,1044);</v>
      </c>
    </row>
    <row r="848" spans="1:9" x14ac:dyDescent="0.2">
      <c r="A848" s="28">
        <v>845</v>
      </c>
      <c r="B848" s="7" t="s">
        <v>4719</v>
      </c>
      <c r="C848" s="28">
        <v>750000</v>
      </c>
      <c r="D848" s="28">
        <v>1045</v>
      </c>
      <c r="I848" t="str">
        <f t="shared" si="13"/>
        <v>insert into pembayaran (id,waktu_bayar,jumlah_bayar,id_pendaftaran) values (845,'6/21/2008',750000,1045);</v>
      </c>
    </row>
    <row r="849" spans="1:9" x14ac:dyDescent="0.2">
      <c r="A849" s="28">
        <v>846</v>
      </c>
      <c r="B849" s="7" t="s">
        <v>4727</v>
      </c>
      <c r="C849" s="28">
        <v>750000</v>
      </c>
      <c r="D849" s="28">
        <v>1046</v>
      </c>
      <c r="I849" t="str">
        <f t="shared" si="13"/>
        <v>insert into pembayaran (id,waktu_bayar,jumlah_bayar,id_pendaftaran) values (846,'6/9/2008',750000,1046);</v>
      </c>
    </row>
    <row r="850" spans="1:9" x14ac:dyDescent="0.2">
      <c r="A850" s="28">
        <v>847</v>
      </c>
      <c r="B850" s="7" t="s">
        <v>4723</v>
      </c>
      <c r="C850" s="28">
        <v>750000</v>
      </c>
      <c r="D850" s="28">
        <v>1047</v>
      </c>
      <c r="I850" t="str">
        <f t="shared" si="13"/>
        <v>insert into pembayaran (id,waktu_bayar,jumlah_bayar,id_pendaftaran) values (847,'6/16/2008',750000,1047);</v>
      </c>
    </row>
    <row r="851" spans="1:9" x14ac:dyDescent="0.2">
      <c r="A851" s="28">
        <v>848</v>
      </c>
      <c r="B851" s="7" t="s">
        <v>4712</v>
      </c>
      <c r="C851" s="28">
        <v>750000</v>
      </c>
      <c r="D851" s="28">
        <v>1048</v>
      </c>
      <c r="I851" t="str">
        <f t="shared" si="13"/>
        <v>insert into pembayaran (id,waktu_bayar,jumlah_bayar,id_pendaftaran) values (848,'7/2/2008',750000,1048);</v>
      </c>
    </row>
    <row r="852" spans="1:9" x14ac:dyDescent="0.2">
      <c r="A852" s="28">
        <v>849</v>
      </c>
      <c r="B852" s="7" t="s">
        <v>4751</v>
      </c>
      <c r="C852" s="28">
        <v>750000</v>
      </c>
      <c r="D852" s="28">
        <v>1049</v>
      </c>
      <c r="I852" t="str">
        <f t="shared" si="13"/>
        <v>insert into pembayaran (id,waktu_bayar,jumlah_bayar,id_pendaftaran) values (849,'6/19/2008',750000,1049);</v>
      </c>
    </row>
    <row r="853" spans="1:9" x14ac:dyDescent="0.2">
      <c r="A853" s="28">
        <v>850</v>
      </c>
      <c r="B853" s="7" t="s">
        <v>4754</v>
      </c>
      <c r="C853" s="28">
        <v>750000</v>
      </c>
      <c r="D853" s="28">
        <v>1050</v>
      </c>
      <c r="I853" t="str">
        <f t="shared" si="13"/>
        <v>insert into pembayaran (id,waktu_bayar,jumlah_bayar,id_pendaftaran) values (850,'7/8/2008',750000,1050);</v>
      </c>
    </row>
    <row r="854" spans="1:9" x14ac:dyDescent="0.2">
      <c r="A854" s="28">
        <v>851</v>
      </c>
      <c r="B854" s="7" t="s">
        <v>4725</v>
      </c>
      <c r="C854" s="28">
        <v>750000</v>
      </c>
      <c r="D854" s="28">
        <v>1051</v>
      </c>
      <c r="I854" t="str">
        <f t="shared" si="13"/>
        <v>insert into pembayaran (id,waktu_bayar,jumlah_bayar,id_pendaftaran) values (851,'6/3/2008',750000,1051);</v>
      </c>
    </row>
    <row r="855" spans="1:9" x14ac:dyDescent="0.2">
      <c r="A855" s="28">
        <v>852</v>
      </c>
      <c r="B855" s="7" t="s">
        <v>4752</v>
      </c>
      <c r="C855" s="28">
        <v>750000</v>
      </c>
      <c r="D855" s="28">
        <v>1052</v>
      </c>
      <c r="I855" t="str">
        <f t="shared" si="13"/>
        <v>insert into pembayaran (id,waktu_bayar,jumlah_bayar,id_pendaftaran) values (852,'6/22/2008',750000,1052);</v>
      </c>
    </row>
    <row r="856" spans="1:9" x14ac:dyDescent="0.2">
      <c r="A856" s="28">
        <v>853</v>
      </c>
      <c r="B856" s="7" t="s">
        <v>4745</v>
      </c>
      <c r="C856" s="28">
        <v>750000</v>
      </c>
      <c r="D856" s="28">
        <v>1053</v>
      </c>
      <c r="I856" t="str">
        <f t="shared" si="13"/>
        <v>insert into pembayaran (id,waktu_bayar,jumlah_bayar,id_pendaftaran) values (853,'6/27/2008',750000,1053);</v>
      </c>
    </row>
    <row r="857" spans="1:9" x14ac:dyDescent="0.2">
      <c r="A857" s="28">
        <v>854</v>
      </c>
      <c r="B857" s="7" t="s">
        <v>4752</v>
      </c>
      <c r="C857" s="28">
        <v>750000</v>
      </c>
      <c r="D857" s="28">
        <v>1054</v>
      </c>
      <c r="I857" t="str">
        <f t="shared" si="13"/>
        <v>insert into pembayaran (id,waktu_bayar,jumlah_bayar,id_pendaftaran) values (854,'6/22/2008',750000,1054);</v>
      </c>
    </row>
    <row r="858" spans="1:9" x14ac:dyDescent="0.2">
      <c r="A858" s="28">
        <v>855</v>
      </c>
      <c r="B858" s="7" t="s">
        <v>4746</v>
      </c>
      <c r="C858" s="28">
        <v>750000</v>
      </c>
      <c r="D858" s="28">
        <v>1055</v>
      </c>
      <c r="I858" t="str">
        <f t="shared" si="13"/>
        <v>insert into pembayaran (id,waktu_bayar,jumlah_bayar,id_pendaftaran) values (855,'7/10/2008',750000,1055);</v>
      </c>
    </row>
    <row r="859" spans="1:9" x14ac:dyDescent="0.2">
      <c r="A859" s="28">
        <v>856</v>
      </c>
      <c r="B859" s="7" t="s">
        <v>4731</v>
      </c>
      <c r="C859" s="28">
        <v>750000</v>
      </c>
      <c r="D859" s="28">
        <v>1056</v>
      </c>
      <c r="I859" t="str">
        <f t="shared" si="13"/>
        <v>insert into pembayaran (id,waktu_bayar,jumlah_bayar,id_pendaftaran) values (856,'6/26/2008',750000,1056);</v>
      </c>
    </row>
    <row r="860" spans="1:9" x14ac:dyDescent="0.2">
      <c r="A860" s="28">
        <v>857</v>
      </c>
      <c r="B860" s="7" t="s">
        <v>4735</v>
      </c>
      <c r="C860" s="28">
        <v>750000</v>
      </c>
      <c r="D860" s="28">
        <v>1057</v>
      </c>
      <c r="I860" t="str">
        <f t="shared" si="13"/>
        <v>insert into pembayaran (id,waktu_bayar,jumlah_bayar,id_pendaftaran) values (857,'6/17/2008',750000,1057);</v>
      </c>
    </row>
    <row r="861" spans="1:9" x14ac:dyDescent="0.2">
      <c r="A861" s="28">
        <v>858</v>
      </c>
      <c r="B861" s="7" t="s">
        <v>4729</v>
      </c>
      <c r="C861" s="28">
        <v>750000</v>
      </c>
      <c r="D861" s="28">
        <v>1058</v>
      </c>
      <c r="I861" t="str">
        <f t="shared" si="13"/>
        <v>insert into pembayaran (id,waktu_bayar,jumlah_bayar,id_pendaftaran) values (858,'7/11/2008',750000,1058);</v>
      </c>
    </row>
    <row r="862" spans="1:9" x14ac:dyDescent="0.2">
      <c r="A862" s="28">
        <v>859</v>
      </c>
      <c r="B862" s="7" t="s">
        <v>4754</v>
      </c>
      <c r="C862" s="28">
        <v>750000</v>
      </c>
      <c r="D862" s="28">
        <v>1059</v>
      </c>
      <c r="I862" t="str">
        <f t="shared" si="13"/>
        <v>insert into pembayaran (id,waktu_bayar,jumlah_bayar,id_pendaftaran) values (859,'7/8/2008',750000,1059);</v>
      </c>
    </row>
    <row r="863" spans="1:9" x14ac:dyDescent="0.2">
      <c r="A863" s="28">
        <v>860</v>
      </c>
      <c r="B863" s="7" t="s">
        <v>4747</v>
      </c>
      <c r="C863" s="28">
        <v>750000</v>
      </c>
      <c r="D863" s="28">
        <v>1060</v>
      </c>
      <c r="I863" t="str">
        <f t="shared" si="13"/>
        <v>insert into pembayaran (id,waktu_bayar,jumlah_bayar,id_pendaftaran) values (860,'6/5/2008',750000,1060);</v>
      </c>
    </row>
    <row r="864" spans="1:9" x14ac:dyDescent="0.2">
      <c r="A864" s="28">
        <v>861</v>
      </c>
      <c r="B864" s="7" t="s">
        <v>4749</v>
      </c>
      <c r="C864" s="28">
        <v>750000</v>
      </c>
      <c r="D864" s="28">
        <v>1061</v>
      </c>
      <c r="I864" t="str">
        <f t="shared" si="13"/>
        <v>insert into pembayaran (id,waktu_bayar,jumlah_bayar,id_pendaftaran) values (861,'6/24/2008',750000,1061);</v>
      </c>
    </row>
    <row r="865" spans="1:9" x14ac:dyDescent="0.2">
      <c r="A865" s="28">
        <v>862</v>
      </c>
      <c r="B865" s="7" t="s">
        <v>4747</v>
      </c>
      <c r="C865" s="28">
        <v>750000</v>
      </c>
      <c r="D865" s="28">
        <v>1062</v>
      </c>
      <c r="I865" t="str">
        <f t="shared" si="13"/>
        <v>insert into pembayaran (id,waktu_bayar,jumlah_bayar,id_pendaftaran) values (862,'6/5/2008',750000,1062);</v>
      </c>
    </row>
    <row r="866" spans="1:9" x14ac:dyDescent="0.2">
      <c r="A866" s="28">
        <v>863</v>
      </c>
      <c r="B866" s="7" t="s">
        <v>4713</v>
      </c>
      <c r="C866" s="28">
        <v>750000</v>
      </c>
      <c r="D866" s="28">
        <v>1063</v>
      </c>
      <c r="I866" t="str">
        <f t="shared" si="13"/>
        <v>insert into pembayaran (id,waktu_bayar,jumlah_bayar,id_pendaftaran) values (863,'7/6/2008',750000,1063);</v>
      </c>
    </row>
    <row r="867" spans="1:9" x14ac:dyDescent="0.2">
      <c r="A867" s="28">
        <v>864</v>
      </c>
      <c r="B867" s="7" t="s">
        <v>4732</v>
      </c>
      <c r="C867" s="28">
        <v>750000</v>
      </c>
      <c r="D867" s="28">
        <v>1064</v>
      </c>
      <c r="I867" t="str">
        <f t="shared" si="13"/>
        <v>insert into pembayaran (id,waktu_bayar,jumlah_bayar,id_pendaftaran) values (864,'7/13/2008',750000,1064);</v>
      </c>
    </row>
    <row r="868" spans="1:9" x14ac:dyDescent="0.2">
      <c r="A868" s="28">
        <v>865</v>
      </c>
      <c r="B868" s="7" t="s">
        <v>4726</v>
      </c>
      <c r="C868" s="28">
        <v>750000</v>
      </c>
      <c r="D868" s="28">
        <v>1065</v>
      </c>
      <c r="I868" t="str">
        <f t="shared" si="13"/>
        <v>insert into pembayaran (id,waktu_bayar,jumlah_bayar,id_pendaftaran) values (865,'6/25/2008',750000,1065);</v>
      </c>
    </row>
    <row r="869" spans="1:9" x14ac:dyDescent="0.2">
      <c r="A869" s="28">
        <v>866</v>
      </c>
      <c r="B869" s="7" t="s">
        <v>4729</v>
      </c>
      <c r="C869" s="28">
        <v>750000</v>
      </c>
      <c r="D869" s="28">
        <v>1066</v>
      </c>
      <c r="I869" t="str">
        <f t="shared" si="13"/>
        <v>insert into pembayaran (id,waktu_bayar,jumlah_bayar,id_pendaftaran) values (866,'7/11/2008',750000,1066);</v>
      </c>
    </row>
    <row r="870" spans="1:9" x14ac:dyDescent="0.2">
      <c r="A870" s="28">
        <v>867</v>
      </c>
      <c r="B870" s="7" t="s">
        <v>4716</v>
      </c>
      <c r="C870" s="28">
        <v>750000</v>
      </c>
      <c r="D870" s="28">
        <v>1067</v>
      </c>
      <c r="I870" t="str">
        <f t="shared" si="13"/>
        <v>insert into pembayaran (id,waktu_bayar,jumlah_bayar,id_pendaftaran) values (867,'7/9/2008',750000,1067);</v>
      </c>
    </row>
    <row r="871" spans="1:9" x14ac:dyDescent="0.2">
      <c r="A871" s="28">
        <v>868</v>
      </c>
      <c r="B871" s="7" t="s">
        <v>4711</v>
      </c>
      <c r="C871" s="28">
        <v>750000</v>
      </c>
      <c r="D871" s="28">
        <v>1068</v>
      </c>
      <c r="I871" t="str">
        <f t="shared" si="13"/>
        <v>insert into pembayaran (id,waktu_bayar,jumlah_bayar,id_pendaftaran) values (868,'7/3/2008',750000,1068);</v>
      </c>
    </row>
    <row r="872" spans="1:9" x14ac:dyDescent="0.2">
      <c r="A872" s="28">
        <v>869</v>
      </c>
      <c r="B872" s="7" t="s">
        <v>4714</v>
      </c>
      <c r="C872" s="28">
        <v>750000</v>
      </c>
      <c r="D872" s="28">
        <v>1069</v>
      </c>
      <c r="I872" t="str">
        <f t="shared" si="13"/>
        <v>insert into pembayaran (id,waktu_bayar,jumlah_bayar,id_pendaftaran) values (869,'6/14/2008',750000,1069);</v>
      </c>
    </row>
    <row r="873" spans="1:9" x14ac:dyDescent="0.2">
      <c r="A873" s="28">
        <v>870</v>
      </c>
      <c r="B873" s="7" t="s">
        <v>4725</v>
      </c>
      <c r="C873" s="28">
        <v>750000</v>
      </c>
      <c r="D873" s="28">
        <v>1070</v>
      </c>
      <c r="I873" t="str">
        <f t="shared" si="13"/>
        <v>insert into pembayaran (id,waktu_bayar,jumlah_bayar,id_pendaftaran) values (870,'6/3/2008',750000,1070);</v>
      </c>
    </row>
    <row r="874" spans="1:9" x14ac:dyDescent="0.2">
      <c r="A874" s="28">
        <v>871</v>
      </c>
      <c r="B874" s="7" t="s">
        <v>4715</v>
      </c>
      <c r="C874" s="28">
        <v>750000</v>
      </c>
      <c r="D874" s="28">
        <v>1071</v>
      </c>
      <c r="I874" t="str">
        <f t="shared" si="13"/>
        <v>insert into pembayaran (id,waktu_bayar,jumlah_bayar,id_pendaftaran) values (871,'7/15/2008',750000,1071);</v>
      </c>
    </row>
    <row r="875" spans="1:9" x14ac:dyDescent="0.2">
      <c r="A875" s="28">
        <v>872</v>
      </c>
      <c r="B875" s="7" t="s">
        <v>4727</v>
      </c>
      <c r="C875" s="28">
        <v>750000</v>
      </c>
      <c r="D875" s="28">
        <v>1072</v>
      </c>
      <c r="I875" t="str">
        <f t="shared" si="13"/>
        <v>insert into pembayaran (id,waktu_bayar,jumlah_bayar,id_pendaftaran) values (872,'6/9/2008',750000,1072);</v>
      </c>
    </row>
    <row r="876" spans="1:9" x14ac:dyDescent="0.2">
      <c r="A876" s="28">
        <v>873</v>
      </c>
      <c r="B876" s="7" t="s">
        <v>4729</v>
      </c>
      <c r="C876" s="28">
        <v>750000</v>
      </c>
      <c r="D876" s="28">
        <v>1073</v>
      </c>
      <c r="I876" t="str">
        <f t="shared" si="13"/>
        <v>insert into pembayaran (id,waktu_bayar,jumlah_bayar,id_pendaftaran) values (873,'7/11/2008',750000,1073);</v>
      </c>
    </row>
    <row r="877" spans="1:9" x14ac:dyDescent="0.2">
      <c r="A877" s="28">
        <v>874</v>
      </c>
      <c r="B877" s="7" t="s">
        <v>4741</v>
      </c>
      <c r="C877" s="28">
        <v>750000</v>
      </c>
      <c r="D877" s="28">
        <v>1074</v>
      </c>
      <c r="I877" t="str">
        <f t="shared" si="13"/>
        <v>insert into pembayaran (id,waktu_bayar,jumlah_bayar,id_pendaftaran) values (874,'7/4/2008',750000,1074);</v>
      </c>
    </row>
    <row r="878" spans="1:9" x14ac:dyDescent="0.2">
      <c r="A878" s="28">
        <v>875</v>
      </c>
      <c r="B878" s="7" t="s">
        <v>4719</v>
      </c>
      <c r="C878" s="28">
        <v>750000</v>
      </c>
      <c r="D878" s="28">
        <v>1075</v>
      </c>
      <c r="I878" t="str">
        <f t="shared" si="13"/>
        <v>insert into pembayaran (id,waktu_bayar,jumlah_bayar,id_pendaftaran) values (875,'6/21/2008',750000,1075);</v>
      </c>
    </row>
    <row r="879" spans="1:9" x14ac:dyDescent="0.2">
      <c r="A879" s="28">
        <v>876</v>
      </c>
      <c r="B879" s="7" t="s">
        <v>4721</v>
      </c>
      <c r="C879" s="28">
        <v>750000</v>
      </c>
      <c r="D879" s="28">
        <v>1076</v>
      </c>
      <c r="I879" t="str">
        <f t="shared" si="13"/>
        <v>insert into pembayaran (id,waktu_bayar,jumlah_bayar,id_pendaftaran) values (876,'6/4/2008',750000,1076);</v>
      </c>
    </row>
    <row r="880" spans="1:9" x14ac:dyDescent="0.2">
      <c r="A880" s="28">
        <v>877</v>
      </c>
      <c r="B880" s="7" t="s">
        <v>4747</v>
      </c>
      <c r="C880" s="28">
        <v>750000</v>
      </c>
      <c r="D880" s="28">
        <v>1077</v>
      </c>
      <c r="I880" t="str">
        <f t="shared" si="13"/>
        <v>insert into pembayaran (id,waktu_bayar,jumlah_bayar,id_pendaftaran) values (877,'6/5/2008',750000,1077);</v>
      </c>
    </row>
    <row r="881" spans="1:9" x14ac:dyDescent="0.2">
      <c r="A881" s="28">
        <v>878</v>
      </c>
      <c r="B881" s="7" t="s">
        <v>4711</v>
      </c>
      <c r="C881" s="28">
        <v>750000</v>
      </c>
      <c r="D881" s="28">
        <v>1078</v>
      </c>
      <c r="I881" t="str">
        <f t="shared" si="13"/>
        <v>insert into pembayaran (id,waktu_bayar,jumlah_bayar,id_pendaftaran) values (878,'7/3/2008',750000,1078);</v>
      </c>
    </row>
    <row r="882" spans="1:9" x14ac:dyDescent="0.2">
      <c r="A882" s="28">
        <v>879</v>
      </c>
      <c r="B882" s="7" t="s">
        <v>4715</v>
      </c>
      <c r="C882" s="28">
        <v>750000</v>
      </c>
      <c r="D882" s="28">
        <v>1079</v>
      </c>
      <c r="I882" t="str">
        <f t="shared" si="13"/>
        <v>insert into pembayaran (id,waktu_bayar,jumlah_bayar,id_pendaftaran) values (879,'7/15/2008',750000,1079);</v>
      </c>
    </row>
    <row r="883" spans="1:9" x14ac:dyDescent="0.2">
      <c r="A883" s="28">
        <v>880</v>
      </c>
      <c r="B883" s="7" t="s">
        <v>4737</v>
      </c>
      <c r="C883" s="28">
        <v>750000</v>
      </c>
      <c r="D883" s="28">
        <v>1080</v>
      </c>
      <c r="I883" t="str">
        <f t="shared" si="13"/>
        <v>insert into pembayaran (id,waktu_bayar,jumlah_bayar,id_pendaftaran) values (880,'6/28/2008',750000,1080);</v>
      </c>
    </row>
    <row r="884" spans="1:9" x14ac:dyDescent="0.2">
      <c r="A884" s="28">
        <v>881</v>
      </c>
      <c r="B884" s="7" t="s">
        <v>4734</v>
      </c>
      <c r="C884" s="28">
        <v>750000</v>
      </c>
      <c r="D884" s="28">
        <v>1081</v>
      </c>
      <c r="I884" t="str">
        <f t="shared" si="13"/>
        <v>insert into pembayaran (id,waktu_bayar,jumlah_bayar,id_pendaftaran) values (881,'6/10/2008',750000,1081);</v>
      </c>
    </row>
    <row r="885" spans="1:9" x14ac:dyDescent="0.2">
      <c r="A885" s="28">
        <v>882</v>
      </c>
      <c r="B885" s="7" t="s">
        <v>4726</v>
      </c>
      <c r="C885" s="28">
        <v>750000</v>
      </c>
      <c r="D885" s="28">
        <v>1082</v>
      </c>
      <c r="I885" t="str">
        <f t="shared" si="13"/>
        <v>insert into pembayaran (id,waktu_bayar,jumlah_bayar,id_pendaftaran) values (882,'6/25/2008',750000,1082);</v>
      </c>
    </row>
    <row r="886" spans="1:9" x14ac:dyDescent="0.2">
      <c r="A886" s="28">
        <v>883</v>
      </c>
      <c r="B886" s="7" t="s">
        <v>4713</v>
      </c>
      <c r="C886" s="28">
        <v>750000</v>
      </c>
      <c r="D886" s="28">
        <v>1083</v>
      </c>
      <c r="I886" t="str">
        <f t="shared" si="13"/>
        <v>insert into pembayaran (id,waktu_bayar,jumlah_bayar,id_pendaftaran) values (883,'7/6/2008',750000,1083);</v>
      </c>
    </row>
    <row r="887" spans="1:9" x14ac:dyDescent="0.2">
      <c r="A887" s="28">
        <v>884</v>
      </c>
      <c r="B887" s="7" t="s">
        <v>4754</v>
      </c>
      <c r="C887" s="28">
        <v>750000</v>
      </c>
      <c r="D887" s="28">
        <v>1084</v>
      </c>
      <c r="I887" t="str">
        <f t="shared" si="13"/>
        <v>insert into pembayaran (id,waktu_bayar,jumlah_bayar,id_pendaftaran) values (884,'7/8/2008',750000,1084);</v>
      </c>
    </row>
    <row r="888" spans="1:9" x14ac:dyDescent="0.2">
      <c r="A888" s="28">
        <v>885</v>
      </c>
      <c r="B888" s="7" t="s">
        <v>4714</v>
      </c>
      <c r="C888" s="28">
        <v>750000</v>
      </c>
      <c r="D888" s="28">
        <v>1085</v>
      </c>
      <c r="I888" t="str">
        <f t="shared" si="13"/>
        <v>insert into pembayaran (id,waktu_bayar,jumlah_bayar,id_pendaftaran) values (885,'6/14/2008',750000,1085);</v>
      </c>
    </row>
    <row r="889" spans="1:9" x14ac:dyDescent="0.2">
      <c r="A889" s="28">
        <v>886</v>
      </c>
      <c r="B889" s="7" t="s">
        <v>4726</v>
      </c>
      <c r="C889" s="28">
        <v>750000</v>
      </c>
      <c r="D889" s="28">
        <v>1086</v>
      </c>
      <c r="I889" t="str">
        <f t="shared" si="13"/>
        <v>insert into pembayaran (id,waktu_bayar,jumlah_bayar,id_pendaftaran) values (886,'6/25/2008',750000,1086);</v>
      </c>
    </row>
    <row r="890" spans="1:9" x14ac:dyDescent="0.2">
      <c r="A890" s="28">
        <v>887</v>
      </c>
      <c r="B890" s="7" t="s">
        <v>4732</v>
      </c>
      <c r="C890" s="28">
        <v>750000</v>
      </c>
      <c r="D890" s="28">
        <v>1087</v>
      </c>
      <c r="I890" t="str">
        <f t="shared" si="13"/>
        <v>insert into pembayaran (id,waktu_bayar,jumlah_bayar,id_pendaftaran) values (887,'7/13/2008',750000,1087);</v>
      </c>
    </row>
    <row r="891" spans="1:9" x14ac:dyDescent="0.2">
      <c r="A891" s="28">
        <v>888</v>
      </c>
      <c r="B891" s="7" t="s">
        <v>4732</v>
      </c>
      <c r="C891" s="28">
        <v>750000</v>
      </c>
      <c r="D891" s="28">
        <v>1088</v>
      </c>
      <c r="I891" t="str">
        <f t="shared" si="13"/>
        <v>insert into pembayaran (id,waktu_bayar,jumlah_bayar,id_pendaftaran) values (888,'7/13/2008',750000,1088);</v>
      </c>
    </row>
    <row r="892" spans="1:9" x14ac:dyDescent="0.2">
      <c r="A892" s="28">
        <v>889</v>
      </c>
      <c r="B892" s="7" t="s">
        <v>4719</v>
      </c>
      <c r="C892" s="28">
        <v>750000</v>
      </c>
      <c r="D892" s="28">
        <v>1089</v>
      </c>
      <c r="I892" t="str">
        <f t="shared" si="13"/>
        <v>insert into pembayaran (id,waktu_bayar,jumlah_bayar,id_pendaftaran) values (889,'6/21/2008',750000,1089);</v>
      </c>
    </row>
    <row r="893" spans="1:9" x14ac:dyDescent="0.2">
      <c r="A893" s="28">
        <v>890</v>
      </c>
      <c r="B893" s="7" t="s">
        <v>4746</v>
      </c>
      <c r="C893" s="28">
        <v>750000</v>
      </c>
      <c r="D893" s="28">
        <v>1090</v>
      </c>
      <c r="I893" t="str">
        <f t="shared" si="13"/>
        <v>insert into pembayaran (id,waktu_bayar,jumlah_bayar,id_pendaftaran) values (890,'7/10/2008',750000,1090);</v>
      </c>
    </row>
    <row r="894" spans="1:9" x14ac:dyDescent="0.2">
      <c r="A894" s="28">
        <v>891</v>
      </c>
      <c r="B894" s="7" t="s">
        <v>4738</v>
      </c>
      <c r="C894" s="28">
        <v>750000</v>
      </c>
      <c r="D894" s="28">
        <v>1091</v>
      </c>
      <c r="I894" t="str">
        <f t="shared" si="13"/>
        <v>insert into pembayaran (id,waktu_bayar,jumlah_bayar,id_pendaftaran) values (891,'6/29/2008',750000,1091);</v>
      </c>
    </row>
    <row r="895" spans="1:9" x14ac:dyDescent="0.2">
      <c r="A895" s="28">
        <v>892</v>
      </c>
      <c r="B895" s="7" t="s">
        <v>4729</v>
      </c>
      <c r="C895" s="28">
        <v>750000</v>
      </c>
      <c r="D895" s="28">
        <v>1092</v>
      </c>
      <c r="I895" t="str">
        <f t="shared" si="13"/>
        <v>insert into pembayaran (id,waktu_bayar,jumlah_bayar,id_pendaftaran) values (892,'7/11/2008',750000,1092);</v>
      </c>
    </row>
    <row r="896" spans="1:9" x14ac:dyDescent="0.2">
      <c r="A896" s="28">
        <v>893</v>
      </c>
      <c r="B896" s="7" t="s">
        <v>4740</v>
      </c>
      <c r="C896" s="28">
        <v>750000</v>
      </c>
      <c r="D896" s="28">
        <v>1093</v>
      </c>
      <c r="I896" t="str">
        <f t="shared" si="13"/>
        <v>insert into pembayaran (id,waktu_bayar,jumlah_bayar,id_pendaftaran) values (893,'6/2/2008',750000,1093);</v>
      </c>
    </row>
    <row r="897" spans="1:9" x14ac:dyDescent="0.2">
      <c r="A897" s="28">
        <v>894</v>
      </c>
      <c r="B897" s="7" t="s">
        <v>4731</v>
      </c>
      <c r="C897" s="28">
        <v>750000</v>
      </c>
      <c r="D897" s="28">
        <v>1094</v>
      </c>
      <c r="I897" t="str">
        <f t="shared" si="13"/>
        <v>insert into pembayaran (id,waktu_bayar,jumlah_bayar,id_pendaftaran) values (894,'6/26/2008',750000,1094);</v>
      </c>
    </row>
    <row r="898" spans="1:9" x14ac:dyDescent="0.2">
      <c r="A898" s="28">
        <v>895</v>
      </c>
      <c r="B898" s="7" t="s">
        <v>4724</v>
      </c>
      <c r="C898" s="28">
        <v>750000</v>
      </c>
      <c r="D898" s="28">
        <v>1095</v>
      </c>
      <c r="I898" t="str">
        <f t="shared" si="13"/>
        <v>insert into pembayaran (id,waktu_bayar,jumlah_bayar,id_pendaftaran) values (895,'6/12/2008',750000,1095);</v>
      </c>
    </row>
    <row r="899" spans="1:9" x14ac:dyDescent="0.2">
      <c r="A899" s="28">
        <v>896</v>
      </c>
      <c r="B899" s="7" t="s">
        <v>4749</v>
      </c>
      <c r="C899" s="28">
        <v>750000</v>
      </c>
      <c r="D899" s="28">
        <v>1096</v>
      </c>
      <c r="I899" t="str">
        <f t="shared" si="13"/>
        <v>insert into pembayaran (id,waktu_bayar,jumlah_bayar,id_pendaftaran) values (896,'6/24/2008',750000,1096);</v>
      </c>
    </row>
    <row r="900" spans="1:9" x14ac:dyDescent="0.2">
      <c r="A900" s="28">
        <v>897</v>
      </c>
      <c r="B900" s="7" t="s">
        <v>4714</v>
      </c>
      <c r="C900" s="28">
        <v>750000</v>
      </c>
      <c r="D900" s="28">
        <v>1097</v>
      </c>
      <c r="I900" t="str">
        <f t="shared" si="13"/>
        <v>insert into pembayaran (id,waktu_bayar,jumlah_bayar,id_pendaftaran) values (897,'6/14/2008',750000,1097);</v>
      </c>
    </row>
    <row r="901" spans="1:9" x14ac:dyDescent="0.2">
      <c r="A901" s="28">
        <v>898</v>
      </c>
      <c r="B901" s="7" t="s">
        <v>4739</v>
      </c>
      <c r="C901" s="28">
        <v>750000</v>
      </c>
      <c r="D901" s="28">
        <v>1098</v>
      </c>
      <c r="I901" t="str">
        <f t="shared" ref="I901:I964" si="14">CONCATENATE($I$3,A901,",","'",B901,"'",",",C901,",",D901,")",";")</f>
        <v>insert into pembayaran (id,waktu_bayar,jumlah_bayar,id_pendaftaran) values (898,'6/15/2008',750000,1098);</v>
      </c>
    </row>
    <row r="902" spans="1:9" x14ac:dyDescent="0.2">
      <c r="A902" s="28">
        <v>899</v>
      </c>
      <c r="B902" s="7" t="s">
        <v>4743</v>
      </c>
      <c r="C902" s="28">
        <v>750000</v>
      </c>
      <c r="D902" s="28">
        <v>1099</v>
      </c>
      <c r="I902" t="str">
        <f t="shared" si="14"/>
        <v>insert into pembayaran (id,waktu_bayar,jumlah_bayar,id_pendaftaran) values (899,'7/5/2008',750000,1099);</v>
      </c>
    </row>
    <row r="903" spans="1:9" x14ac:dyDescent="0.2">
      <c r="A903" s="28">
        <v>900</v>
      </c>
      <c r="B903" s="7" t="s">
        <v>4713</v>
      </c>
      <c r="C903" s="28">
        <v>750000</v>
      </c>
      <c r="D903" s="28">
        <v>1100</v>
      </c>
      <c r="I903" t="str">
        <f t="shared" si="14"/>
        <v>insert into pembayaran (id,waktu_bayar,jumlah_bayar,id_pendaftaran) values (900,'7/6/2008',750000,1100);</v>
      </c>
    </row>
    <row r="904" spans="1:9" x14ac:dyDescent="0.2">
      <c r="A904" s="28">
        <v>901</v>
      </c>
      <c r="B904" s="7" t="s">
        <v>4743</v>
      </c>
      <c r="C904" s="28">
        <v>750000</v>
      </c>
      <c r="D904" s="28">
        <v>1101</v>
      </c>
      <c r="I904" t="str">
        <f t="shared" si="14"/>
        <v>insert into pembayaran (id,waktu_bayar,jumlah_bayar,id_pendaftaran) values (901,'7/5/2008',750000,1101);</v>
      </c>
    </row>
    <row r="905" spans="1:9" x14ac:dyDescent="0.2">
      <c r="A905" s="28">
        <v>902</v>
      </c>
      <c r="B905" s="7" t="s">
        <v>4753</v>
      </c>
      <c r="C905" s="28">
        <v>750000</v>
      </c>
      <c r="D905" s="28">
        <v>1102</v>
      </c>
      <c r="I905" t="str">
        <f t="shared" si="14"/>
        <v>insert into pembayaran (id,waktu_bayar,jumlah_bayar,id_pendaftaran) values (902,'7/1/2008',750000,1102);</v>
      </c>
    </row>
    <row r="906" spans="1:9" x14ac:dyDescent="0.2">
      <c r="A906" s="28">
        <v>903</v>
      </c>
      <c r="B906" s="7" t="s">
        <v>4753</v>
      </c>
      <c r="C906" s="28">
        <v>750000</v>
      </c>
      <c r="D906" s="28">
        <v>1103</v>
      </c>
      <c r="I906" t="str">
        <f t="shared" si="14"/>
        <v>insert into pembayaran (id,waktu_bayar,jumlah_bayar,id_pendaftaran) values (903,'7/1/2008',750000,1103);</v>
      </c>
    </row>
    <row r="907" spans="1:9" x14ac:dyDescent="0.2">
      <c r="A907" s="28">
        <v>904</v>
      </c>
      <c r="B907" s="7" t="s">
        <v>4739</v>
      </c>
      <c r="C907" s="28">
        <v>750000</v>
      </c>
      <c r="D907" s="28">
        <v>1104</v>
      </c>
      <c r="I907" t="str">
        <f t="shared" si="14"/>
        <v>insert into pembayaran (id,waktu_bayar,jumlah_bayar,id_pendaftaran) values (904,'6/15/2008',750000,1104);</v>
      </c>
    </row>
    <row r="908" spans="1:9" x14ac:dyDescent="0.2">
      <c r="A908" s="28">
        <v>905</v>
      </c>
      <c r="B908" s="7" t="s">
        <v>4740</v>
      </c>
      <c r="C908" s="28">
        <v>750000</v>
      </c>
      <c r="D908" s="28">
        <v>1105</v>
      </c>
      <c r="I908" t="str">
        <f t="shared" si="14"/>
        <v>insert into pembayaran (id,waktu_bayar,jumlah_bayar,id_pendaftaran) values (905,'6/2/2008',750000,1105);</v>
      </c>
    </row>
    <row r="909" spans="1:9" x14ac:dyDescent="0.2">
      <c r="A909" s="28">
        <v>906</v>
      </c>
      <c r="B909" s="7" t="s">
        <v>4753</v>
      </c>
      <c r="C909" s="28">
        <v>750000</v>
      </c>
      <c r="D909" s="28">
        <v>1106</v>
      </c>
      <c r="I909" t="str">
        <f t="shared" si="14"/>
        <v>insert into pembayaran (id,waktu_bayar,jumlah_bayar,id_pendaftaran) values (906,'7/1/2008',750000,1106);</v>
      </c>
    </row>
    <row r="910" spans="1:9" x14ac:dyDescent="0.2">
      <c r="A910" s="28">
        <v>907</v>
      </c>
      <c r="B910" s="7" t="s">
        <v>4754</v>
      </c>
      <c r="C910" s="28">
        <v>750000</v>
      </c>
      <c r="D910" s="28">
        <v>1107</v>
      </c>
      <c r="I910" t="str">
        <f t="shared" si="14"/>
        <v>insert into pembayaran (id,waktu_bayar,jumlah_bayar,id_pendaftaran) values (907,'7/8/2008',750000,1107);</v>
      </c>
    </row>
    <row r="911" spans="1:9" x14ac:dyDescent="0.2">
      <c r="A911" s="28">
        <v>908</v>
      </c>
      <c r="B911" s="7" t="s">
        <v>4710</v>
      </c>
      <c r="C911" s="28">
        <v>750000</v>
      </c>
      <c r="D911" s="28">
        <v>1108</v>
      </c>
      <c r="I911" t="str">
        <f t="shared" si="14"/>
        <v>insert into pembayaran (id,waktu_bayar,jumlah_bayar,id_pendaftaran) values (908,'7/7/2008',750000,1108);</v>
      </c>
    </row>
    <row r="912" spans="1:9" x14ac:dyDescent="0.2">
      <c r="A912" s="28">
        <v>909</v>
      </c>
      <c r="B912" s="7" t="s">
        <v>4740</v>
      </c>
      <c r="C912" s="28">
        <v>750000</v>
      </c>
      <c r="D912" s="28">
        <v>1109</v>
      </c>
      <c r="I912" t="str">
        <f t="shared" si="14"/>
        <v>insert into pembayaran (id,waktu_bayar,jumlah_bayar,id_pendaftaran) values (909,'6/2/2008',750000,1109);</v>
      </c>
    </row>
    <row r="913" spans="1:9" x14ac:dyDescent="0.2">
      <c r="A913" s="28">
        <v>910</v>
      </c>
      <c r="B913" s="7" t="s">
        <v>4724</v>
      </c>
      <c r="C913" s="28">
        <v>750000</v>
      </c>
      <c r="D913" s="28">
        <v>1110</v>
      </c>
      <c r="I913" t="str">
        <f t="shared" si="14"/>
        <v>insert into pembayaran (id,waktu_bayar,jumlah_bayar,id_pendaftaran) values (910,'6/12/2008',750000,1110);</v>
      </c>
    </row>
    <row r="914" spans="1:9" x14ac:dyDescent="0.2">
      <c r="A914" s="28">
        <v>911</v>
      </c>
      <c r="B914" s="7" t="s">
        <v>4738</v>
      </c>
      <c r="C914" s="28">
        <v>750000</v>
      </c>
      <c r="D914" s="28">
        <v>1111</v>
      </c>
      <c r="I914" t="str">
        <f t="shared" si="14"/>
        <v>insert into pembayaran (id,waktu_bayar,jumlah_bayar,id_pendaftaran) values (911,'6/29/2008',750000,1111);</v>
      </c>
    </row>
    <row r="915" spans="1:9" x14ac:dyDescent="0.2">
      <c r="A915" s="28">
        <v>912</v>
      </c>
      <c r="B915" s="7" t="s">
        <v>4729</v>
      </c>
      <c r="C915" s="28">
        <v>750000</v>
      </c>
      <c r="D915" s="28">
        <v>1112</v>
      </c>
      <c r="I915" t="str">
        <f t="shared" si="14"/>
        <v>insert into pembayaran (id,waktu_bayar,jumlah_bayar,id_pendaftaran) values (912,'7/11/2008',750000,1112);</v>
      </c>
    </row>
    <row r="916" spans="1:9" x14ac:dyDescent="0.2">
      <c r="A916" s="28">
        <v>913</v>
      </c>
      <c r="B916" s="7" t="s">
        <v>4747</v>
      </c>
      <c r="C916" s="28">
        <v>750000</v>
      </c>
      <c r="D916" s="28">
        <v>1113</v>
      </c>
      <c r="I916" t="str">
        <f t="shared" si="14"/>
        <v>insert into pembayaran (id,waktu_bayar,jumlah_bayar,id_pendaftaran) values (913,'6/5/2008',750000,1113);</v>
      </c>
    </row>
    <row r="917" spans="1:9" x14ac:dyDescent="0.2">
      <c r="A917" s="28">
        <v>914</v>
      </c>
      <c r="B917" s="7" t="s">
        <v>4715</v>
      </c>
      <c r="C917" s="28">
        <v>750000</v>
      </c>
      <c r="D917" s="28">
        <v>1114</v>
      </c>
      <c r="I917" t="str">
        <f t="shared" si="14"/>
        <v>insert into pembayaran (id,waktu_bayar,jumlah_bayar,id_pendaftaran) values (914,'7/15/2008',750000,1114);</v>
      </c>
    </row>
    <row r="918" spans="1:9" x14ac:dyDescent="0.2">
      <c r="A918" s="28">
        <v>915</v>
      </c>
      <c r="B918" s="7" t="s">
        <v>4725</v>
      </c>
      <c r="C918" s="28">
        <v>750000</v>
      </c>
      <c r="D918" s="28">
        <v>1115</v>
      </c>
      <c r="I918" t="str">
        <f t="shared" si="14"/>
        <v>insert into pembayaran (id,waktu_bayar,jumlah_bayar,id_pendaftaran) values (915,'6/3/2008',750000,1115);</v>
      </c>
    </row>
    <row r="919" spans="1:9" x14ac:dyDescent="0.2">
      <c r="A919" s="28">
        <v>916</v>
      </c>
      <c r="B919" s="7" t="s">
        <v>4718</v>
      </c>
      <c r="C919" s="28">
        <v>750000</v>
      </c>
      <c r="D919" s="28">
        <v>1116</v>
      </c>
      <c r="I919" t="str">
        <f t="shared" si="14"/>
        <v>insert into pembayaran (id,waktu_bayar,jumlah_bayar,id_pendaftaran) values (916,'6/13/2008',750000,1116);</v>
      </c>
    </row>
    <row r="920" spans="1:9" x14ac:dyDescent="0.2">
      <c r="A920" s="28">
        <v>917</v>
      </c>
      <c r="B920" s="7" t="s">
        <v>4710</v>
      </c>
      <c r="C920" s="28">
        <v>750000</v>
      </c>
      <c r="D920" s="28">
        <v>1117</v>
      </c>
      <c r="I920" t="str">
        <f t="shared" si="14"/>
        <v>insert into pembayaran (id,waktu_bayar,jumlah_bayar,id_pendaftaran) values (917,'7/7/2008',750000,1117);</v>
      </c>
    </row>
    <row r="921" spans="1:9" x14ac:dyDescent="0.2">
      <c r="A921" s="28">
        <v>918</v>
      </c>
      <c r="B921" s="7" t="s">
        <v>4745</v>
      </c>
      <c r="C921" s="28">
        <v>750000</v>
      </c>
      <c r="D921" s="28">
        <v>1118</v>
      </c>
      <c r="I921" t="str">
        <f t="shared" si="14"/>
        <v>insert into pembayaran (id,waktu_bayar,jumlah_bayar,id_pendaftaran) values (918,'6/27/2008',750000,1118);</v>
      </c>
    </row>
    <row r="922" spans="1:9" x14ac:dyDescent="0.2">
      <c r="A922" s="28">
        <v>919</v>
      </c>
      <c r="B922" s="7" t="s">
        <v>4751</v>
      </c>
      <c r="C922" s="28">
        <v>750000</v>
      </c>
      <c r="D922" s="28">
        <v>1119</v>
      </c>
      <c r="I922" t="str">
        <f t="shared" si="14"/>
        <v>insert into pembayaran (id,waktu_bayar,jumlah_bayar,id_pendaftaran) values (919,'6/19/2008',750000,1119);</v>
      </c>
    </row>
    <row r="923" spans="1:9" x14ac:dyDescent="0.2">
      <c r="A923" s="28">
        <v>920</v>
      </c>
      <c r="B923" s="7" t="s">
        <v>4747</v>
      </c>
      <c r="C923" s="28">
        <v>750000</v>
      </c>
      <c r="D923" s="28">
        <v>1120</v>
      </c>
      <c r="I923" t="str">
        <f t="shared" si="14"/>
        <v>insert into pembayaran (id,waktu_bayar,jumlah_bayar,id_pendaftaran) values (920,'6/5/2008',750000,1120);</v>
      </c>
    </row>
    <row r="924" spans="1:9" x14ac:dyDescent="0.2">
      <c r="A924" s="28">
        <v>921</v>
      </c>
      <c r="B924" s="7" t="s">
        <v>4739</v>
      </c>
      <c r="C924" s="28">
        <v>750000</v>
      </c>
      <c r="D924" s="28">
        <v>1121</v>
      </c>
      <c r="I924" t="str">
        <f t="shared" si="14"/>
        <v>insert into pembayaran (id,waktu_bayar,jumlah_bayar,id_pendaftaran) values (921,'6/15/2008',750000,1121);</v>
      </c>
    </row>
    <row r="925" spans="1:9" x14ac:dyDescent="0.2">
      <c r="A925" s="28">
        <v>922</v>
      </c>
      <c r="B925" s="7" t="s">
        <v>4751</v>
      </c>
      <c r="C925" s="28">
        <v>750000</v>
      </c>
      <c r="D925" s="28">
        <v>1122</v>
      </c>
      <c r="I925" t="str">
        <f t="shared" si="14"/>
        <v>insert into pembayaran (id,waktu_bayar,jumlah_bayar,id_pendaftaran) values (922,'6/19/2008',750000,1122);</v>
      </c>
    </row>
    <row r="926" spans="1:9" x14ac:dyDescent="0.2">
      <c r="A926" s="28">
        <v>923</v>
      </c>
      <c r="B926" s="7" t="s">
        <v>4722</v>
      </c>
      <c r="C926" s="28">
        <v>750000</v>
      </c>
      <c r="D926" s="28">
        <v>1123</v>
      </c>
      <c r="I926" t="str">
        <f t="shared" si="14"/>
        <v>insert into pembayaran (id,waktu_bayar,jumlah_bayar,id_pendaftaran) values (923,'6/30/2008',750000,1123);</v>
      </c>
    </row>
    <row r="927" spans="1:9" x14ac:dyDescent="0.2">
      <c r="A927" s="28">
        <v>924</v>
      </c>
      <c r="B927" s="7" t="s">
        <v>4745</v>
      </c>
      <c r="C927" s="28">
        <v>750000</v>
      </c>
      <c r="D927" s="28">
        <v>1124</v>
      </c>
      <c r="I927" t="str">
        <f t="shared" si="14"/>
        <v>insert into pembayaran (id,waktu_bayar,jumlah_bayar,id_pendaftaran) values (924,'6/27/2008',750000,1124);</v>
      </c>
    </row>
    <row r="928" spans="1:9" x14ac:dyDescent="0.2">
      <c r="A928" s="28">
        <v>925</v>
      </c>
      <c r="B928" s="7" t="s">
        <v>4736</v>
      </c>
      <c r="C928" s="28">
        <v>750000</v>
      </c>
      <c r="D928" s="28">
        <v>1125</v>
      </c>
      <c r="I928" t="str">
        <f t="shared" si="14"/>
        <v>insert into pembayaran (id,waktu_bayar,jumlah_bayar,id_pendaftaran) values (925,'6/1/2008',750000,1125);</v>
      </c>
    </row>
    <row r="929" spans="1:9" x14ac:dyDescent="0.2">
      <c r="A929" s="28">
        <v>926</v>
      </c>
      <c r="B929" s="7" t="s">
        <v>4743</v>
      </c>
      <c r="C929" s="28">
        <v>750000</v>
      </c>
      <c r="D929" s="28">
        <v>1126</v>
      </c>
      <c r="I929" t="str">
        <f t="shared" si="14"/>
        <v>insert into pembayaran (id,waktu_bayar,jumlah_bayar,id_pendaftaran) values (926,'7/5/2008',750000,1126);</v>
      </c>
    </row>
    <row r="930" spans="1:9" x14ac:dyDescent="0.2">
      <c r="A930" s="28">
        <v>927</v>
      </c>
      <c r="B930" s="7" t="s">
        <v>4723</v>
      </c>
      <c r="C930" s="28">
        <v>750000</v>
      </c>
      <c r="D930" s="28">
        <v>1127</v>
      </c>
      <c r="I930" t="str">
        <f t="shared" si="14"/>
        <v>insert into pembayaran (id,waktu_bayar,jumlah_bayar,id_pendaftaran) values (927,'6/16/2008',750000,1127);</v>
      </c>
    </row>
    <row r="931" spans="1:9" x14ac:dyDescent="0.2">
      <c r="A931" s="28">
        <v>928</v>
      </c>
      <c r="B931" s="7" t="s">
        <v>4723</v>
      </c>
      <c r="C931" s="28">
        <v>750000</v>
      </c>
      <c r="D931" s="28">
        <v>1128</v>
      </c>
      <c r="I931" t="str">
        <f t="shared" si="14"/>
        <v>insert into pembayaran (id,waktu_bayar,jumlah_bayar,id_pendaftaran) values (928,'6/16/2008',750000,1128);</v>
      </c>
    </row>
    <row r="932" spans="1:9" x14ac:dyDescent="0.2">
      <c r="A932" s="28">
        <v>929</v>
      </c>
      <c r="B932" s="7" t="s">
        <v>4743</v>
      </c>
      <c r="C932" s="28">
        <v>750000</v>
      </c>
      <c r="D932" s="28">
        <v>1129</v>
      </c>
      <c r="I932" t="str">
        <f t="shared" si="14"/>
        <v>insert into pembayaran (id,waktu_bayar,jumlah_bayar,id_pendaftaran) values (929,'7/5/2008',750000,1129);</v>
      </c>
    </row>
    <row r="933" spans="1:9" x14ac:dyDescent="0.2">
      <c r="A933" s="28">
        <v>930</v>
      </c>
      <c r="B933" s="7" t="s">
        <v>4728</v>
      </c>
      <c r="C933" s="28">
        <v>750000</v>
      </c>
      <c r="D933" s="28">
        <v>1130</v>
      </c>
      <c r="I933" t="str">
        <f t="shared" si="14"/>
        <v>insert into pembayaran (id,waktu_bayar,jumlah_bayar,id_pendaftaran) values (930,'6/23/2008',750000,1130);</v>
      </c>
    </row>
    <row r="934" spans="1:9" x14ac:dyDescent="0.2">
      <c r="A934" s="28">
        <v>931</v>
      </c>
      <c r="B934" s="7" t="s">
        <v>4751</v>
      </c>
      <c r="C934" s="28">
        <v>750000</v>
      </c>
      <c r="D934" s="28">
        <v>1131</v>
      </c>
      <c r="I934" t="str">
        <f t="shared" si="14"/>
        <v>insert into pembayaran (id,waktu_bayar,jumlah_bayar,id_pendaftaran) values (931,'6/19/2008',750000,1131);</v>
      </c>
    </row>
    <row r="935" spans="1:9" x14ac:dyDescent="0.2">
      <c r="A935" s="28">
        <v>932</v>
      </c>
      <c r="B935" s="7" t="s">
        <v>4717</v>
      </c>
      <c r="C935" s="28">
        <v>750000</v>
      </c>
      <c r="D935" s="28">
        <v>1132</v>
      </c>
      <c r="I935" t="str">
        <f t="shared" si="14"/>
        <v>insert into pembayaran (id,waktu_bayar,jumlah_bayar,id_pendaftaran) values (932,'6/20/2008',750000,1132);</v>
      </c>
    </row>
    <row r="936" spans="1:9" x14ac:dyDescent="0.2">
      <c r="A936" s="28">
        <v>933</v>
      </c>
      <c r="B936" s="7" t="s">
        <v>4721</v>
      </c>
      <c r="C936" s="28">
        <v>750000</v>
      </c>
      <c r="D936" s="28">
        <v>1133</v>
      </c>
      <c r="I936" t="str">
        <f t="shared" si="14"/>
        <v>insert into pembayaran (id,waktu_bayar,jumlah_bayar,id_pendaftaran) values (933,'6/4/2008',750000,1133);</v>
      </c>
    </row>
    <row r="937" spans="1:9" x14ac:dyDescent="0.2">
      <c r="A937" s="28">
        <v>934</v>
      </c>
      <c r="B937" s="7" t="s">
        <v>4727</v>
      </c>
      <c r="C937" s="28">
        <v>750000</v>
      </c>
      <c r="D937" s="28">
        <v>1134</v>
      </c>
      <c r="I937" t="str">
        <f t="shared" si="14"/>
        <v>insert into pembayaran (id,waktu_bayar,jumlah_bayar,id_pendaftaran) values (934,'6/9/2008',750000,1134);</v>
      </c>
    </row>
    <row r="938" spans="1:9" x14ac:dyDescent="0.2">
      <c r="A938" s="28">
        <v>935</v>
      </c>
      <c r="B938" s="7" t="s">
        <v>4738</v>
      </c>
      <c r="C938" s="28">
        <v>750000</v>
      </c>
      <c r="D938" s="28">
        <v>1135</v>
      </c>
      <c r="I938" t="str">
        <f t="shared" si="14"/>
        <v>insert into pembayaran (id,waktu_bayar,jumlah_bayar,id_pendaftaran) values (935,'6/29/2008',750000,1135);</v>
      </c>
    </row>
    <row r="939" spans="1:9" x14ac:dyDescent="0.2">
      <c r="A939" s="28">
        <v>936</v>
      </c>
      <c r="B939" s="7" t="s">
        <v>4717</v>
      </c>
      <c r="C939" s="28">
        <v>750000</v>
      </c>
      <c r="D939" s="28">
        <v>1136</v>
      </c>
      <c r="I939" t="str">
        <f t="shared" si="14"/>
        <v>insert into pembayaran (id,waktu_bayar,jumlah_bayar,id_pendaftaran) values (936,'6/20/2008',750000,1136);</v>
      </c>
    </row>
    <row r="940" spans="1:9" x14ac:dyDescent="0.2">
      <c r="A940" s="28">
        <v>937</v>
      </c>
      <c r="B940" s="7" t="s">
        <v>4754</v>
      </c>
      <c r="C940" s="28">
        <v>750000</v>
      </c>
      <c r="D940" s="28">
        <v>1137</v>
      </c>
      <c r="I940" t="str">
        <f t="shared" si="14"/>
        <v>insert into pembayaran (id,waktu_bayar,jumlah_bayar,id_pendaftaran) values (937,'7/8/2008',750000,1137);</v>
      </c>
    </row>
    <row r="941" spans="1:9" x14ac:dyDescent="0.2">
      <c r="A941" s="28">
        <v>938</v>
      </c>
      <c r="B941" s="7" t="s">
        <v>4726</v>
      </c>
      <c r="C941" s="28">
        <v>750000</v>
      </c>
      <c r="D941" s="28">
        <v>1138</v>
      </c>
      <c r="I941" t="str">
        <f t="shared" si="14"/>
        <v>insert into pembayaran (id,waktu_bayar,jumlah_bayar,id_pendaftaran) values (938,'6/25/2008',750000,1138);</v>
      </c>
    </row>
    <row r="942" spans="1:9" x14ac:dyDescent="0.2">
      <c r="A942" s="28">
        <v>939</v>
      </c>
      <c r="B942" s="7" t="s">
        <v>4711</v>
      </c>
      <c r="C942" s="28">
        <v>750000</v>
      </c>
      <c r="D942" s="28">
        <v>1139</v>
      </c>
      <c r="I942" t="str">
        <f t="shared" si="14"/>
        <v>insert into pembayaran (id,waktu_bayar,jumlah_bayar,id_pendaftaran) values (939,'7/3/2008',750000,1139);</v>
      </c>
    </row>
    <row r="943" spans="1:9" x14ac:dyDescent="0.2">
      <c r="A943" s="28">
        <v>940</v>
      </c>
      <c r="B943" s="7" t="s">
        <v>4729</v>
      </c>
      <c r="C943" s="28">
        <v>750000</v>
      </c>
      <c r="D943" s="28">
        <v>1140</v>
      </c>
      <c r="I943" t="str">
        <f t="shared" si="14"/>
        <v>insert into pembayaran (id,waktu_bayar,jumlah_bayar,id_pendaftaran) values (940,'7/11/2008',750000,1140);</v>
      </c>
    </row>
    <row r="944" spans="1:9" x14ac:dyDescent="0.2">
      <c r="A944" s="28">
        <v>941</v>
      </c>
      <c r="B944" s="7" t="s">
        <v>4715</v>
      </c>
      <c r="C944" s="28">
        <v>750000</v>
      </c>
      <c r="D944" s="28">
        <v>1141</v>
      </c>
      <c r="I944" t="str">
        <f t="shared" si="14"/>
        <v>insert into pembayaran (id,waktu_bayar,jumlah_bayar,id_pendaftaran) values (941,'7/15/2008',750000,1141);</v>
      </c>
    </row>
    <row r="945" spans="1:9" x14ac:dyDescent="0.2">
      <c r="A945" s="28">
        <v>942</v>
      </c>
      <c r="B945" s="7" t="s">
        <v>4743</v>
      </c>
      <c r="C945" s="28">
        <v>750000</v>
      </c>
      <c r="D945" s="28">
        <v>1142</v>
      </c>
      <c r="I945" t="str">
        <f t="shared" si="14"/>
        <v>insert into pembayaran (id,waktu_bayar,jumlah_bayar,id_pendaftaran) values (942,'7/5/2008',750000,1142);</v>
      </c>
    </row>
    <row r="946" spans="1:9" x14ac:dyDescent="0.2">
      <c r="A946" s="28">
        <v>943</v>
      </c>
      <c r="B946" s="7" t="s">
        <v>4734</v>
      </c>
      <c r="C946" s="28">
        <v>750000</v>
      </c>
      <c r="D946" s="28">
        <v>1143</v>
      </c>
      <c r="I946" t="str">
        <f t="shared" si="14"/>
        <v>insert into pembayaran (id,waktu_bayar,jumlah_bayar,id_pendaftaran) values (943,'6/10/2008',750000,1143);</v>
      </c>
    </row>
    <row r="947" spans="1:9" x14ac:dyDescent="0.2">
      <c r="A947" s="28">
        <v>944</v>
      </c>
      <c r="B947" s="7" t="s">
        <v>4731</v>
      </c>
      <c r="C947" s="28">
        <v>750000</v>
      </c>
      <c r="D947" s="28">
        <v>1144</v>
      </c>
      <c r="I947" t="str">
        <f t="shared" si="14"/>
        <v>insert into pembayaran (id,waktu_bayar,jumlah_bayar,id_pendaftaran) values (944,'6/26/2008',750000,1144);</v>
      </c>
    </row>
    <row r="948" spans="1:9" x14ac:dyDescent="0.2">
      <c r="A948" s="28">
        <v>945</v>
      </c>
      <c r="B948" s="7" t="s">
        <v>4747</v>
      </c>
      <c r="C948" s="28">
        <v>750000</v>
      </c>
      <c r="D948" s="28">
        <v>1145</v>
      </c>
      <c r="I948" t="str">
        <f t="shared" si="14"/>
        <v>insert into pembayaran (id,waktu_bayar,jumlah_bayar,id_pendaftaran) values (945,'6/5/2008',750000,1145);</v>
      </c>
    </row>
    <row r="949" spans="1:9" x14ac:dyDescent="0.2">
      <c r="A949" s="28">
        <v>946</v>
      </c>
      <c r="B949" s="7" t="s">
        <v>4721</v>
      </c>
      <c r="C949" s="28">
        <v>750000</v>
      </c>
      <c r="D949" s="28">
        <v>1146</v>
      </c>
      <c r="I949" t="str">
        <f t="shared" si="14"/>
        <v>insert into pembayaran (id,waktu_bayar,jumlah_bayar,id_pendaftaran) values (946,'6/4/2008',750000,1146);</v>
      </c>
    </row>
    <row r="950" spans="1:9" x14ac:dyDescent="0.2">
      <c r="A950" s="28">
        <v>947</v>
      </c>
      <c r="B950" s="7" t="s">
        <v>4740</v>
      </c>
      <c r="C950" s="28">
        <v>750000</v>
      </c>
      <c r="D950" s="28">
        <v>1147</v>
      </c>
      <c r="I950" t="str">
        <f t="shared" si="14"/>
        <v>insert into pembayaran (id,waktu_bayar,jumlah_bayar,id_pendaftaran) values (947,'6/2/2008',750000,1147);</v>
      </c>
    </row>
    <row r="951" spans="1:9" x14ac:dyDescent="0.2">
      <c r="A951" s="28">
        <v>948</v>
      </c>
      <c r="B951" s="7" t="s">
        <v>4718</v>
      </c>
      <c r="C951" s="28">
        <v>750000</v>
      </c>
      <c r="D951" s="28">
        <v>1148</v>
      </c>
      <c r="I951" t="str">
        <f t="shared" si="14"/>
        <v>insert into pembayaran (id,waktu_bayar,jumlah_bayar,id_pendaftaran) values (948,'6/13/2008',750000,1148);</v>
      </c>
    </row>
    <row r="952" spans="1:9" x14ac:dyDescent="0.2">
      <c r="A952" s="28">
        <v>949</v>
      </c>
      <c r="B952" s="7" t="s">
        <v>4754</v>
      </c>
      <c r="C952" s="28">
        <v>750000</v>
      </c>
      <c r="D952" s="28">
        <v>1149</v>
      </c>
      <c r="I952" t="str">
        <f t="shared" si="14"/>
        <v>insert into pembayaran (id,waktu_bayar,jumlah_bayar,id_pendaftaran) values (949,'7/8/2008',750000,1149);</v>
      </c>
    </row>
    <row r="953" spans="1:9" x14ac:dyDescent="0.2">
      <c r="A953" s="28">
        <v>950</v>
      </c>
      <c r="B953" s="7" t="s">
        <v>4750</v>
      </c>
      <c r="C953" s="28">
        <v>750000</v>
      </c>
      <c r="D953" s="28">
        <v>1150</v>
      </c>
      <c r="I953" t="str">
        <f t="shared" si="14"/>
        <v>insert into pembayaran (id,waktu_bayar,jumlah_bayar,id_pendaftaran) values (950,'6/7/2008',750000,1150);</v>
      </c>
    </row>
    <row r="954" spans="1:9" x14ac:dyDescent="0.2">
      <c r="A954" s="28">
        <v>951</v>
      </c>
      <c r="B954" s="7" t="s">
        <v>4797</v>
      </c>
      <c r="C954" s="28">
        <v>1000000</v>
      </c>
      <c r="D954" s="28">
        <v>1151</v>
      </c>
      <c r="I954" t="str">
        <f t="shared" si="14"/>
        <v>insert into pembayaran (id,waktu_bayar,jumlah_bayar,id_pendaftaran) values (951,'6/30/2009',1000000,1151);</v>
      </c>
    </row>
    <row r="955" spans="1:9" x14ac:dyDescent="0.2">
      <c r="A955" s="28">
        <v>952</v>
      </c>
      <c r="B955" s="7" t="s">
        <v>4766</v>
      </c>
      <c r="C955" s="28">
        <v>1000000</v>
      </c>
      <c r="D955" s="28">
        <v>1152</v>
      </c>
      <c r="I955" t="str">
        <f t="shared" si="14"/>
        <v>insert into pembayaran (id,waktu_bayar,jumlah_bayar,id_pendaftaran) values (952,'6/6/2009',1000000,1152);</v>
      </c>
    </row>
    <row r="956" spans="1:9" x14ac:dyDescent="0.2">
      <c r="A956" s="28">
        <v>953</v>
      </c>
      <c r="B956" s="7" t="s">
        <v>4795</v>
      </c>
      <c r="C956" s="28">
        <v>1000000</v>
      </c>
      <c r="D956" s="28">
        <v>1153</v>
      </c>
      <c r="I956" t="str">
        <f t="shared" si="14"/>
        <v>insert into pembayaran (id,waktu_bayar,jumlah_bayar,id_pendaftaran) values (953,'6/14/2009',1000000,1153);</v>
      </c>
    </row>
    <row r="957" spans="1:9" x14ac:dyDescent="0.2">
      <c r="A957" s="28">
        <v>954</v>
      </c>
      <c r="B957" s="7" t="s">
        <v>4763</v>
      </c>
      <c r="C957" s="28">
        <v>1000000</v>
      </c>
      <c r="D957" s="28">
        <v>1154</v>
      </c>
      <c r="I957" t="str">
        <f t="shared" si="14"/>
        <v>insert into pembayaran (id,waktu_bayar,jumlah_bayar,id_pendaftaran) values (954,'6/19/2009',1000000,1154);</v>
      </c>
    </row>
    <row r="958" spans="1:9" x14ac:dyDescent="0.2">
      <c r="A958" s="28">
        <v>955</v>
      </c>
      <c r="B958" s="7" t="s">
        <v>4760</v>
      </c>
      <c r="C958" s="28">
        <v>1000000</v>
      </c>
      <c r="D958" s="28">
        <v>1155</v>
      </c>
      <c r="I958" t="str">
        <f t="shared" si="14"/>
        <v>insert into pembayaran (id,waktu_bayar,jumlah_bayar,id_pendaftaran) values (955,'6/27/2009',1000000,1155);</v>
      </c>
    </row>
    <row r="959" spans="1:9" x14ac:dyDescent="0.2">
      <c r="A959" s="28">
        <v>956</v>
      </c>
      <c r="B959" s="7" t="s">
        <v>4792</v>
      </c>
      <c r="C959" s="28">
        <v>1000000</v>
      </c>
      <c r="D959" s="28">
        <v>1156</v>
      </c>
      <c r="I959" t="str">
        <f t="shared" si="14"/>
        <v>insert into pembayaran (id,waktu_bayar,jumlah_bayar,id_pendaftaran) values (956,'6/23/2009',1000000,1156);</v>
      </c>
    </row>
    <row r="960" spans="1:9" x14ac:dyDescent="0.2">
      <c r="A960" s="28">
        <v>957</v>
      </c>
      <c r="B960" s="7" t="s">
        <v>4757</v>
      </c>
      <c r="C960" s="28">
        <v>1000000</v>
      </c>
      <c r="D960" s="28">
        <v>1157</v>
      </c>
      <c r="I960" t="str">
        <f t="shared" si="14"/>
        <v>insert into pembayaran (id,waktu_bayar,jumlah_bayar,id_pendaftaran) values (957,'6/28/2009',1000000,1157);</v>
      </c>
    </row>
    <row r="961" spans="1:9" x14ac:dyDescent="0.2">
      <c r="A961" s="28">
        <v>958</v>
      </c>
      <c r="B961" s="7" t="s">
        <v>4789</v>
      </c>
      <c r="C961" s="28">
        <v>1000000</v>
      </c>
      <c r="D961" s="28">
        <v>1158</v>
      </c>
      <c r="I961" t="str">
        <f t="shared" si="14"/>
        <v>insert into pembayaran (id,waktu_bayar,jumlah_bayar,id_pendaftaran) values (958,'7/15/2009',1000000,1158);</v>
      </c>
    </row>
    <row r="962" spans="1:9" x14ac:dyDescent="0.2">
      <c r="A962" s="28">
        <v>959</v>
      </c>
      <c r="B962" s="7" t="s">
        <v>4759</v>
      </c>
      <c r="C962" s="28">
        <v>1000000</v>
      </c>
      <c r="D962" s="28">
        <v>1159</v>
      </c>
      <c r="I962" t="str">
        <f t="shared" si="14"/>
        <v>insert into pembayaran (id,waktu_bayar,jumlah_bayar,id_pendaftaran) values (959,'7/3/2009',1000000,1159);</v>
      </c>
    </row>
    <row r="963" spans="1:9" x14ac:dyDescent="0.2">
      <c r="A963" s="28">
        <v>960</v>
      </c>
      <c r="B963" s="7" t="s">
        <v>4763</v>
      </c>
      <c r="C963" s="28">
        <v>1000000</v>
      </c>
      <c r="D963" s="28">
        <v>1160</v>
      </c>
      <c r="I963" t="str">
        <f t="shared" si="14"/>
        <v>insert into pembayaran (id,waktu_bayar,jumlah_bayar,id_pendaftaran) values (960,'6/19/2009',1000000,1160);</v>
      </c>
    </row>
    <row r="964" spans="1:9" x14ac:dyDescent="0.2">
      <c r="A964" s="28">
        <v>961</v>
      </c>
      <c r="B964" s="7" t="s">
        <v>4778</v>
      </c>
      <c r="C964" s="28">
        <v>1000000</v>
      </c>
      <c r="D964" s="28">
        <v>1161</v>
      </c>
      <c r="I964" t="str">
        <f t="shared" si="14"/>
        <v>insert into pembayaran (id,waktu_bayar,jumlah_bayar,id_pendaftaran) values (961,'7/7/2009',1000000,1161);</v>
      </c>
    </row>
    <row r="965" spans="1:9" x14ac:dyDescent="0.2">
      <c r="A965" s="28">
        <v>962</v>
      </c>
      <c r="B965" s="7" t="s">
        <v>4793</v>
      </c>
      <c r="C965" s="28">
        <v>1000000</v>
      </c>
      <c r="D965" s="28">
        <v>1162</v>
      </c>
      <c r="I965" t="str">
        <f t="shared" ref="I965:I1028" si="15">CONCATENATE($I$3,A965,",","'",B965,"'",",",C965,",",D965,")",";")</f>
        <v>insert into pembayaran (id,waktu_bayar,jumlah_bayar,id_pendaftaran) values (962,'6/21/2009',1000000,1162);</v>
      </c>
    </row>
    <row r="966" spans="1:9" x14ac:dyDescent="0.2">
      <c r="A966" s="28">
        <v>963</v>
      </c>
      <c r="B966" s="7" t="s">
        <v>4787</v>
      </c>
      <c r="C966" s="28">
        <v>1000000</v>
      </c>
      <c r="D966" s="28">
        <v>1163</v>
      </c>
      <c r="I966" t="str">
        <f t="shared" si="15"/>
        <v>insert into pembayaran (id,waktu_bayar,jumlah_bayar,id_pendaftaran) values (963,'6/16/2009',1000000,1163);</v>
      </c>
    </row>
    <row r="967" spans="1:9" x14ac:dyDescent="0.2">
      <c r="A967" s="28">
        <v>964</v>
      </c>
      <c r="B967" s="7" t="s">
        <v>4760</v>
      </c>
      <c r="C967" s="28">
        <v>1000000</v>
      </c>
      <c r="D967" s="28">
        <v>1164</v>
      </c>
      <c r="I967" t="str">
        <f t="shared" si="15"/>
        <v>insert into pembayaran (id,waktu_bayar,jumlah_bayar,id_pendaftaran) values (964,'6/27/2009',1000000,1164);</v>
      </c>
    </row>
    <row r="968" spans="1:9" x14ac:dyDescent="0.2">
      <c r="A968" s="28">
        <v>965</v>
      </c>
      <c r="B968" s="7" t="s">
        <v>4787</v>
      </c>
      <c r="C968" s="28">
        <v>1000000</v>
      </c>
      <c r="D968" s="28">
        <v>1165</v>
      </c>
      <c r="I968" t="str">
        <f t="shared" si="15"/>
        <v>insert into pembayaran (id,waktu_bayar,jumlah_bayar,id_pendaftaran) values (965,'6/16/2009',1000000,1165);</v>
      </c>
    </row>
    <row r="969" spans="1:9" x14ac:dyDescent="0.2">
      <c r="A969" s="28">
        <v>966</v>
      </c>
      <c r="B969" s="7" t="s">
        <v>4774</v>
      </c>
      <c r="C969" s="28">
        <v>1000000</v>
      </c>
      <c r="D969" s="28">
        <v>1166</v>
      </c>
      <c r="I969" t="str">
        <f t="shared" si="15"/>
        <v>insert into pembayaran (id,waktu_bayar,jumlah_bayar,id_pendaftaran) values (966,'7/8/2009',1000000,1166);</v>
      </c>
    </row>
    <row r="970" spans="1:9" x14ac:dyDescent="0.2">
      <c r="A970" s="28">
        <v>967</v>
      </c>
      <c r="B970" s="7" t="s">
        <v>4790</v>
      </c>
      <c r="C970" s="28">
        <v>1000000</v>
      </c>
      <c r="D970" s="28">
        <v>1167</v>
      </c>
      <c r="I970" t="str">
        <f t="shared" si="15"/>
        <v>insert into pembayaran (id,waktu_bayar,jumlah_bayar,id_pendaftaran) values (967,'6/25/2009',1000000,1167);</v>
      </c>
    </row>
    <row r="971" spans="1:9" x14ac:dyDescent="0.2">
      <c r="A971" s="28">
        <v>968</v>
      </c>
      <c r="B971" s="7" t="s">
        <v>4755</v>
      </c>
      <c r="C971" s="28">
        <v>1000000</v>
      </c>
      <c r="D971" s="28">
        <v>1168</v>
      </c>
      <c r="I971" t="str">
        <f t="shared" si="15"/>
        <v>insert into pembayaran (id,waktu_bayar,jumlah_bayar,id_pendaftaran) values (968,'7/5/2009',1000000,1168);</v>
      </c>
    </row>
    <row r="972" spans="1:9" x14ac:dyDescent="0.2">
      <c r="A972" s="28">
        <v>969</v>
      </c>
      <c r="B972" s="7" t="s">
        <v>4787</v>
      </c>
      <c r="C972" s="28">
        <v>1000000</v>
      </c>
      <c r="D972" s="28">
        <v>1169</v>
      </c>
      <c r="I972" t="str">
        <f t="shared" si="15"/>
        <v>insert into pembayaran (id,waktu_bayar,jumlah_bayar,id_pendaftaran) values (969,'6/16/2009',1000000,1169);</v>
      </c>
    </row>
    <row r="973" spans="1:9" x14ac:dyDescent="0.2">
      <c r="A973" s="28">
        <v>970</v>
      </c>
      <c r="B973" s="7" t="s">
        <v>4769</v>
      </c>
      <c r="C973" s="28">
        <v>1000000</v>
      </c>
      <c r="D973" s="28">
        <v>1170</v>
      </c>
      <c r="I973" t="str">
        <f t="shared" si="15"/>
        <v>insert into pembayaran (id,waktu_bayar,jumlah_bayar,id_pendaftaran) values (970,'7/13/2009',1000000,1170);</v>
      </c>
    </row>
    <row r="974" spans="1:9" x14ac:dyDescent="0.2">
      <c r="A974" s="28">
        <v>971</v>
      </c>
      <c r="B974" s="7" t="s">
        <v>4782</v>
      </c>
      <c r="C974" s="28">
        <v>1000000</v>
      </c>
      <c r="D974" s="28">
        <v>1171</v>
      </c>
      <c r="I974" t="str">
        <f t="shared" si="15"/>
        <v>insert into pembayaran (id,waktu_bayar,jumlah_bayar,id_pendaftaran) values (971,'6/24/2009',1000000,1171);</v>
      </c>
    </row>
    <row r="975" spans="1:9" x14ac:dyDescent="0.2">
      <c r="A975" s="28">
        <v>972</v>
      </c>
      <c r="B975" s="7" t="s">
        <v>4766</v>
      </c>
      <c r="C975" s="28">
        <v>1000000</v>
      </c>
      <c r="D975" s="28">
        <v>1172</v>
      </c>
      <c r="I975" t="str">
        <f t="shared" si="15"/>
        <v>insert into pembayaran (id,waktu_bayar,jumlah_bayar,id_pendaftaran) values (972,'6/6/2009',1000000,1172);</v>
      </c>
    </row>
    <row r="976" spans="1:9" x14ac:dyDescent="0.2">
      <c r="A976" s="28">
        <v>973</v>
      </c>
      <c r="B976" s="7" t="s">
        <v>4761</v>
      </c>
      <c r="C976" s="28">
        <v>1000000</v>
      </c>
      <c r="D976" s="28">
        <v>1173</v>
      </c>
      <c r="I976" t="str">
        <f t="shared" si="15"/>
        <v>insert into pembayaran (id,waktu_bayar,jumlah_bayar,id_pendaftaran) values (973,'6/22/2009',1000000,1173);</v>
      </c>
    </row>
    <row r="977" spans="1:9" x14ac:dyDescent="0.2">
      <c r="A977" s="28">
        <v>974</v>
      </c>
      <c r="B977" s="7" t="s">
        <v>4799</v>
      </c>
      <c r="C977" s="28">
        <v>1000000</v>
      </c>
      <c r="D977" s="28">
        <v>1174</v>
      </c>
      <c r="I977" t="str">
        <f t="shared" si="15"/>
        <v>insert into pembayaran (id,waktu_bayar,jumlah_bayar,id_pendaftaran) values (974,'6/18/2009',1000000,1174);</v>
      </c>
    </row>
    <row r="978" spans="1:9" x14ac:dyDescent="0.2">
      <c r="A978" s="28">
        <v>975</v>
      </c>
      <c r="B978" s="7" t="s">
        <v>4775</v>
      </c>
      <c r="C978" s="28">
        <v>1000000</v>
      </c>
      <c r="D978" s="28">
        <v>1175</v>
      </c>
      <c r="I978" t="str">
        <f t="shared" si="15"/>
        <v>insert into pembayaran (id,waktu_bayar,jumlah_bayar,id_pendaftaran) values (975,'6/10/2009',1000000,1175);</v>
      </c>
    </row>
    <row r="979" spans="1:9" x14ac:dyDescent="0.2">
      <c r="A979" s="28">
        <v>976</v>
      </c>
      <c r="B979" s="7" t="s">
        <v>4781</v>
      </c>
      <c r="C979" s="28">
        <v>1000000</v>
      </c>
      <c r="D979" s="28">
        <v>1176</v>
      </c>
      <c r="I979" t="str">
        <f t="shared" si="15"/>
        <v>insert into pembayaran (id,waktu_bayar,jumlah_bayar,id_pendaftaran) values (976,'6/26/2009',1000000,1176);</v>
      </c>
    </row>
    <row r="980" spans="1:9" x14ac:dyDescent="0.2">
      <c r="A980" s="28">
        <v>977</v>
      </c>
      <c r="B980" s="7" t="s">
        <v>4787</v>
      </c>
      <c r="C980" s="28">
        <v>1000000</v>
      </c>
      <c r="D980" s="28">
        <v>1177</v>
      </c>
      <c r="I980" t="str">
        <f t="shared" si="15"/>
        <v>insert into pembayaran (id,waktu_bayar,jumlah_bayar,id_pendaftaran) values (977,'6/16/2009',1000000,1177);</v>
      </c>
    </row>
    <row r="981" spans="1:9" x14ac:dyDescent="0.2">
      <c r="A981" s="28">
        <v>978</v>
      </c>
      <c r="B981" s="7" t="s">
        <v>4789</v>
      </c>
      <c r="C981" s="28">
        <v>1000000</v>
      </c>
      <c r="D981" s="28">
        <v>1178</v>
      </c>
      <c r="I981" t="str">
        <f t="shared" si="15"/>
        <v>insert into pembayaran (id,waktu_bayar,jumlah_bayar,id_pendaftaran) values (978,'7/15/2009',1000000,1178);</v>
      </c>
    </row>
    <row r="982" spans="1:9" x14ac:dyDescent="0.2">
      <c r="A982" s="28">
        <v>979</v>
      </c>
      <c r="B982" s="7" t="s">
        <v>4773</v>
      </c>
      <c r="C982" s="28">
        <v>1000000</v>
      </c>
      <c r="D982" s="28">
        <v>1179</v>
      </c>
      <c r="I982" t="str">
        <f t="shared" si="15"/>
        <v>insert into pembayaran (id,waktu_bayar,jumlah_bayar,id_pendaftaran) values (979,'6/7/2009',1000000,1179);</v>
      </c>
    </row>
    <row r="983" spans="1:9" x14ac:dyDescent="0.2">
      <c r="A983" s="28">
        <v>980</v>
      </c>
      <c r="B983" s="7" t="s">
        <v>4795</v>
      </c>
      <c r="C983" s="28">
        <v>1000000</v>
      </c>
      <c r="D983" s="28">
        <v>1180</v>
      </c>
      <c r="I983" t="str">
        <f t="shared" si="15"/>
        <v>insert into pembayaran (id,waktu_bayar,jumlah_bayar,id_pendaftaran) values (980,'6/14/2009',1000000,1180);</v>
      </c>
    </row>
    <row r="984" spans="1:9" x14ac:dyDescent="0.2">
      <c r="A984" s="28">
        <v>981</v>
      </c>
      <c r="B984" s="7" t="s">
        <v>4796</v>
      </c>
      <c r="C984" s="28">
        <v>1000000</v>
      </c>
      <c r="D984" s="28">
        <v>1181</v>
      </c>
      <c r="I984" t="str">
        <f t="shared" si="15"/>
        <v>insert into pembayaran (id,waktu_bayar,jumlah_bayar,id_pendaftaran) values (981,'7/9/2009',1000000,1181);</v>
      </c>
    </row>
    <row r="985" spans="1:9" x14ac:dyDescent="0.2">
      <c r="A985" s="28">
        <v>982</v>
      </c>
      <c r="B985" s="7" t="s">
        <v>4788</v>
      </c>
      <c r="C985" s="28">
        <v>1000000</v>
      </c>
      <c r="D985" s="28">
        <v>1182</v>
      </c>
      <c r="I985" t="str">
        <f t="shared" si="15"/>
        <v>insert into pembayaran (id,waktu_bayar,jumlah_bayar,id_pendaftaran) values (982,'6/1/2009',1000000,1182);</v>
      </c>
    </row>
    <row r="986" spans="1:9" x14ac:dyDescent="0.2">
      <c r="A986" s="28">
        <v>983</v>
      </c>
      <c r="B986" s="7" t="s">
        <v>4796</v>
      </c>
      <c r="C986" s="28">
        <v>1000000</v>
      </c>
      <c r="D986" s="28">
        <v>1183</v>
      </c>
      <c r="I986" t="str">
        <f t="shared" si="15"/>
        <v>insert into pembayaran (id,waktu_bayar,jumlah_bayar,id_pendaftaran) values (983,'7/9/2009',1000000,1183);</v>
      </c>
    </row>
    <row r="987" spans="1:9" x14ac:dyDescent="0.2">
      <c r="A987" s="28">
        <v>984</v>
      </c>
      <c r="B987" s="7" t="s">
        <v>4765</v>
      </c>
      <c r="C987" s="28">
        <v>1000000</v>
      </c>
      <c r="D987" s="28">
        <v>1184</v>
      </c>
      <c r="I987" t="str">
        <f t="shared" si="15"/>
        <v>insert into pembayaran (id,waktu_bayar,jumlah_bayar,id_pendaftaran) values (984,'7/6/2009',1000000,1184);</v>
      </c>
    </row>
    <row r="988" spans="1:9" x14ac:dyDescent="0.2">
      <c r="A988" s="28">
        <v>985</v>
      </c>
      <c r="B988" s="7" t="s">
        <v>4771</v>
      </c>
      <c r="C988" s="28">
        <v>1000000</v>
      </c>
      <c r="D988" s="28">
        <v>1185</v>
      </c>
      <c r="I988" t="str">
        <f t="shared" si="15"/>
        <v>insert into pembayaran (id,waktu_bayar,jumlah_bayar,id_pendaftaran) values (985,'6/20/2009',1000000,1185);</v>
      </c>
    </row>
    <row r="989" spans="1:9" x14ac:dyDescent="0.2">
      <c r="A989" s="28">
        <v>986</v>
      </c>
      <c r="B989" s="7" t="s">
        <v>4759</v>
      </c>
      <c r="C989" s="28">
        <v>1000000</v>
      </c>
      <c r="D989" s="28">
        <v>1186</v>
      </c>
      <c r="I989" t="str">
        <f t="shared" si="15"/>
        <v>insert into pembayaran (id,waktu_bayar,jumlah_bayar,id_pendaftaran) values (986,'7/3/2009',1000000,1186);</v>
      </c>
    </row>
    <row r="990" spans="1:9" x14ac:dyDescent="0.2">
      <c r="A990" s="28">
        <v>987</v>
      </c>
      <c r="B990" s="7" t="s">
        <v>4784</v>
      </c>
      <c r="C990" s="28">
        <v>1000000</v>
      </c>
      <c r="D990" s="28">
        <v>1187</v>
      </c>
      <c r="I990" t="str">
        <f t="shared" si="15"/>
        <v>insert into pembayaran (id,waktu_bayar,jumlah_bayar,id_pendaftaran) values (987,'6/4/2009',1000000,1187);</v>
      </c>
    </row>
    <row r="991" spans="1:9" x14ac:dyDescent="0.2">
      <c r="A991" s="28">
        <v>988</v>
      </c>
      <c r="B991" s="7" t="s">
        <v>4775</v>
      </c>
      <c r="C991" s="28">
        <v>1000000</v>
      </c>
      <c r="D991" s="28">
        <v>1188</v>
      </c>
      <c r="I991" t="str">
        <f t="shared" si="15"/>
        <v>insert into pembayaran (id,waktu_bayar,jumlah_bayar,id_pendaftaran) values (988,'6/10/2009',1000000,1188);</v>
      </c>
    </row>
    <row r="992" spans="1:9" x14ac:dyDescent="0.2">
      <c r="A992" s="28">
        <v>989</v>
      </c>
      <c r="B992" s="7" t="s">
        <v>4766</v>
      </c>
      <c r="C992" s="28">
        <v>1000000</v>
      </c>
      <c r="D992" s="28">
        <v>1189</v>
      </c>
      <c r="I992" t="str">
        <f t="shared" si="15"/>
        <v>insert into pembayaran (id,waktu_bayar,jumlah_bayar,id_pendaftaran) values (989,'6/6/2009',1000000,1189);</v>
      </c>
    </row>
    <row r="993" spans="1:9" x14ac:dyDescent="0.2">
      <c r="A993" s="28">
        <v>990</v>
      </c>
      <c r="B993" s="7" t="s">
        <v>4771</v>
      </c>
      <c r="C993" s="28">
        <v>1000000</v>
      </c>
      <c r="D993" s="28">
        <v>1190</v>
      </c>
      <c r="I993" t="str">
        <f t="shared" si="15"/>
        <v>insert into pembayaran (id,waktu_bayar,jumlah_bayar,id_pendaftaran) values (990,'6/20/2009',1000000,1190);</v>
      </c>
    </row>
    <row r="994" spans="1:9" x14ac:dyDescent="0.2">
      <c r="A994" s="28">
        <v>991</v>
      </c>
      <c r="B994" s="7" t="s">
        <v>4759</v>
      </c>
      <c r="C994" s="28">
        <v>1000000</v>
      </c>
      <c r="D994" s="28">
        <v>1191</v>
      </c>
      <c r="I994" t="str">
        <f t="shared" si="15"/>
        <v>insert into pembayaran (id,waktu_bayar,jumlah_bayar,id_pendaftaran) values (991,'7/3/2009',1000000,1191);</v>
      </c>
    </row>
    <row r="995" spans="1:9" x14ac:dyDescent="0.2">
      <c r="A995" s="28">
        <v>992</v>
      </c>
      <c r="B995" s="7" t="s">
        <v>4787</v>
      </c>
      <c r="C995" s="28">
        <v>1000000</v>
      </c>
      <c r="D995" s="28">
        <v>1192</v>
      </c>
      <c r="I995" t="str">
        <f t="shared" si="15"/>
        <v>insert into pembayaran (id,waktu_bayar,jumlah_bayar,id_pendaftaran) values (992,'6/16/2009',1000000,1192);</v>
      </c>
    </row>
    <row r="996" spans="1:9" x14ac:dyDescent="0.2">
      <c r="A996" s="28">
        <v>993</v>
      </c>
      <c r="B996" s="7" t="s">
        <v>4767</v>
      </c>
      <c r="C996" s="28">
        <v>1000000</v>
      </c>
      <c r="D996" s="28">
        <v>1193</v>
      </c>
      <c r="I996" t="str">
        <f t="shared" si="15"/>
        <v>insert into pembayaran (id,waktu_bayar,jumlah_bayar,id_pendaftaran) values (993,'6/17/2009',1000000,1193);</v>
      </c>
    </row>
    <row r="997" spans="1:9" x14ac:dyDescent="0.2">
      <c r="A997" s="28">
        <v>994</v>
      </c>
      <c r="B997" s="7" t="s">
        <v>4758</v>
      </c>
      <c r="C997" s="28">
        <v>1000000</v>
      </c>
      <c r="D997" s="28">
        <v>1194</v>
      </c>
      <c r="I997" t="str">
        <f t="shared" si="15"/>
        <v>insert into pembayaran (id,waktu_bayar,jumlah_bayar,id_pendaftaran) values (994,'7/1/2009',1000000,1194);</v>
      </c>
    </row>
    <row r="998" spans="1:9" x14ac:dyDescent="0.2">
      <c r="A998" s="28">
        <v>995</v>
      </c>
      <c r="B998" s="7" t="s">
        <v>4799</v>
      </c>
      <c r="C998" s="28">
        <v>1000000</v>
      </c>
      <c r="D998" s="28">
        <v>1195</v>
      </c>
      <c r="I998" t="str">
        <f t="shared" si="15"/>
        <v>insert into pembayaran (id,waktu_bayar,jumlah_bayar,id_pendaftaran) values (995,'6/18/2009',1000000,1195);</v>
      </c>
    </row>
    <row r="999" spans="1:9" x14ac:dyDescent="0.2">
      <c r="A999" s="28">
        <v>996</v>
      </c>
      <c r="B999" s="7" t="s">
        <v>4790</v>
      </c>
      <c r="C999" s="28">
        <v>1000000</v>
      </c>
      <c r="D999" s="28">
        <v>1196</v>
      </c>
      <c r="I999" t="str">
        <f t="shared" si="15"/>
        <v>insert into pembayaran (id,waktu_bayar,jumlah_bayar,id_pendaftaran) values (996,'6/25/2009',1000000,1196);</v>
      </c>
    </row>
    <row r="1000" spans="1:9" x14ac:dyDescent="0.2">
      <c r="A1000" s="28">
        <v>997</v>
      </c>
      <c r="B1000" s="7" t="s">
        <v>4779</v>
      </c>
      <c r="C1000" s="28">
        <v>1000000</v>
      </c>
      <c r="D1000" s="28">
        <v>1197</v>
      </c>
      <c r="I1000" t="str">
        <f t="shared" si="15"/>
        <v>insert into pembayaran (id,waktu_bayar,jumlah_bayar,id_pendaftaran) values (997,'6/11/2009',1000000,1197);</v>
      </c>
    </row>
    <row r="1001" spans="1:9" x14ac:dyDescent="0.2">
      <c r="A1001" s="28">
        <v>998</v>
      </c>
      <c r="B1001" s="7" t="s">
        <v>4757</v>
      </c>
      <c r="C1001" s="28">
        <v>1000000</v>
      </c>
      <c r="D1001" s="28">
        <v>1198</v>
      </c>
      <c r="I1001" t="str">
        <f t="shared" si="15"/>
        <v>insert into pembayaran (id,waktu_bayar,jumlah_bayar,id_pendaftaran) values (998,'6/28/2009',1000000,1198);</v>
      </c>
    </row>
    <row r="1002" spans="1:9" x14ac:dyDescent="0.2">
      <c r="A1002" s="28">
        <v>999</v>
      </c>
      <c r="B1002" s="7" t="s">
        <v>4765</v>
      </c>
      <c r="C1002" s="28">
        <v>1000000</v>
      </c>
      <c r="D1002" s="28">
        <v>1199</v>
      </c>
      <c r="I1002" t="str">
        <f t="shared" si="15"/>
        <v>insert into pembayaran (id,waktu_bayar,jumlah_bayar,id_pendaftaran) values (999,'7/6/2009',1000000,1199);</v>
      </c>
    </row>
    <row r="1003" spans="1:9" x14ac:dyDescent="0.2">
      <c r="A1003" s="28">
        <v>1000</v>
      </c>
      <c r="B1003" s="7" t="s">
        <v>4769</v>
      </c>
      <c r="C1003" s="28">
        <v>1000000</v>
      </c>
      <c r="D1003" s="28">
        <v>1200</v>
      </c>
      <c r="I1003" t="str">
        <f t="shared" si="15"/>
        <v>insert into pembayaran (id,waktu_bayar,jumlah_bayar,id_pendaftaran) values (1000,'7/13/2009',1000000,1200);</v>
      </c>
    </row>
  </sheetData>
  <mergeCells count="1">
    <mergeCell ref="F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14"/>
  <sheetViews>
    <sheetView workbookViewId="0">
      <selection activeCell="I3" sqref="I3:I4"/>
    </sheetView>
  </sheetViews>
  <sheetFormatPr baseColWidth="10" defaultColWidth="8.83203125" defaultRowHeight="15" x14ac:dyDescent="0.2"/>
  <cols>
    <col min="2" max="2" width="16.5" customWidth="1"/>
    <col min="3" max="3" width="17.6640625" customWidth="1"/>
    <col min="4" max="4" width="14.83203125" customWidth="1"/>
    <col min="6" max="8" width="13.6640625" customWidth="1"/>
  </cols>
  <sheetData>
    <row r="1" spans="1:9" x14ac:dyDescent="0.2">
      <c r="A1" t="s">
        <v>46</v>
      </c>
    </row>
    <row r="3" spans="1:9" x14ac:dyDescent="0.2">
      <c r="A3" s="2" t="s">
        <v>143</v>
      </c>
      <c r="B3" s="2" t="s">
        <v>144</v>
      </c>
      <c r="C3" s="2" t="s">
        <v>62</v>
      </c>
      <c r="D3" s="2" t="s">
        <v>63</v>
      </c>
      <c r="E3" s="2" t="s">
        <v>19</v>
      </c>
      <c r="F3" s="2" t="s">
        <v>56</v>
      </c>
      <c r="G3" s="2"/>
      <c r="H3" s="2"/>
      <c r="I3" t="str">
        <f>"insert into lokasi_ujian ("&amp;A3&amp;","&amp;B3&amp;","&amp;C3&amp;","&amp;D3&amp;","&amp;E3&amp;","&amp;F3&amp;") values ("</f>
        <v>insert into lokasi_ujian (kota,tempat,nomor_periode,tahun_periode,jenjang,waktu_awal) values (</v>
      </c>
    </row>
    <row r="4" spans="1:9" x14ac:dyDescent="0.2">
      <c r="A4" s="1" t="s">
        <v>146</v>
      </c>
      <c r="B4" s="1" t="s">
        <v>4546</v>
      </c>
      <c r="C4" s="1">
        <v>4</v>
      </c>
      <c r="D4" s="1">
        <v>2007</v>
      </c>
      <c r="E4" s="1" t="s">
        <v>2</v>
      </c>
      <c r="F4" s="12" t="s">
        <v>1679</v>
      </c>
      <c r="G4" s="28"/>
      <c r="H4" s="28"/>
      <c r="I4" t="str">
        <f>CONCATENATE($I$3,"'",A4,"'",",","'",B4,"'",",",C4,",","'",D4,"'",",","'",E4,"'",",","'",F4,"'",")",";")</f>
        <v>insert into lokasi_ujian (kota,tempat,nomor_periode,tahun_periode,jenjang,waktu_awal) values ('Depok','Kampus UI Fasilkom',4,'2007','S1','17/8/2007 07:30');</v>
      </c>
    </row>
    <row r="5" spans="1:9" x14ac:dyDescent="0.2">
      <c r="A5" s="12" t="s">
        <v>4547</v>
      </c>
      <c r="B5" s="12" t="s">
        <v>4548</v>
      </c>
      <c r="C5" s="12">
        <v>4</v>
      </c>
      <c r="D5" s="12">
        <v>2007</v>
      </c>
      <c r="E5" s="12" t="s">
        <v>2</v>
      </c>
      <c r="F5" s="12" t="s">
        <v>1679</v>
      </c>
      <c r="G5" s="28"/>
      <c r="H5" s="28"/>
      <c r="I5" t="str">
        <f t="shared" ref="I5:I12" si="0">CONCATENATE($I$3,"'",A5,"'",",","'",B5,"'",",",C5,",","'",D5,"'",",","'",E5,"'",",","'",F5,"'",")",";")</f>
        <v>insert into lokasi_ujian (kota,tempat,nomor_periode,tahun_periode,jenjang,waktu_awal) values ('Jakarta Pusat','Kampus UI Akuntansi',4,'2007','S1','17/8/2007 07:30');</v>
      </c>
    </row>
    <row r="6" spans="1:9" x14ac:dyDescent="0.2">
      <c r="A6" s="12" t="s">
        <v>146</v>
      </c>
      <c r="B6" s="12" t="s">
        <v>4549</v>
      </c>
      <c r="C6" s="12">
        <v>19</v>
      </c>
      <c r="D6" s="12">
        <v>2007</v>
      </c>
      <c r="E6" s="12" t="s">
        <v>2</v>
      </c>
      <c r="F6" s="12" t="s">
        <v>1689</v>
      </c>
      <c r="G6" s="28"/>
      <c r="H6" s="28"/>
      <c r="I6" t="str">
        <f t="shared" si="0"/>
        <v>insert into lokasi_ujian (kota,tempat,nomor_periode,tahun_periode,jenjang,waktu_awal) values ('Depok','Kampus UI FIB',19,'2007','S1','17/8/2008 07:30');</v>
      </c>
    </row>
    <row r="7" spans="1:9" x14ac:dyDescent="0.2">
      <c r="A7" s="12" t="s">
        <v>4547</v>
      </c>
      <c r="B7" s="12" t="s">
        <v>4550</v>
      </c>
      <c r="C7" s="12">
        <v>19</v>
      </c>
      <c r="D7" s="12">
        <v>2007</v>
      </c>
      <c r="E7" s="12" t="s">
        <v>2</v>
      </c>
      <c r="F7" s="12" t="s">
        <v>1689</v>
      </c>
      <c r="G7" s="28"/>
      <c r="H7" s="28"/>
      <c r="I7" t="str">
        <f t="shared" si="0"/>
        <v>insert into lokasi_ujian (kota,tempat,nomor_periode,tahun_periode,jenjang,waktu_awal) values ('Jakarta Pusat','Kampus UI Kedokteran',19,'2007','S1','17/8/2008 07:30');</v>
      </c>
    </row>
    <row r="8" spans="1:9" x14ac:dyDescent="0.2">
      <c r="A8" s="12" t="s">
        <v>146</v>
      </c>
      <c r="B8" s="12" t="s">
        <v>4551</v>
      </c>
      <c r="C8" s="12">
        <v>24</v>
      </c>
      <c r="D8" s="12">
        <v>2007</v>
      </c>
      <c r="E8" s="12" t="s">
        <v>2</v>
      </c>
      <c r="F8" s="12" t="s">
        <v>1693</v>
      </c>
      <c r="G8" s="28"/>
      <c r="H8" s="28"/>
      <c r="I8" t="str">
        <f t="shared" si="0"/>
        <v>insert into lokasi_ujian (kota,tempat,nomor_periode,tahun_periode,jenjang,waktu_awal) values ('Depok','Kampus UI FEB',24,'2007','S1','17/8/2009 07:30');</v>
      </c>
    </row>
    <row r="9" spans="1:9" x14ac:dyDescent="0.2">
      <c r="A9" s="12" t="s">
        <v>4547</v>
      </c>
      <c r="B9" s="12" t="s">
        <v>4546</v>
      </c>
      <c r="C9" s="12">
        <v>24</v>
      </c>
      <c r="D9" s="12">
        <v>2007</v>
      </c>
      <c r="E9" s="12" t="s">
        <v>2</v>
      </c>
      <c r="F9" s="11" t="s">
        <v>1693</v>
      </c>
      <c r="G9" s="11"/>
      <c r="H9" s="11"/>
      <c r="I9" t="str">
        <f t="shared" si="0"/>
        <v>insert into lokasi_ujian (kota,tempat,nomor_periode,tahun_periode,jenjang,waktu_awal) values ('Jakarta Pusat','Kampus UI Fasilkom',24,'2007','S1','17/8/2009 07:30');</v>
      </c>
    </row>
    <row r="10" spans="1:9" x14ac:dyDescent="0.2">
      <c r="A10" s="12" t="s">
        <v>146</v>
      </c>
      <c r="B10" s="12" t="s">
        <v>4552</v>
      </c>
      <c r="C10" s="12">
        <v>9</v>
      </c>
      <c r="D10" s="12">
        <v>2008</v>
      </c>
      <c r="E10" s="12" t="s">
        <v>3</v>
      </c>
      <c r="F10" s="11" t="s">
        <v>1689</v>
      </c>
      <c r="G10" s="11"/>
      <c r="H10" s="11"/>
      <c r="I10" t="str">
        <f t="shared" si="0"/>
        <v>insert into lokasi_ujian (kota,tempat,nomor_periode,tahun_periode,jenjang,waktu_awal) values ('Depok','Kampus UI Kesmas',9,'2008','S2','17/8/2008 07:30');</v>
      </c>
    </row>
    <row r="11" spans="1:9" x14ac:dyDescent="0.2">
      <c r="A11" s="12" t="s">
        <v>4547</v>
      </c>
      <c r="B11" s="12" t="s">
        <v>4553</v>
      </c>
      <c r="C11" s="12">
        <v>9</v>
      </c>
      <c r="D11" s="12">
        <v>2008</v>
      </c>
      <c r="E11" s="12" t="s">
        <v>3</v>
      </c>
      <c r="F11" s="11" t="s">
        <v>1689</v>
      </c>
      <c r="G11" s="11"/>
      <c r="H11" s="11"/>
      <c r="I11" t="str">
        <f t="shared" si="0"/>
        <v>insert into lokasi_ujian (kota,tempat,nomor_periode,tahun_periode,jenjang,waktu_awal) values ('Jakarta Pusat','Kampus UI Sastra Inggris',9,'2008','S2','17/8/2008 07:30');</v>
      </c>
    </row>
    <row r="12" spans="1:9" x14ac:dyDescent="0.2">
      <c r="A12" s="12" t="s">
        <v>146</v>
      </c>
      <c r="B12" s="12" t="s">
        <v>4554</v>
      </c>
      <c r="C12" s="12">
        <v>14</v>
      </c>
      <c r="D12" s="12">
        <v>2009</v>
      </c>
      <c r="E12" s="12" t="s">
        <v>4</v>
      </c>
      <c r="F12" s="11" t="s">
        <v>1693</v>
      </c>
      <c r="G12" s="11"/>
      <c r="H12" s="11"/>
      <c r="I12" t="str">
        <f t="shared" si="0"/>
        <v>insert into lokasi_ujian (kota,tempat,nomor_periode,tahun_periode,jenjang,waktu_awal) values ('Depok','Balairung Kampus UI',14,'2009','S3','17/8/2009 07:30');</v>
      </c>
    </row>
    <row r="13" spans="1:9" x14ac:dyDescent="0.2">
      <c r="A13" s="12"/>
      <c r="B13" s="12"/>
      <c r="C13" s="12"/>
      <c r="D13" s="12"/>
      <c r="E13" s="12"/>
      <c r="F13" s="11"/>
      <c r="G13" s="11"/>
      <c r="H13" s="11"/>
    </row>
    <row r="14" spans="1:9" x14ac:dyDescent="0.2">
      <c r="A14" s="12"/>
      <c r="B14" s="12"/>
      <c r="C14" s="12"/>
      <c r="D14" s="12"/>
      <c r="E14" s="12"/>
      <c r="F14" s="11"/>
      <c r="G14" s="11"/>
      <c r="H1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13"/>
  <sheetViews>
    <sheetView workbookViewId="0">
      <selection activeCell="J14" sqref="J14"/>
    </sheetView>
  </sheetViews>
  <sheetFormatPr baseColWidth="10" defaultColWidth="8.83203125" defaultRowHeight="15" x14ac:dyDescent="0.2"/>
  <cols>
    <col min="2" max="2" width="14.6640625" customWidth="1"/>
    <col min="3" max="5" width="4.6640625" customWidth="1"/>
  </cols>
  <sheetData>
    <row r="1" spans="1:6" x14ac:dyDescent="0.2">
      <c r="A1" t="s">
        <v>46</v>
      </c>
    </row>
    <row r="3" spans="1:6" x14ac:dyDescent="0.2">
      <c r="A3" s="2" t="s">
        <v>143</v>
      </c>
      <c r="B3" s="2" t="s">
        <v>144</v>
      </c>
      <c r="C3" s="2" t="s">
        <v>81</v>
      </c>
      <c r="D3" s="2"/>
      <c r="E3" s="2"/>
      <c r="F3" t="str">
        <f>"insert into ruang_ujian ("&amp;A3&amp;","&amp;B3&amp;","&amp;C3&amp;") values ("</f>
        <v>insert into ruang_ujian (kota,tempat,id) values (</v>
      </c>
    </row>
    <row r="4" spans="1:6" x14ac:dyDescent="0.2">
      <c r="A4" s="1" t="s">
        <v>146</v>
      </c>
      <c r="B4" s="1" t="s">
        <v>145</v>
      </c>
      <c r="C4" s="1">
        <v>1</v>
      </c>
      <c r="D4" s="28"/>
      <c r="E4" s="28"/>
      <c r="F4" t="str">
        <f>CONCATENATE($F$3,"'",A4,"'",",","'",B4,"'",",",C4,")",";")</f>
        <v>insert into ruang_ujian (kota,tempat,id) values ('Depok','Kampus ABC',1);</v>
      </c>
    </row>
    <row r="5" spans="1:6" x14ac:dyDescent="0.2">
      <c r="A5" s="12" t="s">
        <v>146</v>
      </c>
      <c r="B5" s="12" t="s">
        <v>145</v>
      </c>
      <c r="C5" s="12">
        <v>2</v>
      </c>
      <c r="D5" s="28"/>
      <c r="E5" s="28"/>
      <c r="F5" t="str">
        <f t="shared" ref="F5:F13" si="0">CONCATENATE($F$3,"'",A5,"'",",","'",B5,"'",",",C5,")",";")</f>
        <v>insert into ruang_ujian (kota,tempat,id) values ('Depok','Kampus ABC',2);</v>
      </c>
    </row>
    <row r="6" spans="1:6" x14ac:dyDescent="0.2">
      <c r="A6" s="12" t="s">
        <v>146</v>
      </c>
      <c r="B6" s="12" t="s">
        <v>1162</v>
      </c>
      <c r="C6" s="12">
        <v>3</v>
      </c>
      <c r="D6" s="28"/>
      <c r="E6" s="28"/>
      <c r="F6" t="str">
        <f t="shared" si="0"/>
        <v>insert into ruang_ujian (kota,tempat,id) values ('Depok','Kampus DEF',3);</v>
      </c>
    </row>
    <row r="7" spans="1:6" x14ac:dyDescent="0.2">
      <c r="A7" s="12" t="s">
        <v>146</v>
      </c>
      <c r="B7" s="12" t="s">
        <v>1162</v>
      </c>
      <c r="C7" s="12">
        <v>4</v>
      </c>
      <c r="D7" s="28"/>
      <c r="E7" s="28"/>
      <c r="F7" t="str">
        <f t="shared" si="0"/>
        <v>insert into ruang_ujian (kota,tempat,id) values ('Depok','Kampus DEF',4);</v>
      </c>
    </row>
    <row r="8" spans="1:6" x14ac:dyDescent="0.2">
      <c r="A8" s="12" t="s">
        <v>146</v>
      </c>
      <c r="B8" s="12" t="s">
        <v>1163</v>
      </c>
      <c r="C8" s="12">
        <v>5</v>
      </c>
      <c r="D8" s="28"/>
      <c r="E8" s="28"/>
      <c r="F8" t="str">
        <f t="shared" si="0"/>
        <v>insert into ruang_ujian (kota,tempat,id) values ('Depok','Kampus XYZ',5);</v>
      </c>
    </row>
    <row r="9" spans="1:6" x14ac:dyDescent="0.2">
      <c r="A9" s="12" t="s">
        <v>146</v>
      </c>
      <c r="B9" s="12" t="s">
        <v>1163</v>
      </c>
      <c r="C9" s="12">
        <v>6</v>
      </c>
      <c r="D9" s="28"/>
      <c r="E9" s="28"/>
      <c r="F9" t="str">
        <f t="shared" si="0"/>
        <v>insert into ruang_ujian (kota,tempat,id) values ('Depok','Kampus XYZ',6);</v>
      </c>
    </row>
    <row r="10" spans="1:6" x14ac:dyDescent="0.2">
      <c r="A10" s="12" t="s">
        <v>146</v>
      </c>
      <c r="B10" s="12" t="s">
        <v>1164</v>
      </c>
      <c r="C10" s="12">
        <v>7</v>
      </c>
      <c r="D10" s="28"/>
      <c r="E10" s="28"/>
      <c r="F10" t="str">
        <f t="shared" si="0"/>
        <v>insert into ruang_ujian (kota,tempat,id) values ('Depok','Kampus KLM',7);</v>
      </c>
    </row>
    <row r="11" spans="1:6" x14ac:dyDescent="0.2">
      <c r="A11" s="12" t="s">
        <v>146</v>
      </c>
      <c r="B11" s="12" t="s">
        <v>1164</v>
      </c>
      <c r="C11" s="12">
        <v>8</v>
      </c>
      <c r="D11" s="28"/>
      <c r="E11" s="28"/>
      <c r="F11" t="str">
        <f t="shared" si="0"/>
        <v>insert into ruang_ujian (kota,tempat,id) values ('Depok','Kampus KLM',8);</v>
      </c>
    </row>
    <row r="12" spans="1:6" x14ac:dyDescent="0.2">
      <c r="A12" s="12" t="s">
        <v>146</v>
      </c>
      <c r="B12" s="12" t="s">
        <v>1165</v>
      </c>
      <c r="C12" s="12">
        <v>9</v>
      </c>
      <c r="D12" s="28"/>
      <c r="E12" s="28"/>
      <c r="F12" t="str">
        <f t="shared" si="0"/>
        <v>insert into ruang_ujian (kota,tempat,id) values ('Depok','Kampus UUI',9);</v>
      </c>
    </row>
    <row r="13" spans="1:6" x14ac:dyDescent="0.2">
      <c r="A13" s="12" t="s">
        <v>146</v>
      </c>
      <c r="B13" s="12" t="s">
        <v>1165</v>
      </c>
      <c r="C13" s="12">
        <v>10</v>
      </c>
      <c r="D13" s="28"/>
      <c r="E13" s="28"/>
      <c r="F13" t="str">
        <f t="shared" si="0"/>
        <v>insert into ruang_ujian (kota,tempat,id) values ('Depok','Kampus UUI',10);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14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9.5" customWidth="1"/>
    <col min="2" max="2" width="12.1640625" customWidth="1"/>
    <col min="3" max="3" width="16" customWidth="1"/>
    <col min="4" max="4" width="12.33203125" customWidth="1"/>
    <col min="5" max="5" width="13.33203125" customWidth="1"/>
  </cols>
  <sheetData>
    <row r="1" spans="1:9" x14ac:dyDescent="0.2">
      <c r="A1" t="s">
        <v>46</v>
      </c>
    </row>
    <row r="3" spans="1:9" x14ac:dyDescent="0.2">
      <c r="A3" s="2" t="s">
        <v>147</v>
      </c>
      <c r="B3" s="2" t="s">
        <v>1</v>
      </c>
      <c r="C3" s="2" t="s">
        <v>148</v>
      </c>
      <c r="D3" s="2" t="s">
        <v>149</v>
      </c>
      <c r="E3" s="2" t="s">
        <v>150</v>
      </c>
      <c r="F3" s="2" t="s">
        <v>151</v>
      </c>
      <c r="G3" s="2"/>
      <c r="H3" s="2"/>
      <c r="I3" t="str">
        <f>"insert into pengawas ("&amp;A3&amp;","&amp;B3&amp;","&amp;C3&amp;","&amp;D3&amp;","&amp;E3&amp;","&amp;F3&amp;") values ("</f>
        <v>insert into pengawas (nomor_induk,nama,no_telp,lokasi_kota,lokasi_tempat,lokasi_id) values (</v>
      </c>
    </row>
    <row r="4" spans="1:9" x14ac:dyDescent="0.2">
      <c r="A4" s="7" t="s">
        <v>152</v>
      </c>
      <c r="B4" s="1" t="s">
        <v>153</v>
      </c>
      <c r="C4" s="7" t="s">
        <v>154</v>
      </c>
      <c r="D4" s="1" t="s">
        <v>146</v>
      </c>
      <c r="E4" s="12" t="s">
        <v>145</v>
      </c>
      <c r="F4" s="12">
        <v>1</v>
      </c>
      <c r="G4" s="28"/>
      <c r="H4" s="28"/>
      <c r="I4" t="str">
        <f>CONCATENATE($I$3,"'",A4,"'",",","'",B4,"'",",","'",C4,"'",",","'",D4,"'",",","'",E4,"'",",",F4,")",";")</f>
        <v>insert into pengawas (nomor_induk,nama,no_telp,lokasi_kota,lokasi_tempat,lokasi_id) values ('3482652437928350','Sri Lestari','085635425346','Depok','Kampus ABC',1);</v>
      </c>
    </row>
    <row r="5" spans="1:9" x14ac:dyDescent="0.2">
      <c r="A5" s="7" t="s">
        <v>3371</v>
      </c>
      <c r="B5" t="s">
        <v>3362</v>
      </c>
      <c r="C5" s="7" t="s">
        <v>3380</v>
      </c>
      <c r="D5" s="12" t="s">
        <v>146</v>
      </c>
      <c r="E5" s="12" t="s">
        <v>145</v>
      </c>
      <c r="F5" s="12">
        <v>2</v>
      </c>
      <c r="G5" s="28"/>
      <c r="H5" s="28"/>
      <c r="I5" t="str">
        <f t="shared" ref="I5:I13" si="0">CONCATENATE($I$3,"'",A5,"'",",","'",B5,"'",",","'",C5,"'",",","'",D5,"'",",","'",E5,"'",",",F5,")",";")</f>
        <v>insert into pengawas (nomor_induk,nama,no_telp,lokasi_kota,lokasi_tempat,lokasi_id) values ('3482652437928351','Arwan Singgih','085223032704','Depok','Kampus ABC',2);</v>
      </c>
    </row>
    <row r="6" spans="1:9" x14ac:dyDescent="0.2">
      <c r="A6" s="7" t="s">
        <v>3372</v>
      </c>
      <c r="B6" t="s">
        <v>3363</v>
      </c>
      <c r="C6" s="7" t="s">
        <v>3381</v>
      </c>
      <c r="D6" s="12" t="s">
        <v>146</v>
      </c>
      <c r="E6" s="12" t="s">
        <v>1162</v>
      </c>
      <c r="F6" s="12">
        <v>3</v>
      </c>
      <c r="G6" s="28"/>
      <c r="H6" s="28"/>
      <c r="I6" t="str">
        <f t="shared" si="0"/>
        <v>insert into pengawas (nomor_induk,nama,no_telp,lokasi_kota,lokasi_tempat,lokasi_id) values ('3482652437928352','Kin Dhananjaya','085622833521','Depok','Kampus DEF',3);</v>
      </c>
    </row>
    <row r="7" spans="1:9" x14ac:dyDescent="0.2">
      <c r="A7" s="7" t="s">
        <v>3373</v>
      </c>
      <c r="B7" t="s">
        <v>3364</v>
      </c>
      <c r="C7" s="7" t="s">
        <v>3382</v>
      </c>
      <c r="D7" s="12" t="s">
        <v>146</v>
      </c>
      <c r="E7" s="12" t="s">
        <v>1162</v>
      </c>
      <c r="F7" s="12">
        <v>4</v>
      </c>
      <c r="G7" s="28"/>
      <c r="H7" s="28"/>
      <c r="I7" t="str">
        <f t="shared" si="0"/>
        <v>insert into pengawas (nomor_induk,nama,no_telp,lokasi_kota,lokasi_tempat,lokasi_id) values ('3482652437928353','Ruri Narendra','085335852492','Depok','Kampus DEF',4);</v>
      </c>
    </row>
    <row r="8" spans="1:9" x14ac:dyDescent="0.2">
      <c r="A8" s="7" t="s">
        <v>3374</v>
      </c>
      <c r="B8" t="s">
        <v>3365</v>
      </c>
      <c r="C8" s="7" t="s">
        <v>3383</v>
      </c>
      <c r="D8" s="12" t="s">
        <v>146</v>
      </c>
      <c r="E8" s="12" t="s">
        <v>1163</v>
      </c>
      <c r="F8" s="12">
        <v>5</v>
      </c>
      <c r="G8" s="28"/>
      <c r="H8" s="28"/>
      <c r="I8" t="str">
        <f t="shared" si="0"/>
        <v>insert into pengawas (nomor_induk,nama,no_telp,lokasi_kota,lokasi_tempat,lokasi_id) values ('3482652437928354','Tommy Wijaya','085235083381','Depok','Kampus XYZ',5);</v>
      </c>
    </row>
    <row r="9" spans="1:9" x14ac:dyDescent="0.2">
      <c r="A9" s="7" t="s">
        <v>3375</v>
      </c>
      <c r="B9" t="s">
        <v>3366</v>
      </c>
      <c r="C9" s="7" t="s">
        <v>3384</v>
      </c>
      <c r="D9" s="12" t="s">
        <v>146</v>
      </c>
      <c r="E9" s="12" t="s">
        <v>1163</v>
      </c>
      <c r="F9" s="12">
        <v>6</v>
      </c>
      <c r="G9" s="28"/>
      <c r="H9" s="28"/>
      <c r="I9" t="str">
        <f t="shared" si="0"/>
        <v>insert into pengawas (nomor_induk,nama,no_telp,lokasi_kota,lokasi_tempat,lokasi_id) values ('3482652437928355','Antonio Ricardo','085228614030','Depok','Kampus XYZ',6);</v>
      </c>
    </row>
    <row r="10" spans="1:9" x14ac:dyDescent="0.2">
      <c r="A10" s="7" t="s">
        <v>3376</v>
      </c>
      <c r="B10" t="s">
        <v>3367</v>
      </c>
      <c r="C10" s="7" t="s">
        <v>3385</v>
      </c>
      <c r="D10" s="12" t="s">
        <v>146</v>
      </c>
      <c r="E10" s="12" t="s">
        <v>1164</v>
      </c>
      <c r="F10" s="12">
        <v>7</v>
      </c>
      <c r="G10" s="28"/>
      <c r="H10" s="28"/>
      <c r="I10" t="str">
        <f t="shared" si="0"/>
        <v>insert into pengawas (nomor_induk,nama,no_telp,lokasi_kota,lokasi_tempat,lokasi_id) values ('3482652437928356','Arwin Wijanarko','085529652296','Depok','Kampus KLM',7);</v>
      </c>
    </row>
    <row r="11" spans="1:9" x14ac:dyDescent="0.2">
      <c r="A11" s="7" t="s">
        <v>3377</v>
      </c>
      <c r="B11" t="s">
        <v>3368</v>
      </c>
      <c r="C11" s="7" t="s">
        <v>3386</v>
      </c>
      <c r="D11" s="12" t="s">
        <v>146</v>
      </c>
      <c r="E11" s="12" t="s">
        <v>1164</v>
      </c>
      <c r="F11" s="12">
        <v>8</v>
      </c>
      <c r="G11" s="28"/>
      <c r="H11" s="28"/>
      <c r="I11" t="str">
        <f t="shared" si="0"/>
        <v>insert into pengawas (nomor_induk,nama,no_telp,lokasi_kota,lokasi_tempat,lokasi_id) values ('3482652437928357','Arief Wirayudha','085350943646','Depok','Kampus KLM',8);</v>
      </c>
    </row>
    <row r="12" spans="1:9" x14ac:dyDescent="0.2">
      <c r="A12" s="7" t="s">
        <v>3378</v>
      </c>
      <c r="B12" t="s">
        <v>3369</v>
      </c>
      <c r="C12" s="7" t="s">
        <v>3387</v>
      </c>
      <c r="D12" s="12" t="s">
        <v>146</v>
      </c>
      <c r="E12" s="12" t="s">
        <v>1165</v>
      </c>
      <c r="F12" s="12">
        <v>9</v>
      </c>
      <c r="G12" s="28"/>
      <c r="H12" s="28"/>
      <c r="I12" t="str">
        <f t="shared" si="0"/>
        <v>insert into pengawas (nomor_induk,nama,no_telp,lokasi_kota,lokasi_tempat,lokasi_id) values ('3482652437928358','Muhammad Mirza','085346792585','Depok','Kampus UUI',9);</v>
      </c>
    </row>
    <row r="13" spans="1:9" x14ac:dyDescent="0.2">
      <c r="A13" s="7" t="s">
        <v>3379</v>
      </c>
      <c r="B13" t="s">
        <v>3370</v>
      </c>
      <c r="C13" s="7" t="s">
        <v>3388</v>
      </c>
      <c r="D13" s="12" t="s">
        <v>146</v>
      </c>
      <c r="E13" s="12" t="s">
        <v>1165</v>
      </c>
      <c r="F13" s="12">
        <v>10</v>
      </c>
      <c r="G13" s="28"/>
      <c r="H13" s="28"/>
      <c r="I13" t="str">
        <f t="shared" si="0"/>
        <v>insert into pengawas (nomor_induk,nama,no_telp,lokasi_kota,lokasi_tempat,lokasi_id) values ('3482652437928359','Bagas Pratama','085629273045','Depok','Kampus UUI',10);</v>
      </c>
    </row>
    <row r="14" spans="1:9" x14ac:dyDescent="0.2">
      <c r="C1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W2173"/>
  <sheetViews>
    <sheetView workbookViewId="0">
      <selection activeCell="N44" sqref="N44"/>
    </sheetView>
  </sheetViews>
  <sheetFormatPr baseColWidth="10" defaultColWidth="8.83203125" defaultRowHeight="15" x14ac:dyDescent="0.2"/>
  <cols>
    <col min="1" max="1" width="15.83203125" customWidth="1"/>
    <col min="2" max="2" width="13.6640625" style="28" customWidth="1"/>
    <col min="3" max="17" width="12.5" customWidth="1"/>
  </cols>
  <sheetData>
    <row r="1" spans="1:23" x14ac:dyDescent="0.2">
      <c r="A1" t="s">
        <v>46</v>
      </c>
    </row>
    <row r="3" spans="1:23" x14ac:dyDescent="0.2">
      <c r="A3" s="2" t="s">
        <v>86</v>
      </c>
      <c r="B3" s="2" t="s">
        <v>64</v>
      </c>
      <c r="C3" s="3" t="s">
        <v>82</v>
      </c>
      <c r="D3" s="3"/>
      <c r="E3" s="3"/>
      <c r="F3" t="str">
        <f>"insert into program_studi ("&amp;A3&amp;","&amp;B3&amp;","&amp;C3&amp;") values ("</f>
        <v>insert into program_studi (id_pendaftaran,kode_prodi,status_lulus) values (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W3">
        <v>1000</v>
      </c>
    </row>
    <row r="4" spans="1:23" x14ac:dyDescent="0.2">
      <c r="A4" s="47">
        <v>1</v>
      </c>
      <c r="B4" s="28">
        <v>3</v>
      </c>
      <c r="C4" t="b">
        <v>1</v>
      </c>
      <c r="F4" t="str">
        <f>CONCATENATE($F$3,A4,",",B4,",",C4,")",";")</f>
        <v>insert into program_studi (id_pendaftaran,kode_prodi,status_lulus) values (1,3,TRUE);</v>
      </c>
      <c r="R4">
        <v>1</v>
      </c>
      <c r="S4" t="b">
        <v>1</v>
      </c>
      <c r="T4">
        <f ca="1">RANDBETWEEN(1,4)</f>
        <v>2</v>
      </c>
      <c r="U4">
        <f ca="1">RANDBETWEEN(5,8)</f>
        <v>6</v>
      </c>
      <c r="V4">
        <f ca="1">RANDBETWEEN(9,12)</f>
        <v>9</v>
      </c>
      <c r="W4">
        <f t="shared" ref="W4:W67" si="0">W3+1</f>
        <v>1001</v>
      </c>
    </row>
    <row r="5" spans="1:23" x14ac:dyDescent="0.2">
      <c r="A5" s="47">
        <v>1</v>
      </c>
      <c r="B5" s="28">
        <v>14</v>
      </c>
      <c r="C5" s="28" t="b">
        <v>0</v>
      </c>
      <c r="D5" s="28"/>
      <c r="E5" s="28"/>
      <c r="F5" t="str">
        <f t="shared" ref="F5:F68" si="1">CONCATENATE($F$3,A5,",",B5,",",C5,")",";")</f>
        <v>insert into program_studi (id_pendaftaran,kode_prodi,status_lulus) values (1,14,FALSE);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>
        <v>2</v>
      </c>
      <c r="S5" s="28" t="b">
        <v>0</v>
      </c>
      <c r="T5">
        <f ca="1">RANDBETWEEN(13,20)</f>
        <v>15</v>
      </c>
      <c r="U5">
        <f t="shared" ref="U5:U68" ca="1" si="2">RANDBETWEEN(5,8)</f>
        <v>5</v>
      </c>
      <c r="V5">
        <f t="shared" ref="V5:V68" ca="1" si="3">RANDBETWEEN(9,12)</f>
        <v>12</v>
      </c>
      <c r="W5">
        <f t="shared" si="0"/>
        <v>1002</v>
      </c>
    </row>
    <row r="6" spans="1:23" x14ac:dyDescent="0.2">
      <c r="A6" s="47">
        <v>2</v>
      </c>
      <c r="B6" s="28">
        <v>1</v>
      </c>
      <c r="C6" s="28" t="b">
        <v>0</v>
      </c>
      <c r="D6" s="28"/>
      <c r="E6" s="28"/>
      <c r="F6" t="str">
        <f t="shared" si="1"/>
        <v>insert into program_studi (id_pendaftaran,kode_prodi,status_lulus) values (2,1,FALSE);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>
        <v>3</v>
      </c>
      <c r="T6">
        <f t="shared" ref="T6" ca="1" si="4">RANDBETWEEN(1,4)</f>
        <v>1</v>
      </c>
      <c r="U6">
        <f t="shared" ca="1" si="2"/>
        <v>8</v>
      </c>
      <c r="V6">
        <f t="shared" ca="1" si="3"/>
        <v>9</v>
      </c>
      <c r="W6">
        <f t="shared" si="0"/>
        <v>1003</v>
      </c>
    </row>
    <row r="7" spans="1:23" x14ac:dyDescent="0.2">
      <c r="A7" s="47">
        <v>2</v>
      </c>
      <c r="B7" s="28">
        <v>13</v>
      </c>
      <c r="C7" t="b">
        <v>1</v>
      </c>
      <c r="F7" t="str">
        <f t="shared" si="1"/>
        <v>insert into program_studi (id_pendaftaran,kode_prodi,status_lulus) values (2,13,TRUE);</v>
      </c>
      <c r="R7">
        <v>4</v>
      </c>
      <c r="T7">
        <f t="shared" ref="T7" ca="1" si="5">RANDBETWEEN(13,20)</f>
        <v>20</v>
      </c>
      <c r="U7">
        <f t="shared" ca="1" si="2"/>
        <v>6</v>
      </c>
      <c r="V7">
        <f t="shared" ca="1" si="3"/>
        <v>10</v>
      </c>
      <c r="W7">
        <f t="shared" si="0"/>
        <v>1004</v>
      </c>
    </row>
    <row r="8" spans="1:23" x14ac:dyDescent="0.2">
      <c r="A8" s="47">
        <v>3</v>
      </c>
      <c r="B8" s="28">
        <v>4</v>
      </c>
      <c r="C8" s="28" t="b">
        <v>0</v>
      </c>
      <c r="D8" s="28"/>
      <c r="E8" s="28"/>
      <c r="F8" t="str">
        <f t="shared" si="1"/>
        <v>insert into program_studi (id_pendaftaran,kode_prodi,status_lulus) values (3,4,FALSE);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>
        <v>5</v>
      </c>
      <c r="T8">
        <f t="shared" ref="T8" ca="1" si="6">RANDBETWEEN(1,4)</f>
        <v>4</v>
      </c>
      <c r="U8">
        <f t="shared" ca="1" si="2"/>
        <v>6</v>
      </c>
      <c r="V8">
        <f t="shared" ca="1" si="3"/>
        <v>10</v>
      </c>
      <c r="W8">
        <f t="shared" si="0"/>
        <v>1005</v>
      </c>
    </row>
    <row r="9" spans="1:23" x14ac:dyDescent="0.2">
      <c r="A9" s="47">
        <v>3</v>
      </c>
      <c r="B9" s="28">
        <v>17</v>
      </c>
      <c r="C9" t="b">
        <v>1</v>
      </c>
      <c r="F9" t="str">
        <f t="shared" si="1"/>
        <v>insert into program_studi (id_pendaftaran,kode_prodi,status_lulus) values (3,17,TRUE);</v>
      </c>
      <c r="R9">
        <v>6</v>
      </c>
      <c r="T9">
        <f t="shared" ref="T9" ca="1" si="7">RANDBETWEEN(13,20)</f>
        <v>13</v>
      </c>
      <c r="U9">
        <f t="shared" ca="1" si="2"/>
        <v>5</v>
      </c>
      <c r="V9">
        <f t="shared" ca="1" si="3"/>
        <v>10</v>
      </c>
      <c r="W9">
        <f t="shared" si="0"/>
        <v>1006</v>
      </c>
    </row>
    <row r="10" spans="1:23" x14ac:dyDescent="0.2">
      <c r="A10" s="47">
        <v>4</v>
      </c>
      <c r="B10" s="28">
        <v>3</v>
      </c>
      <c r="C10" s="28" t="b">
        <v>0</v>
      </c>
      <c r="D10" s="28"/>
      <c r="E10" s="28"/>
      <c r="F10" t="str">
        <f t="shared" si="1"/>
        <v>insert into program_studi (id_pendaftaran,kode_prodi,status_lulus) values (4,3,FALSE);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>
        <v>7</v>
      </c>
      <c r="T10">
        <f t="shared" ref="T10" ca="1" si="8">RANDBETWEEN(1,4)</f>
        <v>3</v>
      </c>
      <c r="U10">
        <f t="shared" ca="1" si="2"/>
        <v>6</v>
      </c>
      <c r="V10">
        <f t="shared" ca="1" si="3"/>
        <v>11</v>
      </c>
      <c r="W10">
        <f t="shared" si="0"/>
        <v>1007</v>
      </c>
    </row>
    <row r="11" spans="1:23" x14ac:dyDescent="0.2">
      <c r="A11" s="47">
        <v>4</v>
      </c>
      <c r="B11" s="28">
        <v>20</v>
      </c>
      <c r="C11" t="b">
        <v>1</v>
      </c>
      <c r="F11" t="str">
        <f t="shared" si="1"/>
        <v>insert into program_studi (id_pendaftaran,kode_prodi,status_lulus) values (4,20,TRUE);</v>
      </c>
      <c r="R11">
        <v>8</v>
      </c>
      <c r="T11">
        <f t="shared" ref="T11" ca="1" si="9">RANDBETWEEN(13,20)</f>
        <v>20</v>
      </c>
      <c r="U11">
        <f t="shared" ca="1" si="2"/>
        <v>8</v>
      </c>
      <c r="V11">
        <f t="shared" ca="1" si="3"/>
        <v>10</v>
      </c>
      <c r="W11">
        <f t="shared" si="0"/>
        <v>1008</v>
      </c>
    </row>
    <row r="12" spans="1:23" x14ac:dyDescent="0.2">
      <c r="A12" s="47">
        <v>5</v>
      </c>
      <c r="B12" s="28">
        <v>2</v>
      </c>
      <c r="C12" s="28" t="b">
        <v>0</v>
      </c>
      <c r="D12" s="28"/>
      <c r="E12" s="28"/>
      <c r="F12" t="str">
        <f t="shared" si="1"/>
        <v>insert into program_studi (id_pendaftaran,kode_prodi,status_lulus) values (5,2,FALSE);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>
        <v>9</v>
      </c>
      <c r="T12">
        <f t="shared" ref="T12" ca="1" si="10">RANDBETWEEN(1,4)</f>
        <v>4</v>
      </c>
      <c r="U12">
        <f t="shared" ca="1" si="2"/>
        <v>7</v>
      </c>
      <c r="V12">
        <f t="shared" ca="1" si="3"/>
        <v>11</v>
      </c>
      <c r="W12">
        <f t="shared" si="0"/>
        <v>1009</v>
      </c>
    </row>
    <row r="13" spans="1:23" x14ac:dyDescent="0.2">
      <c r="A13" s="47">
        <v>5</v>
      </c>
      <c r="B13" s="28">
        <v>13</v>
      </c>
      <c r="C13" t="b">
        <v>1</v>
      </c>
      <c r="F13" t="str">
        <f t="shared" si="1"/>
        <v>insert into program_studi (id_pendaftaran,kode_prodi,status_lulus) values (5,13,TRUE);</v>
      </c>
      <c r="R13">
        <v>10</v>
      </c>
      <c r="T13">
        <f t="shared" ref="T13" ca="1" si="11">RANDBETWEEN(13,20)</f>
        <v>20</v>
      </c>
      <c r="U13">
        <f t="shared" ca="1" si="2"/>
        <v>5</v>
      </c>
      <c r="V13">
        <f t="shared" ca="1" si="3"/>
        <v>12</v>
      </c>
      <c r="W13">
        <f t="shared" si="0"/>
        <v>1010</v>
      </c>
    </row>
    <row r="14" spans="1:23" x14ac:dyDescent="0.2">
      <c r="A14" s="47">
        <v>6</v>
      </c>
      <c r="B14" s="28">
        <v>4</v>
      </c>
      <c r="C14" s="28" t="b">
        <v>0</v>
      </c>
      <c r="D14" s="28"/>
      <c r="E14" s="28"/>
      <c r="F14" t="str">
        <f t="shared" si="1"/>
        <v>insert into program_studi (id_pendaftaran,kode_prodi,status_lulus) values (6,4,FALSE);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>
        <v>11</v>
      </c>
      <c r="T14">
        <f t="shared" ref="T14" ca="1" si="12">RANDBETWEEN(1,4)</f>
        <v>2</v>
      </c>
      <c r="U14">
        <f t="shared" ca="1" si="2"/>
        <v>7</v>
      </c>
      <c r="V14">
        <f t="shared" ca="1" si="3"/>
        <v>9</v>
      </c>
      <c r="W14">
        <f t="shared" si="0"/>
        <v>1011</v>
      </c>
    </row>
    <row r="15" spans="1:23" x14ac:dyDescent="0.2">
      <c r="A15" s="47">
        <v>6</v>
      </c>
      <c r="B15" s="28">
        <v>16</v>
      </c>
      <c r="C15" t="b">
        <v>1</v>
      </c>
      <c r="F15" t="str">
        <f t="shared" si="1"/>
        <v>insert into program_studi (id_pendaftaran,kode_prodi,status_lulus) values (6,16,TRUE);</v>
      </c>
      <c r="R15">
        <v>12</v>
      </c>
      <c r="T15">
        <f t="shared" ref="T15" ca="1" si="13">RANDBETWEEN(13,20)</f>
        <v>18</v>
      </c>
      <c r="U15">
        <f t="shared" ca="1" si="2"/>
        <v>5</v>
      </c>
      <c r="V15">
        <f t="shared" ca="1" si="3"/>
        <v>11</v>
      </c>
      <c r="W15">
        <f t="shared" si="0"/>
        <v>1012</v>
      </c>
    </row>
    <row r="16" spans="1:23" x14ac:dyDescent="0.2">
      <c r="A16" s="28">
        <v>7</v>
      </c>
      <c r="B16" s="28">
        <v>4</v>
      </c>
      <c r="C16" s="28" t="b">
        <v>0</v>
      </c>
      <c r="D16" s="28"/>
      <c r="E16" s="28"/>
      <c r="F16" t="str">
        <f t="shared" si="1"/>
        <v>insert into program_studi (id_pendaftaran,kode_prodi,status_lulus) values (7,4,FALSE);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>
        <v>13</v>
      </c>
      <c r="T16">
        <f t="shared" ref="T16" ca="1" si="14">RANDBETWEEN(1,4)</f>
        <v>2</v>
      </c>
      <c r="U16">
        <f t="shared" ca="1" si="2"/>
        <v>6</v>
      </c>
      <c r="V16">
        <f t="shared" ca="1" si="3"/>
        <v>10</v>
      </c>
      <c r="W16">
        <f t="shared" si="0"/>
        <v>1013</v>
      </c>
    </row>
    <row r="17" spans="1:23" x14ac:dyDescent="0.2">
      <c r="A17" s="28">
        <v>7</v>
      </c>
      <c r="B17" s="28">
        <v>18</v>
      </c>
      <c r="C17" s="28" t="b">
        <v>0</v>
      </c>
      <c r="D17" s="28"/>
      <c r="E17" s="28"/>
      <c r="F17" t="str">
        <f t="shared" si="1"/>
        <v>insert into program_studi (id_pendaftaran,kode_prodi,status_lulus) values (7,18,FALSE);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>
        <v>14</v>
      </c>
      <c r="T17">
        <f t="shared" ref="T17" ca="1" si="15">RANDBETWEEN(13,20)</f>
        <v>15</v>
      </c>
      <c r="U17">
        <f t="shared" ca="1" si="2"/>
        <v>5</v>
      </c>
      <c r="V17">
        <f t="shared" ca="1" si="3"/>
        <v>10</v>
      </c>
      <c r="W17">
        <f t="shared" si="0"/>
        <v>1014</v>
      </c>
    </row>
    <row r="18" spans="1:23" x14ac:dyDescent="0.2">
      <c r="A18" s="28">
        <v>8</v>
      </c>
      <c r="B18" s="28">
        <v>4</v>
      </c>
      <c r="C18" s="28" t="b">
        <v>0</v>
      </c>
      <c r="D18" s="28"/>
      <c r="E18" s="28"/>
      <c r="F18" t="str">
        <f t="shared" si="1"/>
        <v>insert into program_studi (id_pendaftaran,kode_prodi,status_lulus) values (8,4,FALSE);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>
        <v>15</v>
      </c>
      <c r="T18">
        <f t="shared" ref="T18" ca="1" si="16">RANDBETWEEN(1,4)</f>
        <v>2</v>
      </c>
      <c r="U18">
        <f t="shared" ca="1" si="2"/>
        <v>7</v>
      </c>
      <c r="V18">
        <f t="shared" ca="1" si="3"/>
        <v>10</v>
      </c>
      <c r="W18">
        <f t="shared" si="0"/>
        <v>1015</v>
      </c>
    </row>
    <row r="19" spans="1:23" x14ac:dyDescent="0.2">
      <c r="A19" s="28">
        <v>8</v>
      </c>
      <c r="B19" s="28">
        <v>20</v>
      </c>
      <c r="C19" s="28" t="b">
        <v>0</v>
      </c>
      <c r="D19" s="28"/>
      <c r="E19" s="28"/>
      <c r="F19" t="str">
        <f t="shared" si="1"/>
        <v>insert into program_studi (id_pendaftaran,kode_prodi,status_lulus) values (8,20,FALSE);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>
        <v>16</v>
      </c>
      <c r="T19">
        <f t="shared" ref="T19" ca="1" si="17">RANDBETWEEN(13,20)</f>
        <v>16</v>
      </c>
      <c r="U19">
        <f t="shared" ca="1" si="2"/>
        <v>5</v>
      </c>
      <c r="V19">
        <f t="shared" ca="1" si="3"/>
        <v>10</v>
      </c>
      <c r="W19">
        <f t="shared" si="0"/>
        <v>1016</v>
      </c>
    </row>
    <row r="20" spans="1:23" x14ac:dyDescent="0.2">
      <c r="A20" s="28">
        <v>9</v>
      </c>
      <c r="B20" s="28">
        <v>2</v>
      </c>
      <c r="C20" s="28" t="b">
        <v>0</v>
      </c>
      <c r="D20" s="28"/>
      <c r="E20" s="28"/>
      <c r="F20" t="str">
        <f t="shared" si="1"/>
        <v>insert into program_studi (id_pendaftaran,kode_prodi,status_lulus) values (9,2,FALSE);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>
        <v>17</v>
      </c>
      <c r="T20">
        <f t="shared" ref="T20" ca="1" si="18">RANDBETWEEN(1,4)</f>
        <v>3</v>
      </c>
      <c r="U20">
        <f t="shared" ca="1" si="2"/>
        <v>5</v>
      </c>
      <c r="V20">
        <f t="shared" ca="1" si="3"/>
        <v>12</v>
      </c>
      <c r="W20">
        <f t="shared" si="0"/>
        <v>1017</v>
      </c>
    </row>
    <row r="21" spans="1:23" x14ac:dyDescent="0.2">
      <c r="A21" s="28">
        <v>9</v>
      </c>
      <c r="B21" s="28">
        <v>20</v>
      </c>
      <c r="C21" s="28" t="b">
        <v>0</v>
      </c>
      <c r="D21" s="28"/>
      <c r="E21" s="28"/>
      <c r="F21" t="str">
        <f t="shared" si="1"/>
        <v>insert into program_studi (id_pendaftaran,kode_prodi,status_lulus) values (9,20,FALSE);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>
        <v>18</v>
      </c>
      <c r="T21">
        <f t="shared" ref="T21" ca="1" si="19">RANDBETWEEN(13,20)</f>
        <v>17</v>
      </c>
      <c r="U21">
        <f t="shared" ca="1" si="2"/>
        <v>6</v>
      </c>
      <c r="V21">
        <f t="shared" ca="1" si="3"/>
        <v>12</v>
      </c>
      <c r="W21">
        <f t="shared" si="0"/>
        <v>1018</v>
      </c>
    </row>
    <row r="22" spans="1:23" x14ac:dyDescent="0.2">
      <c r="A22" s="28">
        <v>10</v>
      </c>
      <c r="B22" s="28">
        <v>4</v>
      </c>
      <c r="C22" s="28" t="b">
        <v>0</v>
      </c>
      <c r="D22" s="28"/>
      <c r="E22" s="28"/>
      <c r="F22" t="str">
        <f t="shared" si="1"/>
        <v>insert into program_studi (id_pendaftaran,kode_prodi,status_lulus) values (10,4,FALSE);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>
        <v>19</v>
      </c>
      <c r="T22">
        <f t="shared" ref="T22" ca="1" si="20">RANDBETWEEN(1,4)</f>
        <v>1</v>
      </c>
      <c r="U22">
        <f t="shared" ca="1" si="2"/>
        <v>7</v>
      </c>
      <c r="V22">
        <f t="shared" ca="1" si="3"/>
        <v>11</v>
      </c>
      <c r="W22">
        <f t="shared" si="0"/>
        <v>1019</v>
      </c>
    </row>
    <row r="23" spans="1:23" x14ac:dyDescent="0.2">
      <c r="A23" s="28">
        <v>10</v>
      </c>
      <c r="B23" s="28">
        <v>17</v>
      </c>
      <c r="C23" s="28" t="b">
        <v>0</v>
      </c>
      <c r="D23" s="28"/>
      <c r="E23" s="28"/>
      <c r="F23" t="str">
        <f t="shared" si="1"/>
        <v>insert into program_studi (id_pendaftaran,kode_prodi,status_lulus) values (10,17,FALSE);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>
        <v>20</v>
      </c>
      <c r="T23">
        <f t="shared" ref="T23" ca="1" si="21">RANDBETWEEN(13,20)</f>
        <v>19</v>
      </c>
      <c r="U23">
        <f t="shared" ca="1" si="2"/>
        <v>6</v>
      </c>
      <c r="V23">
        <f t="shared" ca="1" si="3"/>
        <v>11</v>
      </c>
      <c r="W23">
        <f t="shared" si="0"/>
        <v>1020</v>
      </c>
    </row>
    <row r="24" spans="1:23" x14ac:dyDescent="0.2">
      <c r="A24" s="28">
        <v>11</v>
      </c>
      <c r="B24" s="28">
        <v>4</v>
      </c>
      <c r="C24" s="28" t="b">
        <v>0</v>
      </c>
      <c r="D24" s="28"/>
      <c r="E24" s="28"/>
      <c r="F24" t="str">
        <f t="shared" si="1"/>
        <v>insert into program_studi (id_pendaftaran,kode_prodi,status_lulus) values (11,4,FALSE);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>
        <v>21</v>
      </c>
      <c r="T24">
        <f t="shared" ref="T24" ca="1" si="22">RANDBETWEEN(1,4)</f>
        <v>1</v>
      </c>
      <c r="U24">
        <f t="shared" ca="1" si="2"/>
        <v>7</v>
      </c>
      <c r="V24">
        <f t="shared" ca="1" si="3"/>
        <v>11</v>
      </c>
      <c r="W24">
        <f t="shared" si="0"/>
        <v>1021</v>
      </c>
    </row>
    <row r="25" spans="1:23" x14ac:dyDescent="0.2">
      <c r="A25" s="28">
        <v>11</v>
      </c>
      <c r="B25" s="28">
        <v>16</v>
      </c>
      <c r="C25" s="28" t="b">
        <v>0</v>
      </c>
      <c r="D25" s="28"/>
      <c r="E25" s="28"/>
      <c r="F25" t="str">
        <f t="shared" si="1"/>
        <v>insert into program_studi (id_pendaftaran,kode_prodi,status_lulus) values (11,16,FALSE);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>
        <v>22</v>
      </c>
      <c r="T25">
        <f t="shared" ref="T25" ca="1" si="23">RANDBETWEEN(13,20)</f>
        <v>20</v>
      </c>
      <c r="U25">
        <f t="shared" ca="1" si="2"/>
        <v>8</v>
      </c>
      <c r="V25">
        <f t="shared" ca="1" si="3"/>
        <v>11</v>
      </c>
      <c r="W25">
        <f t="shared" si="0"/>
        <v>1022</v>
      </c>
    </row>
    <row r="26" spans="1:23" x14ac:dyDescent="0.2">
      <c r="A26" s="28">
        <v>12</v>
      </c>
      <c r="B26" s="28">
        <v>2</v>
      </c>
      <c r="C26" s="28" t="b">
        <v>0</v>
      </c>
      <c r="D26" s="28"/>
      <c r="E26" s="28"/>
      <c r="F26" t="str">
        <f t="shared" si="1"/>
        <v>insert into program_studi (id_pendaftaran,kode_prodi,status_lulus) values (12,2,FALSE);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>
        <v>23</v>
      </c>
      <c r="T26">
        <f t="shared" ref="T26" ca="1" si="24">RANDBETWEEN(1,4)</f>
        <v>3</v>
      </c>
      <c r="U26">
        <f t="shared" ca="1" si="2"/>
        <v>8</v>
      </c>
      <c r="V26">
        <f t="shared" ca="1" si="3"/>
        <v>12</v>
      </c>
      <c r="W26">
        <f t="shared" si="0"/>
        <v>1023</v>
      </c>
    </row>
    <row r="27" spans="1:23" x14ac:dyDescent="0.2">
      <c r="A27" s="28">
        <v>12</v>
      </c>
      <c r="B27" s="28">
        <v>13</v>
      </c>
      <c r="C27" s="28" t="b">
        <v>0</v>
      </c>
      <c r="D27" s="28"/>
      <c r="E27" s="28"/>
      <c r="F27" t="str">
        <f t="shared" si="1"/>
        <v>insert into program_studi (id_pendaftaran,kode_prodi,status_lulus) values (12,13,FALSE);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>
        <v>24</v>
      </c>
      <c r="T27">
        <f t="shared" ref="T27" ca="1" si="25">RANDBETWEEN(13,20)</f>
        <v>17</v>
      </c>
      <c r="U27">
        <f t="shared" ca="1" si="2"/>
        <v>8</v>
      </c>
      <c r="V27">
        <f t="shared" ca="1" si="3"/>
        <v>12</v>
      </c>
      <c r="W27">
        <f t="shared" si="0"/>
        <v>1024</v>
      </c>
    </row>
    <row r="28" spans="1:23" x14ac:dyDescent="0.2">
      <c r="A28" s="28">
        <v>13</v>
      </c>
      <c r="B28" s="28">
        <v>3</v>
      </c>
      <c r="C28" s="28" t="b">
        <v>0</v>
      </c>
      <c r="D28" s="28"/>
      <c r="E28" s="28"/>
      <c r="F28" t="str">
        <f t="shared" si="1"/>
        <v>insert into program_studi (id_pendaftaran,kode_prodi,status_lulus) values (13,3,FALSE);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>
        <v>25</v>
      </c>
      <c r="T28">
        <f t="shared" ref="T28" ca="1" si="26">RANDBETWEEN(1,4)</f>
        <v>4</v>
      </c>
      <c r="U28">
        <f t="shared" ca="1" si="2"/>
        <v>5</v>
      </c>
      <c r="V28">
        <f t="shared" ca="1" si="3"/>
        <v>11</v>
      </c>
      <c r="W28">
        <f t="shared" si="0"/>
        <v>1025</v>
      </c>
    </row>
    <row r="29" spans="1:23" x14ac:dyDescent="0.2">
      <c r="A29" s="28">
        <v>13</v>
      </c>
      <c r="B29" s="28">
        <v>19</v>
      </c>
      <c r="C29" s="28" t="b">
        <v>0</v>
      </c>
      <c r="D29" s="28"/>
      <c r="E29" s="28"/>
      <c r="F29" t="str">
        <f t="shared" si="1"/>
        <v>insert into program_studi (id_pendaftaran,kode_prodi,status_lulus) values (13,19,FALSE);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>
        <v>26</v>
      </c>
      <c r="T29">
        <f t="shared" ref="T29" ca="1" si="27">RANDBETWEEN(13,20)</f>
        <v>14</v>
      </c>
      <c r="U29">
        <f t="shared" ca="1" si="2"/>
        <v>6</v>
      </c>
      <c r="V29">
        <f t="shared" ca="1" si="3"/>
        <v>11</v>
      </c>
      <c r="W29">
        <f t="shared" si="0"/>
        <v>1026</v>
      </c>
    </row>
    <row r="30" spans="1:23" x14ac:dyDescent="0.2">
      <c r="A30" s="28">
        <v>14</v>
      </c>
      <c r="B30" s="28">
        <v>4</v>
      </c>
      <c r="C30" s="28" t="b">
        <v>0</v>
      </c>
      <c r="D30" s="28"/>
      <c r="E30" s="28"/>
      <c r="F30" t="str">
        <f t="shared" si="1"/>
        <v>insert into program_studi (id_pendaftaran,kode_prodi,status_lulus) values (14,4,FALSE);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>
        <v>27</v>
      </c>
      <c r="T30">
        <f t="shared" ref="T30" ca="1" si="28">RANDBETWEEN(1,4)</f>
        <v>3</v>
      </c>
      <c r="U30">
        <f t="shared" ca="1" si="2"/>
        <v>6</v>
      </c>
      <c r="V30">
        <f t="shared" ca="1" si="3"/>
        <v>9</v>
      </c>
      <c r="W30">
        <f t="shared" si="0"/>
        <v>1027</v>
      </c>
    </row>
    <row r="31" spans="1:23" x14ac:dyDescent="0.2">
      <c r="A31" s="28">
        <v>14</v>
      </c>
      <c r="B31" s="28">
        <v>18</v>
      </c>
      <c r="C31" s="28" t="b">
        <v>0</v>
      </c>
      <c r="D31" s="28"/>
      <c r="E31" s="28"/>
      <c r="F31" t="str">
        <f t="shared" si="1"/>
        <v>insert into program_studi (id_pendaftaran,kode_prodi,status_lulus) values (14,18,FALSE);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>
        <v>28</v>
      </c>
      <c r="T31">
        <f t="shared" ref="T31" ca="1" si="29">RANDBETWEEN(13,20)</f>
        <v>15</v>
      </c>
      <c r="U31">
        <f t="shared" ca="1" si="2"/>
        <v>6</v>
      </c>
      <c r="V31">
        <f t="shared" ca="1" si="3"/>
        <v>10</v>
      </c>
      <c r="W31">
        <f t="shared" si="0"/>
        <v>1028</v>
      </c>
    </row>
    <row r="32" spans="1:23" x14ac:dyDescent="0.2">
      <c r="A32" s="28">
        <v>15</v>
      </c>
      <c r="B32" s="28">
        <v>2</v>
      </c>
      <c r="C32" s="28" t="b">
        <v>0</v>
      </c>
      <c r="D32" s="28"/>
      <c r="E32" s="28"/>
      <c r="F32" t="str">
        <f t="shared" si="1"/>
        <v>insert into program_studi (id_pendaftaran,kode_prodi,status_lulus) values (15,2,FALSE);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>
        <v>29</v>
      </c>
      <c r="T32">
        <f t="shared" ref="T32" ca="1" si="30">RANDBETWEEN(1,4)</f>
        <v>4</v>
      </c>
      <c r="U32">
        <f t="shared" ca="1" si="2"/>
        <v>7</v>
      </c>
      <c r="V32">
        <f t="shared" ca="1" si="3"/>
        <v>12</v>
      </c>
      <c r="W32">
        <f t="shared" si="0"/>
        <v>1029</v>
      </c>
    </row>
    <row r="33" spans="1:23" x14ac:dyDescent="0.2">
      <c r="A33" s="28">
        <v>15</v>
      </c>
      <c r="B33" s="28">
        <v>19</v>
      </c>
      <c r="C33" s="28" t="b">
        <v>0</v>
      </c>
      <c r="D33" s="28"/>
      <c r="E33" s="28"/>
      <c r="F33" t="str">
        <f t="shared" si="1"/>
        <v>insert into program_studi (id_pendaftaran,kode_prodi,status_lulus) values (15,19,FALSE);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>
        <v>30</v>
      </c>
      <c r="T33">
        <f t="shared" ref="T33" ca="1" si="31">RANDBETWEEN(13,20)</f>
        <v>16</v>
      </c>
      <c r="U33">
        <f t="shared" ca="1" si="2"/>
        <v>7</v>
      </c>
      <c r="V33">
        <f t="shared" ca="1" si="3"/>
        <v>10</v>
      </c>
      <c r="W33">
        <f t="shared" si="0"/>
        <v>1030</v>
      </c>
    </row>
    <row r="34" spans="1:23" x14ac:dyDescent="0.2">
      <c r="A34" s="28">
        <v>16</v>
      </c>
      <c r="B34" s="28">
        <v>1</v>
      </c>
      <c r="C34" s="28" t="b">
        <v>0</v>
      </c>
      <c r="D34" s="28"/>
      <c r="E34" s="28"/>
      <c r="F34" t="str">
        <f t="shared" si="1"/>
        <v>insert into program_studi (id_pendaftaran,kode_prodi,status_lulus) values (16,1,FALSE);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>
        <v>31</v>
      </c>
      <c r="T34">
        <f t="shared" ref="T34" ca="1" si="32">RANDBETWEEN(1,4)</f>
        <v>2</v>
      </c>
      <c r="U34">
        <f t="shared" ca="1" si="2"/>
        <v>8</v>
      </c>
      <c r="V34">
        <f t="shared" ca="1" si="3"/>
        <v>12</v>
      </c>
      <c r="W34">
        <f t="shared" si="0"/>
        <v>1031</v>
      </c>
    </row>
    <row r="35" spans="1:23" x14ac:dyDescent="0.2">
      <c r="A35" s="28">
        <v>16</v>
      </c>
      <c r="B35" s="28">
        <v>17</v>
      </c>
      <c r="C35" s="28" t="b">
        <v>0</v>
      </c>
      <c r="D35" s="28"/>
      <c r="E35" s="28"/>
      <c r="F35" t="str">
        <f t="shared" si="1"/>
        <v>insert into program_studi (id_pendaftaran,kode_prodi,status_lulus) values (16,17,FALSE);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>
        <v>32</v>
      </c>
      <c r="T35">
        <f t="shared" ref="T35" ca="1" si="33">RANDBETWEEN(13,20)</f>
        <v>13</v>
      </c>
      <c r="U35">
        <f t="shared" ca="1" si="2"/>
        <v>7</v>
      </c>
      <c r="V35">
        <f t="shared" ca="1" si="3"/>
        <v>11</v>
      </c>
      <c r="W35">
        <f t="shared" si="0"/>
        <v>1032</v>
      </c>
    </row>
    <row r="36" spans="1:23" x14ac:dyDescent="0.2">
      <c r="A36" s="28">
        <v>17</v>
      </c>
      <c r="B36" s="28">
        <v>1</v>
      </c>
      <c r="C36" s="28" t="b">
        <v>0</v>
      </c>
      <c r="D36" s="28"/>
      <c r="E36" s="28"/>
      <c r="F36" t="str">
        <f t="shared" si="1"/>
        <v>insert into program_studi (id_pendaftaran,kode_prodi,status_lulus) values (17,1,FALSE);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>
        <v>33</v>
      </c>
      <c r="T36">
        <f t="shared" ref="T36" ca="1" si="34">RANDBETWEEN(1,4)</f>
        <v>3</v>
      </c>
      <c r="U36">
        <f t="shared" ca="1" si="2"/>
        <v>8</v>
      </c>
      <c r="V36">
        <f t="shared" ca="1" si="3"/>
        <v>10</v>
      </c>
      <c r="W36">
        <f t="shared" si="0"/>
        <v>1033</v>
      </c>
    </row>
    <row r="37" spans="1:23" x14ac:dyDescent="0.2">
      <c r="A37" s="28">
        <v>17</v>
      </c>
      <c r="B37" s="28">
        <v>17</v>
      </c>
      <c r="C37" s="28" t="b">
        <v>0</v>
      </c>
      <c r="D37" s="28"/>
      <c r="E37" s="28"/>
      <c r="F37" t="str">
        <f t="shared" si="1"/>
        <v>insert into program_studi (id_pendaftaran,kode_prodi,status_lulus) values (17,17,FALSE);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>
        <v>34</v>
      </c>
      <c r="T37">
        <f t="shared" ref="T37" ca="1" si="35">RANDBETWEEN(13,20)</f>
        <v>20</v>
      </c>
      <c r="U37">
        <f t="shared" ca="1" si="2"/>
        <v>7</v>
      </c>
      <c r="V37">
        <f t="shared" ca="1" si="3"/>
        <v>9</v>
      </c>
      <c r="W37">
        <f t="shared" si="0"/>
        <v>1034</v>
      </c>
    </row>
    <row r="38" spans="1:23" x14ac:dyDescent="0.2">
      <c r="A38" s="28">
        <v>18</v>
      </c>
      <c r="B38" s="28">
        <v>1</v>
      </c>
      <c r="C38" s="28" t="b">
        <v>0</v>
      </c>
      <c r="D38" s="28"/>
      <c r="E38" s="28"/>
      <c r="F38" t="str">
        <f t="shared" si="1"/>
        <v>insert into program_studi (id_pendaftaran,kode_prodi,status_lulus) values (18,1,FALSE);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>
        <v>35</v>
      </c>
      <c r="T38">
        <f t="shared" ref="T38:T70" ca="1" si="36">RANDBETWEEN(1,4)</f>
        <v>3</v>
      </c>
      <c r="U38">
        <f t="shared" ca="1" si="2"/>
        <v>8</v>
      </c>
      <c r="V38">
        <f t="shared" ca="1" si="3"/>
        <v>10</v>
      </c>
      <c r="W38">
        <f t="shared" si="0"/>
        <v>1035</v>
      </c>
    </row>
    <row r="39" spans="1:23" x14ac:dyDescent="0.2">
      <c r="A39" s="28">
        <v>18</v>
      </c>
      <c r="B39" s="28">
        <v>20</v>
      </c>
      <c r="C39" s="28" t="b">
        <v>0</v>
      </c>
      <c r="D39" s="28"/>
      <c r="E39" s="28"/>
      <c r="F39" t="str">
        <f t="shared" si="1"/>
        <v>insert into program_studi (id_pendaftaran,kode_prodi,status_lulus) values (18,20,FALSE);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>
        <v>36</v>
      </c>
      <c r="T39">
        <f t="shared" ref="T39:T71" ca="1" si="37">RANDBETWEEN(13,20)</f>
        <v>15</v>
      </c>
      <c r="U39">
        <f t="shared" ca="1" si="2"/>
        <v>6</v>
      </c>
      <c r="V39">
        <f t="shared" ca="1" si="3"/>
        <v>12</v>
      </c>
      <c r="W39">
        <f t="shared" si="0"/>
        <v>1036</v>
      </c>
    </row>
    <row r="40" spans="1:23" x14ac:dyDescent="0.2">
      <c r="A40" s="28">
        <v>19</v>
      </c>
      <c r="B40" s="28">
        <v>3</v>
      </c>
      <c r="C40" s="28" t="b">
        <v>0</v>
      </c>
      <c r="D40" s="28"/>
      <c r="E40" s="28"/>
      <c r="F40" t="str">
        <f t="shared" si="1"/>
        <v>insert into program_studi (id_pendaftaran,kode_prodi,status_lulus) values (19,3,FALSE);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>
        <v>37</v>
      </c>
      <c r="T40">
        <f t="shared" ref="T40:T72" ca="1" si="38">RANDBETWEEN(1,4)</f>
        <v>3</v>
      </c>
      <c r="U40">
        <f t="shared" ca="1" si="2"/>
        <v>5</v>
      </c>
      <c r="V40">
        <f t="shared" ca="1" si="3"/>
        <v>9</v>
      </c>
      <c r="W40">
        <f t="shared" si="0"/>
        <v>1037</v>
      </c>
    </row>
    <row r="41" spans="1:23" x14ac:dyDescent="0.2">
      <c r="A41" s="28">
        <v>19</v>
      </c>
      <c r="B41" s="28">
        <v>20</v>
      </c>
      <c r="C41" s="28" t="b">
        <v>0</v>
      </c>
      <c r="D41" s="28"/>
      <c r="E41" s="28"/>
      <c r="F41" t="str">
        <f t="shared" si="1"/>
        <v>insert into program_studi (id_pendaftaran,kode_prodi,status_lulus) values (19,20,FALSE);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>
        <v>38</v>
      </c>
      <c r="T41">
        <f t="shared" ref="T41:T73" ca="1" si="39">RANDBETWEEN(13,20)</f>
        <v>18</v>
      </c>
      <c r="U41">
        <f t="shared" ca="1" si="2"/>
        <v>8</v>
      </c>
      <c r="V41">
        <f t="shared" ca="1" si="3"/>
        <v>9</v>
      </c>
      <c r="W41">
        <f t="shared" si="0"/>
        <v>1038</v>
      </c>
    </row>
    <row r="42" spans="1:23" x14ac:dyDescent="0.2">
      <c r="A42" s="28">
        <v>20</v>
      </c>
      <c r="B42" s="28">
        <v>2</v>
      </c>
      <c r="C42" s="28" t="b">
        <v>0</v>
      </c>
      <c r="D42" s="28"/>
      <c r="E42" s="28"/>
      <c r="F42" t="str">
        <f t="shared" si="1"/>
        <v>insert into program_studi (id_pendaftaran,kode_prodi,status_lulus) values (20,2,FALSE);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>
        <v>39</v>
      </c>
      <c r="T42">
        <f t="shared" ref="T42:T74" ca="1" si="40">RANDBETWEEN(1,4)</f>
        <v>1</v>
      </c>
      <c r="U42">
        <f t="shared" ca="1" si="2"/>
        <v>5</v>
      </c>
      <c r="V42">
        <f t="shared" ca="1" si="3"/>
        <v>9</v>
      </c>
      <c r="W42">
        <f t="shared" si="0"/>
        <v>1039</v>
      </c>
    </row>
    <row r="43" spans="1:23" x14ac:dyDescent="0.2">
      <c r="A43" s="28">
        <v>20</v>
      </c>
      <c r="B43" s="28">
        <v>13</v>
      </c>
      <c r="C43" s="28" t="b">
        <v>0</v>
      </c>
      <c r="D43" s="28"/>
      <c r="E43" s="28"/>
      <c r="F43" t="str">
        <f t="shared" si="1"/>
        <v>insert into program_studi (id_pendaftaran,kode_prodi,status_lulus) values (20,13,FALSE);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>
        <v>40</v>
      </c>
      <c r="T43">
        <f t="shared" ref="T43:T105" ca="1" si="41">RANDBETWEEN(13,20)</f>
        <v>16</v>
      </c>
      <c r="U43">
        <f t="shared" ca="1" si="2"/>
        <v>5</v>
      </c>
      <c r="V43">
        <f t="shared" ca="1" si="3"/>
        <v>10</v>
      </c>
      <c r="W43">
        <f t="shared" si="0"/>
        <v>1040</v>
      </c>
    </row>
    <row r="44" spans="1:23" x14ac:dyDescent="0.2">
      <c r="A44" s="28">
        <v>21</v>
      </c>
      <c r="B44" s="28">
        <v>2</v>
      </c>
      <c r="C44" s="28" t="b">
        <v>0</v>
      </c>
      <c r="D44" s="28"/>
      <c r="E44" s="28"/>
      <c r="F44" t="str">
        <f t="shared" si="1"/>
        <v>insert into program_studi (id_pendaftaran,kode_prodi,status_lulus) values (21,2,FALSE);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>
        <v>41</v>
      </c>
      <c r="T44">
        <f t="shared" ref="T44:T106" ca="1" si="42">RANDBETWEEN(1,4)</f>
        <v>2</v>
      </c>
      <c r="U44">
        <f t="shared" ca="1" si="2"/>
        <v>5</v>
      </c>
      <c r="V44">
        <f t="shared" ca="1" si="3"/>
        <v>9</v>
      </c>
      <c r="W44">
        <f t="shared" si="0"/>
        <v>1041</v>
      </c>
    </row>
    <row r="45" spans="1:23" x14ac:dyDescent="0.2">
      <c r="A45" s="28">
        <v>21</v>
      </c>
      <c r="B45" s="28">
        <v>18</v>
      </c>
      <c r="C45" s="28" t="b">
        <v>0</v>
      </c>
      <c r="D45" s="28"/>
      <c r="E45" s="28"/>
      <c r="F45" t="str">
        <f t="shared" si="1"/>
        <v>insert into program_studi (id_pendaftaran,kode_prodi,status_lulus) values (21,18,FALSE);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>
        <v>42</v>
      </c>
      <c r="T45">
        <f t="shared" ref="T45" ca="1" si="43">RANDBETWEEN(13,20)</f>
        <v>13</v>
      </c>
      <c r="U45">
        <f t="shared" ca="1" si="2"/>
        <v>6</v>
      </c>
      <c r="V45">
        <f t="shared" ca="1" si="3"/>
        <v>11</v>
      </c>
      <c r="W45">
        <f t="shared" si="0"/>
        <v>1042</v>
      </c>
    </row>
    <row r="46" spans="1:23" x14ac:dyDescent="0.2">
      <c r="A46" s="28">
        <v>22</v>
      </c>
      <c r="B46" s="28">
        <v>2</v>
      </c>
      <c r="C46" s="28" t="b">
        <v>0</v>
      </c>
      <c r="D46" s="28"/>
      <c r="E46" s="28"/>
      <c r="F46" t="str">
        <f t="shared" si="1"/>
        <v>insert into program_studi (id_pendaftaran,kode_prodi,status_lulus) values (22,2,FALSE);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>
        <v>43</v>
      </c>
      <c r="T46">
        <f t="shared" ref="T46" ca="1" si="44">RANDBETWEEN(1,4)</f>
        <v>4</v>
      </c>
      <c r="U46">
        <f t="shared" ca="1" si="2"/>
        <v>8</v>
      </c>
      <c r="V46">
        <f t="shared" ca="1" si="3"/>
        <v>11</v>
      </c>
      <c r="W46">
        <f t="shared" si="0"/>
        <v>1043</v>
      </c>
    </row>
    <row r="47" spans="1:23" x14ac:dyDescent="0.2">
      <c r="A47" s="28">
        <v>22</v>
      </c>
      <c r="B47" s="28">
        <v>20</v>
      </c>
      <c r="C47" s="28" t="b">
        <v>0</v>
      </c>
      <c r="D47" s="28"/>
      <c r="E47" s="28"/>
      <c r="F47" t="str">
        <f t="shared" si="1"/>
        <v>insert into program_studi (id_pendaftaran,kode_prodi,status_lulus) values (22,20,FALSE);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>
        <v>44</v>
      </c>
      <c r="T47">
        <f t="shared" ref="T47" ca="1" si="45">RANDBETWEEN(13,20)</f>
        <v>18</v>
      </c>
      <c r="U47">
        <f t="shared" ca="1" si="2"/>
        <v>6</v>
      </c>
      <c r="V47">
        <f t="shared" ca="1" si="3"/>
        <v>9</v>
      </c>
      <c r="W47">
        <f t="shared" si="0"/>
        <v>1044</v>
      </c>
    </row>
    <row r="48" spans="1:23" x14ac:dyDescent="0.2">
      <c r="A48" s="28">
        <v>23</v>
      </c>
      <c r="B48" s="28">
        <v>3</v>
      </c>
      <c r="C48" s="28" t="b">
        <v>0</v>
      </c>
      <c r="D48" s="28"/>
      <c r="E48" s="28"/>
      <c r="F48" t="str">
        <f t="shared" si="1"/>
        <v>insert into program_studi (id_pendaftaran,kode_prodi,status_lulus) values (23,3,FALSE);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>
        <v>45</v>
      </c>
      <c r="T48">
        <f t="shared" ref="T48" ca="1" si="46">RANDBETWEEN(1,4)</f>
        <v>1</v>
      </c>
      <c r="U48">
        <f t="shared" ca="1" si="2"/>
        <v>5</v>
      </c>
      <c r="V48">
        <f t="shared" ca="1" si="3"/>
        <v>10</v>
      </c>
      <c r="W48">
        <f t="shared" si="0"/>
        <v>1045</v>
      </c>
    </row>
    <row r="49" spans="1:23" x14ac:dyDescent="0.2">
      <c r="A49" s="28">
        <v>23</v>
      </c>
      <c r="B49" s="28">
        <v>14</v>
      </c>
      <c r="C49" s="28" t="b">
        <v>0</v>
      </c>
      <c r="D49" s="28"/>
      <c r="E49" s="28"/>
      <c r="F49" t="str">
        <f t="shared" si="1"/>
        <v>insert into program_studi (id_pendaftaran,kode_prodi,status_lulus) values (23,14,FALSE);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>
        <v>46</v>
      </c>
      <c r="T49">
        <f t="shared" ref="T49" ca="1" si="47">RANDBETWEEN(13,20)</f>
        <v>14</v>
      </c>
      <c r="U49">
        <f t="shared" ca="1" si="2"/>
        <v>8</v>
      </c>
      <c r="V49">
        <f t="shared" ca="1" si="3"/>
        <v>12</v>
      </c>
      <c r="W49">
        <f t="shared" si="0"/>
        <v>1046</v>
      </c>
    </row>
    <row r="50" spans="1:23" x14ac:dyDescent="0.2">
      <c r="A50" s="28">
        <v>24</v>
      </c>
      <c r="B50" s="28">
        <v>2</v>
      </c>
      <c r="C50" s="28" t="b">
        <v>0</v>
      </c>
      <c r="D50" s="28"/>
      <c r="E50" s="28"/>
      <c r="F50" t="str">
        <f t="shared" si="1"/>
        <v>insert into program_studi (id_pendaftaran,kode_prodi,status_lulus) values (24,2,FALSE);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>
        <v>47</v>
      </c>
      <c r="T50">
        <f t="shared" ref="T50" ca="1" si="48">RANDBETWEEN(1,4)</f>
        <v>4</v>
      </c>
      <c r="U50">
        <f t="shared" ca="1" si="2"/>
        <v>6</v>
      </c>
      <c r="V50">
        <f t="shared" ca="1" si="3"/>
        <v>9</v>
      </c>
      <c r="W50">
        <f t="shared" si="0"/>
        <v>1047</v>
      </c>
    </row>
    <row r="51" spans="1:23" x14ac:dyDescent="0.2">
      <c r="A51" s="28">
        <v>24</v>
      </c>
      <c r="B51" s="28">
        <v>20</v>
      </c>
      <c r="C51" s="28" t="b">
        <v>0</v>
      </c>
      <c r="D51" s="28"/>
      <c r="E51" s="28"/>
      <c r="F51" t="str">
        <f t="shared" si="1"/>
        <v>insert into program_studi (id_pendaftaran,kode_prodi,status_lulus) values (24,20,FALSE);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>
        <v>48</v>
      </c>
      <c r="T51">
        <f t="shared" ref="T51" ca="1" si="49">RANDBETWEEN(13,20)</f>
        <v>13</v>
      </c>
      <c r="U51">
        <f t="shared" ca="1" si="2"/>
        <v>8</v>
      </c>
      <c r="V51">
        <f t="shared" ca="1" si="3"/>
        <v>11</v>
      </c>
      <c r="W51">
        <f t="shared" si="0"/>
        <v>1048</v>
      </c>
    </row>
    <row r="52" spans="1:23" x14ac:dyDescent="0.2">
      <c r="A52" s="28">
        <v>25</v>
      </c>
      <c r="B52" s="28">
        <v>4</v>
      </c>
      <c r="C52" s="28" t="b">
        <v>0</v>
      </c>
      <c r="D52" s="28"/>
      <c r="E52" s="28"/>
      <c r="F52" t="str">
        <f t="shared" si="1"/>
        <v>insert into program_studi (id_pendaftaran,kode_prodi,status_lulus) values (25,4,FALSE);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>
        <v>49</v>
      </c>
      <c r="T52">
        <f t="shared" ref="T52" ca="1" si="50">RANDBETWEEN(1,4)</f>
        <v>1</v>
      </c>
      <c r="U52">
        <f t="shared" ca="1" si="2"/>
        <v>8</v>
      </c>
      <c r="V52">
        <f t="shared" ca="1" si="3"/>
        <v>10</v>
      </c>
      <c r="W52">
        <f t="shared" si="0"/>
        <v>1049</v>
      </c>
    </row>
    <row r="53" spans="1:23" x14ac:dyDescent="0.2">
      <c r="A53" s="28">
        <v>25</v>
      </c>
      <c r="B53" s="28">
        <v>18</v>
      </c>
      <c r="C53" s="28" t="b">
        <v>0</v>
      </c>
      <c r="D53" s="28"/>
      <c r="E53" s="28"/>
      <c r="F53" t="str">
        <f t="shared" si="1"/>
        <v>insert into program_studi (id_pendaftaran,kode_prodi,status_lulus) values (25,18,FALSE);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>
        <v>50</v>
      </c>
      <c r="T53">
        <f t="shared" ref="T53" ca="1" si="51">RANDBETWEEN(13,20)</f>
        <v>18</v>
      </c>
      <c r="U53">
        <f t="shared" ca="1" si="2"/>
        <v>8</v>
      </c>
      <c r="V53">
        <f t="shared" ca="1" si="3"/>
        <v>10</v>
      </c>
      <c r="W53">
        <f t="shared" si="0"/>
        <v>1050</v>
      </c>
    </row>
    <row r="54" spans="1:23" x14ac:dyDescent="0.2">
      <c r="A54" s="28">
        <v>26</v>
      </c>
      <c r="B54" s="28">
        <v>3</v>
      </c>
      <c r="C54" s="28" t="b">
        <v>0</v>
      </c>
      <c r="D54" s="28"/>
      <c r="E54" s="28"/>
      <c r="F54" t="str">
        <f t="shared" si="1"/>
        <v>insert into program_studi (id_pendaftaran,kode_prodi,status_lulus) values (26,3,FALSE);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>
        <v>51</v>
      </c>
      <c r="T54">
        <f t="shared" ref="T54" ca="1" si="52">RANDBETWEEN(1,4)</f>
        <v>3</v>
      </c>
      <c r="U54">
        <f t="shared" ca="1" si="2"/>
        <v>8</v>
      </c>
      <c r="V54">
        <f t="shared" ca="1" si="3"/>
        <v>10</v>
      </c>
      <c r="W54">
        <f t="shared" si="0"/>
        <v>1051</v>
      </c>
    </row>
    <row r="55" spans="1:23" x14ac:dyDescent="0.2">
      <c r="A55" s="28">
        <v>26</v>
      </c>
      <c r="B55" s="28">
        <v>14</v>
      </c>
      <c r="C55" s="28" t="b">
        <v>0</v>
      </c>
      <c r="D55" s="28"/>
      <c r="E55" s="28"/>
      <c r="F55" t="str">
        <f t="shared" si="1"/>
        <v>insert into program_studi (id_pendaftaran,kode_prodi,status_lulus) values (26,14,FALSE);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>
        <v>52</v>
      </c>
      <c r="T55">
        <f t="shared" ref="T55" ca="1" si="53">RANDBETWEEN(13,20)</f>
        <v>13</v>
      </c>
      <c r="U55">
        <f t="shared" ca="1" si="2"/>
        <v>5</v>
      </c>
      <c r="V55">
        <f t="shared" ca="1" si="3"/>
        <v>9</v>
      </c>
      <c r="W55">
        <f t="shared" si="0"/>
        <v>1052</v>
      </c>
    </row>
    <row r="56" spans="1:23" x14ac:dyDescent="0.2">
      <c r="A56" s="28">
        <v>27</v>
      </c>
      <c r="B56" s="28">
        <v>2</v>
      </c>
      <c r="C56" s="28" t="b">
        <v>0</v>
      </c>
      <c r="D56" s="28"/>
      <c r="E56" s="28"/>
      <c r="F56" t="str">
        <f t="shared" si="1"/>
        <v>insert into program_studi (id_pendaftaran,kode_prodi,status_lulus) values (27,2,FALSE);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>
        <v>53</v>
      </c>
      <c r="T56">
        <f t="shared" ref="T56" ca="1" si="54">RANDBETWEEN(1,4)</f>
        <v>3</v>
      </c>
      <c r="U56">
        <f t="shared" ca="1" si="2"/>
        <v>7</v>
      </c>
      <c r="V56">
        <f t="shared" ca="1" si="3"/>
        <v>11</v>
      </c>
      <c r="W56">
        <f t="shared" si="0"/>
        <v>1053</v>
      </c>
    </row>
    <row r="57" spans="1:23" x14ac:dyDescent="0.2">
      <c r="A57" s="28">
        <v>27</v>
      </c>
      <c r="B57" s="28">
        <v>13</v>
      </c>
      <c r="C57" s="28" t="b">
        <v>0</v>
      </c>
      <c r="D57" s="28"/>
      <c r="E57" s="28"/>
      <c r="F57" t="str">
        <f t="shared" si="1"/>
        <v>insert into program_studi (id_pendaftaran,kode_prodi,status_lulus) values (27,13,FALSE);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>
        <v>54</v>
      </c>
      <c r="T57">
        <f t="shared" ref="T57" ca="1" si="55">RANDBETWEEN(13,20)</f>
        <v>15</v>
      </c>
      <c r="U57">
        <f t="shared" ca="1" si="2"/>
        <v>5</v>
      </c>
      <c r="V57">
        <f t="shared" ca="1" si="3"/>
        <v>9</v>
      </c>
      <c r="W57">
        <f t="shared" si="0"/>
        <v>1054</v>
      </c>
    </row>
    <row r="58" spans="1:23" x14ac:dyDescent="0.2">
      <c r="A58" s="28">
        <v>28</v>
      </c>
      <c r="B58" s="28">
        <v>1</v>
      </c>
      <c r="C58" s="28" t="b">
        <v>0</v>
      </c>
      <c r="D58" s="28"/>
      <c r="E58" s="28"/>
      <c r="F58" t="str">
        <f t="shared" si="1"/>
        <v>insert into program_studi (id_pendaftaran,kode_prodi,status_lulus) values (28,1,FALSE);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>
        <v>55</v>
      </c>
      <c r="T58">
        <f t="shared" ref="T58" ca="1" si="56">RANDBETWEEN(1,4)</f>
        <v>1</v>
      </c>
      <c r="U58">
        <f t="shared" ca="1" si="2"/>
        <v>5</v>
      </c>
      <c r="V58">
        <f t="shared" ca="1" si="3"/>
        <v>11</v>
      </c>
      <c r="W58">
        <f t="shared" si="0"/>
        <v>1055</v>
      </c>
    </row>
    <row r="59" spans="1:23" x14ac:dyDescent="0.2">
      <c r="A59" s="28">
        <v>28</v>
      </c>
      <c r="B59" s="28">
        <v>13</v>
      </c>
      <c r="C59" s="28" t="b">
        <v>0</v>
      </c>
      <c r="D59" s="28"/>
      <c r="E59" s="28"/>
      <c r="F59" t="str">
        <f t="shared" si="1"/>
        <v>insert into program_studi (id_pendaftaran,kode_prodi,status_lulus) values (28,13,FALSE);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>
        <v>56</v>
      </c>
      <c r="T59">
        <f t="shared" ref="T59" ca="1" si="57">RANDBETWEEN(13,20)</f>
        <v>17</v>
      </c>
      <c r="U59">
        <f t="shared" ca="1" si="2"/>
        <v>6</v>
      </c>
      <c r="V59">
        <f t="shared" ca="1" si="3"/>
        <v>11</v>
      </c>
      <c r="W59">
        <f t="shared" si="0"/>
        <v>1056</v>
      </c>
    </row>
    <row r="60" spans="1:23" x14ac:dyDescent="0.2">
      <c r="A60" s="28">
        <v>29</v>
      </c>
      <c r="B60" s="28">
        <v>2</v>
      </c>
      <c r="C60" s="28" t="b">
        <v>0</v>
      </c>
      <c r="D60" s="28"/>
      <c r="E60" s="28"/>
      <c r="F60" t="str">
        <f t="shared" si="1"/>
        <v>insert into program_studi (id_pendaftaran,kode_prodi,status_lulus) values (29,2,FALSE);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>
        <v>57</v>
      </c>
      <c r="T60">
        <f t="shared" ref="T60" ca="1" si="58">RANDBETWEEN(1,4)</f>
        <v>1</v>
      </c>
      <c r="U60">
        <f t="shared" ca="1" si="2"/>
        <v>5</v>
      </c>
      <c r="V60">
        <f t="shared" ca="1" si="3"/>
        <v>9</v>
      </c>
      <c r="W60">
        <f t="shared" si="0"/>
        <v>1057</v>
      </c>
    </row>
    <row r="61" spans="1:23" x14ac:dyDescent="0.2">
      <c r="A61" s="28">
        <v>29</v>
      </c>
      <c r="B61" s="28">
        <v>17</v>
      </c>
      <c r="C61" s="28" t="b">
        <v>0</v>
      </c>
      <c r="D61" s="28"/>
      <c r="E61" s="28"/>
      <c r="F61" t="str">
        <f t="shared" si="1"/>
        <v>insert into program_studi (id_pendaftaran,kode_prodi,status_lulus) values (29,17,FALSE);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>
        <v>58</v>
      </c>
      <c r="T61">
        <f t="shared" ref="T61" ca="1" si="59">RANDBETWEEN(13,20)</f>
        <v>15</v>
      </c>
      <c r="U61">
        <f t="shared" ca="1" si="2"/>
        <v>5</v>
      </c>
      <c r="V61">
        <f t="shared" ca="1" si="3"/>
        <v>12</v>
      </c>
      <c r="W61">
        <f t="shared" si="0"/>
        <v>1058</v>
      </c>
    </row>
    <row r="62" spans="1:23" x14ac:dyDescent="0.2">
      <c r="A62" s="28">
        <v>30</v>
      </c>
      <c r="B62" s="28">
        <v>4</v>
      </c>
      <c r="C62" s="28" t="b">
        <v>0</v>
      </c>
      <c r="D62" s="28"/>
      <c r="E62" s="28"/>
      <c r="F62" t="str">
        <f t="shared" si="1"/>
        <v>insert into program_studi (id_pendaftaran,kode_prodi,status_lulus) values (30,4,FALSE);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>
        <v>59</v>
      </c>
      <c r="T62">
        <f t="shared" ref="T62" ca="1" si="60">RANDBETWEEN(1,4)</f>
        <v>2</v>
      </c>
      <c r="U62">
        <f t="shared" ca="1" si="2"/>
        <v>5</v>
      </c>
      <c r="V62">
        <f t="shared" ca="1" si="3"/>
        <v>10</v>
      </c>
      <c r="W62">
        <f t="shared" si="0"/>
        <v>1059</v>
      </c>
    </row>
    <row r="63" spans="1:23" x14ac:dyDescent="0.2">
      <c r="A63" s="28">
        <v>30</v>
      </c>
      <c r="B63" s="28">
        <v>20</v>
      </c>
      <c r="C63" s="28" t="b">
        <v>0</v>
      </c>
      <c r="D63" s="28"/>
      <c r="E63" s="28"/>
      <c r="F63" t="str">
        <f t="shared" si="1"/>
        <v>insert into program_studi (id_pendaftaran,kode_prodi,status_lulus) values (30,20,FALSE);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>
        <v>60</v>
      </c>
      <c r="T63">
        <f t="shared" ref="T63" ca="1" si="61">RANDBETWEEN(13,20)</f>
        <v>19</v>
      </c>
      <c r="U63">
        <f ca="1">RANDBETWEEN(5,8)</f>
        <v>7</v>
      </c>
      <c r="V63">
        <f ca="1">RANDBETWEEN(9,12)</f>
        <v>10</v>
      </c>
      <c r="W63">
        <f t="shared" si="0"/>
        <v>1060</v>
      </c>
    </row>
    <row r="64" spans="1:23" x14ac:dyDescent="0.2">
      <c r="A64" s="28">
        <v>31</v>
      </c>
      <c r="B64" s="28">
        <v>2</v>
      </c>
      <c r="C64" s="28" t="b">
        <v>0</v>
      </c>
      <c r="D64" s="28"/>
      <c r="E64" s="28"/>
      <c r="F64" t="str">
        <f t="shared" si="1"/>
        <v>insert into program_studi (id_pendaftaran,kode_prodi,status_lulus) values (31,2,FALSE);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>
        <v>61</v>
      </c>
      <c r="T64">
        <f t="shared" ref="T64" ca="1" si="62">RANDBETWEEN(1,4)</f>
        <v>4</v>
      </c>
      <c r="U64">
        <f t="shared" ca="1" si="2"/>
        <v>5</v>
      </c>
      <c r="V64">
        <f t="shared" ca="1" si="3"/>
        <v>9</v>
      </c>
      <c r="W64">
        <f t="shared" si="0"/>
        <v>1061</v>
      </c>
    </row>
    <row r="65" spans="1:23" x14ac:dyDescent="0.2">
      <c r="A65" s="28">
        <v>31</v>
      </c>
      <c r="B65" s="28">
        <v>19</v>
      </c>
      <c r="C65" s="28" t="b">
        <v>0</v>
      </c>
      <c r="D65" s="28"/>
      <c r="E65" s="28"/>
      <c r="F65" t="str">
        <f t="shared" si="1"/>
        <v>insert into program_studi (id_pendaftaran,kode_prodi,status_lulus) values (31,19,FALSE);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>
        <v>62</v>
      </c>
      <c r="T65">
        <f t="shared" ref="T65" ca="1" si="63">RANDBETWEEN(13,20)</f>
        <v>14</v>
      </c>
      <c r="U65">
        <f t="shared" ca="1" si="2"/>
        <v>8</v>
      </c>
      <c r="V65">
        <f t="shared" ca="1" si="3"/>
        <v>9</v>
      </c>
      <c r="W65">
        <f t="shared" si="0"/>
        <v>1062</v>
      </c>
    </row>
    <row r="66" spans="1:23" x14ac:dyDescent="0.2">
      <c r="A66" s="28">
        <v>32</v>
      </c>
      <c r="B66" s="28">
        <v>3</v>
      </c>
      <c r="C66" s="28" t="b">
        <v>0</v>
      </c>
      <c r="D66" s="28"/>
      <c r="E66" s="28"/>
      <c r="F66" t="str">
        <f t="shared" si="1"/>
        <v>insert into program_studi (id_pendaftaran,kode_prodi,status_lulus) values (32,3,FALSE);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>
        <v>63</v>
      </c>
      <c r="T66">
        <f t="shared" ref="T66" ca="1" si="64">RANDBETWEEN(1,4)</f>
        <v>2</v>
      </c>
      <c r="U66">
        <f t="shared" ca="1" si="2"/>
        <v>6</v>
      </c>
      <c r="V66">
        <f t="shared" ca="1" si="3"/>
        <v>11</v>
      </c>
      <c r="W66">
        <f t="shared" si="0"/>
        <v>1063</v>
      </c>
    </row>
    <row r="67" spans="1:23" x14ac:dyDescent="0.2">
      <c r="A67" s="28">
        <v>32</v>
      </c>
      <c r="B67" s="28">
        <v>15</v>
      </c>
      <c r="C67" s="28" t="b">
        <v>0</v>
      </c>
      <c r="D67" s="28"/>
      <c r="E67" s="28"/>
      <c r="F67" t="str">
        <f t="shared" si="1"/>
        <v>insert into program_studi (id_pendaftaran,kode_prodi,status_lulus) values (32,15,FALSE);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>
        <v>64</v>
      </c>
      <c r="T67">
        <f t="shared" ref="T67" ca="1" si="65">RANDBETWEEN(13,20)</f>
        <v>16</v>
      </c>
      <c r="U67">
        <f t="shared" ca="1" si="2"/>
        <v>7</v>
      </c>
      <c r="V67">
        <f t="shared" ca="1" si="3"/>
        <v>11</v>
      </c>
      <c r="W67">
        <f t="shared" si="0"/>
        <v>1064</v>
      </c>
    </row>
    <row r="68" spans="1:23" x14ac:dyDescent="0.2">
      <c r="A68" s="28">
        <v>33</v>
      </c>
      <c r="B68" s="28">
        <v>1</v>
      </c>
      <c r="C68" s="28" t="b">
        <v>0</v>
      </c>
      <c r="D68" s="28"/>
      <c r="E68" s="28"/>
      <c r="F68" t="str">
        <f t="shared" si="1"/>
        <v>insert into program_studi (id_pendaftaran,kode_prodi,status_lulus) values (33,1,FALSE);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>
        <v>65</v>
      </c>
      <c r="T68">
        <f t="shared" ref="T68" ca="1" si="66">RANDBETWEEN(1,4)</f>
        <v>2</v>
      </c>
      <c r="U68">
        <f t="shared" ca="1" si="2"/>
        <v>7</v>
      </c>
      <c r="V68">
        <f t="shared" ca="1" si="3"/>
        <v>9</v>
      </c>
      <c r="W68">
        <f t="shared" ref="W68:W131" si="67">W67+1</f>
        <v>1065</v>
      </c>
    </row>
    <row r="69" spans="1:23" x14ac:dyDescent="0.2">
      <c r="A69" s="28">
        <v>33</v>
      </c>
      <c r="B69" s="28">
        <v>13</v>
      </c>
      <c r="C69" s="28" t="b">
        <v>0</v>
      </c>
      <c r="D69" s="28"/>
      <c r="E69" s="28"/>
      <c r="F69" t="str">
        <f t="shared" ref="F69:F132" si="68">CONCATENATE($F$3,A69,",",B69,",",C69,")",";")</f>
        <v>insert into program_studi (id_pendaftaran,kode_prodi,status_lulus) values (33,13,FALSE);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>
        <v>66</v>
      </c>
      <c r="T69">
        <f t="shared" ref="T69" ca="1" si="69">RANDBETWEEN(13,20)</f>
        <v>13</v>
      </c>
      <c r="U69">
        <f t="shared" ref="U69:U75" ca="1" si="70">RANDBETWEEN(5,8)</f>
        <v>5</v>
      </c>
      <c r="V69">
        <f t="shared" ref="V69:V75" ca="1" si="71">RANDBETWEEN(9,12)</f>
        <v>11</v>
      </c>
      <c r="W69">
        <f t="shared" si="67"/>
        <v>1066</v>
      </c>
    </row>
    <row r="70" spans="1:23" x14ac:dyDescent="0.2">
      <c r="A70" s="28">
        <v>34</v>
      </c>
      <c r="B70" s="28">
        <v>1</v>
      </c>
      <c r="C70" s="28" t="b">
        <v>0</v>
      </c>
      <c r="D70" s="28"/>
      <c r="E70" s="28"/>
      <c r="F70" t="str">
        <f t="shared" si="68"/>
        <v>insert into program_studi (id_pendaftaran,kode_prodi,status_lulus) values (34,1,FALSE);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>
        <v>67</v>
      </c>
      <c r="T70">
        <f t="shared" ca="1" si="36"/>
        <v>2</v>
      </c>
      <c r="U70">
        <f t="shared" ca="1" si="70"/>
        <v>7</v>
      </c>
      <c r="V70">
        <f t="shared" ca="1" si="71"/>
        <v>9</v>
      </c>
      <c r="W70">
        <f t="shared" si="67"/>
        <v>1067</v>
      </c>
    </row>
    <row r="71" spans="1:23" x14ac:dyDescent="0.2">
      <c r="A71" s="28">
        <v>34</v>
      </c>
      <c r="B71" s="28">
        <v>15</v>
      </c>
      <c r="C71" s="28" t="b">
        <v>0</v>
      </c>
      <c r="D71" s="28"/>
      <c r="E71" s="28"/>
      <c r="F71" t="str">
        <f t="shared" si="68"/>
        <v>insert into program_studi (id_pendaftaran,kode_prodi,status_lulus) values (34,15,FALSE);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>
        <v>68</v>
      </c>
      <c r="T71">
        <f t="shared" ca="1" si="37"/>
        <v>17</v>
      </c>
      <c r="U71">
        <f t="shared" ca="1" si="70"/>
        <v>7</v>
      </c>
      <c r="V71">
        <f t="shared" ca="1" si="71"/>
        <v>10</v>
      </c>
      <c r="W71">
        <f t="shared" si="67"/>
        <v>1068</v>
      </c>
    </row>
    <row r="72" spans="1:23" x14ac:dyDescent="0.2">
      <c r="A72" s="28">
        <v>35</v>
      </c>
      <c r="B72" s="28">
        <v>4</v>
      </c>
      <c r="C72" s="28" t="b">
        <v>0</v>
      </c>
      <c r="D72" s="28"/>
      <c r="E72" s="28"/>
      <c r="F72" t="str">
        <f t="shared" si="68"/>
        <v>insert into program_studi (id_pendaftaran,kode_prodi,status_lulus) values (35,4,FALSE);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>
        <v>69</v>
      </c>
      <c r="T72">
        <f t="shared" ca="1" si="38"/>
        <v>2</v>
      </c>
      <c r="U72">
        <f t="shared" ca="1" si="70"/>
        <v>6</v>
      </c>
      <c r="V72">
        <f t="shared" ca="1" si="71"/>
        <v>10</v>
      </c>
      <c r="W72">
        <f t="shared" si="67"/>
        <v>1069</v>
      </c>
    </row>
    <row r="73" spans="1:23" x14ac:dyDescent="0.2">
      <c r="A73" s="28">
        <v>35</v>
      </c>
      <c r="B73" s="28">
        <v>17</v>
      </c>
      <c r="C73" s="28" t="b">
        <v>0</v>
      </c>
      <c r="D73" s="28"/>
      <c r="E73" s="28"/>
      <c r="F73" t="str">
        <f t="shared" si="68"/>
        <v>insert into program_studi (id_pendaftaran,kode_prodi,status_lulus) values (35,17,FALSE);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>
        <v>70</v>
      </c>
      <c r="T73">
        <f t="shared" ca="1" si="39"/>
        <v>16</v>
      </c>
      <c r="U73">
        <f t="shared" ca="1" si="70"/>
        <v>6</v>
      </c>
      <c r="V73">
        <f t="shared" ca="1" si="71"/>
        <v>11</v>
      </c>
      <c r="W73">
        <f t="shared" si="67"/>
        <v>1070</v>
      </c>
    </row>
    <row r="74" spans="1:23" x14ac:dyDescent="0.2">
      <c r="A74" s="28">
        <v>36</v>
      </c>
      <c r="B74" s="28">
        <v>3</v>
      </c>
      <c r="C74" s="28" t="b">
        <v>0</v>
      </c>
      <c r="D74" s="28"/>
      <c r="E74" s="28"/>
      <c r="F74" t="str">
        <f t="shared" si="68"/>
        <v>insert into program_studi (id_pendaftaran,kode_prodi,status_lulus) values (36,3,FALSE);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>
        <v>71</v>
      </c>
      <c r="T74">
        <f t="shared" ca="1" si="40"/>
        <v>1</v>
      </c>
      <c r="U74">
        <f t="shared" ca="1" si="70"/>
        <v>6</v>
      </c>
      <c r="V74">
        <f t="shared" ca="1" si="71"/>
        <v>10</v>
      </c>
      <c r="W74">
        <f t="shared" si="67"/>
        <v>1071</v>
      </c>
    </row>
    <row r="75" spans="1:23" x14ac:dyDescent="0.2">
      <c r="A75" s="28">
        <v>36</v>
      </c>
      <c r="B75" s="28">
        <v>15</v>
      </c>
      <c r="C75" s="28" t="b">
        <v>0</v>
      </c>
      <c r="D75" s="28"/>
      <c r="E75" s="28"/>
      <c r="F75" t="str">
        <f t="shared" si="68"/>
        <v>insert into program_studi (id_pendaftaran,kode_prodi,status_lulus) values (36,15,FALSE);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>
        <v>72</v>
      </c>
      <c r="T75">
        <f t="shared" ca="1" si="41"/>
        <v>13</v>
      </c>
      <c r="U75">
        <f t="shared" ca="1" si="70"/>
        <v>7</v>
      </c>
      <c r="V75">
        <f t="shared" ca="1" si="71"/>
        <v>9</v>
      </c>
      <c r="W75">
        <f t="shared" si="67"/>
        <v>1072</v>
      </c>
    </row>
    <row r="76" spans="1:23" x14ac:dyDescent="0.2">
      <c r="A76" s="28">
        <v>37</v>
      </c>
      <c r="B76" s="28">
        <v>3</v>
      </c>
      <c r="C76" s="28" t="b">
        <v>0</v>
      </c>
      <c r="D76" s="28"/>
      <c r="E76" s="28"/>
      <c r="F76" t="str">
        <f t="shared" si="68"/>
        <v>insert into program_studi (id_pendaftaran,kode_prodi,status_lulus) values (37,3,FALSE);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>
        <v>73</v>
      </c>
      <c r="T76">
        <f t="shared" ca="1" si="42"/>
        <v>4</v>
      </c>
      <c r="U76">
        <f ca="1">RANDBETWEEN(5,8)</f>
        <v>6</v>
      </c>
      <c r="V76">
        <f ca="1">RANDBETWEEN(9,12)</f>
        <v>10</v>
      </c>
      <c r="W76">
        <f t="shared" si="67"/>
        <v>1073</v>
      </c>
    </row>
    <row r="77" spans="1:23" x14ac:dyDescent="0.2">
      <c r="A77" s="28">
        <v>37</v>
      </c>
      <c r="B77" s="28">
        <v>20</v>
      </c>
      <c r="C77" s="28" t="b">
        <v>0</v>
      </c>
      <c r="D77" s="28"/>
      <c r="E77" s="28"/>
      <c r="F77" t="str">
        <f t="shared" si="68"/>
        <v>insert into program_studi (id_pendaftaran,kode_prodi,status_lulus) values (37,20,FALSE);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>
        <v>74</v>
      </c>
      <c r="T77">
        <f t="shared" ca="1" si="41"/>
        <v>18</v>
      </c>
      <c r="U77">
        <f t="shared" ref="U77:U87" ca="1" si="72">RANDBETWEEN(5,8)</f>
        <v>7</v>
      </c>
      <c r="V77">
        <f t="shared" ref="V77:V87" ca="1" si="73">RANDBETWEEN(9,12)</f>
        <v>12</v>
      </c>
      <c r="W77">
        <f t="shared" si="67"/>
        <v>1074</v>
      </c>
    </row>
    <row r="78" spans="1:23" x14ac:dyDescent="0.2">
      <c r="A78" s="28">
        <v>38</v>
      </c>
      <c r="B78" s="28">
        <v>3</v>
      </c>
      <c r="C78" s="28" t="b">
        <v>0</v>
      </c>
      <c r="D78" s="28"/>
      <c r="E78" s="28"/>
      <c r="F78" t="str">
        <f t="shared" si="68"/>
        <v>insert into program_studi (id_pendaftaran,kode_prodi,status_lulus) values (38,3,FALSE);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>
        <v>75</v>
      </c>
      <c r="T78">
        <f t="shared" ca="1" si="42"/>
        <v>1</v>
      </c>
      <c r="U78">
        <f t="shared" ca="1" si="72"/>
        <v>5</v>
      </c>
      <c r="V78">
        <f t="shared" ca="1" si="73"/>
        <v>12</v>
      </c>
      <c r="W78">
        <f t="shared" si="67"/>
        <v>1075</v>
      </c>
    </row>
    <row r="79" spans="1:23" x14ac:dyDescent="0.2">
      <c r="A79" s="28">
        <v>38</v>
      </c>
      <c r="B79" s="28">
        <v>13</v>
      </c>
      <c r="C79" s="28" t="b">
        <v>0</v>
      </c>
      <c r="D79" s="28"/>
      <c r="E79" s="28"/>
      <c r="F79" t="str">
        <f t="shared" si="68"/>
        <v>insert into program_studi (id_pendaftaran,kode_prodi,status_lulus) values (38,13,FALSE);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>
        <v>76</v>
      </c>
      <c r="T79">
        <f t="shared" ca="1" si="41"/>
        <v>20</v>
      </c>
      <c r="U79">
        <f t="shared" ca="1" si="72"/>
        <v>7</v>
      </c>
      <c r="V79">
        <f t="shared" ca="1" si="73"/>
        <v>10</v>
      </c>
      <c r="W79">
        <f t="shared" si="67"/>
        <v>1076</v>
      </c>
    </row>
    <row r="80" spans="1:23" x14ac:dyDescent="0.2">
      <c r="A80" s="28">
        <v>39</v>
      </c>
      <c r="B80" s="28">
        <v>3</v>
      </c>
      <c r="C80" s="28" t="b">
        <v>0</v>
      </c>
      <c r="D80" s="28"/>
      <c r="E80" s="28"/>
      <c r="F80" t="str">
        <f t="shared" si="68"/>
        <v>insert into program_studi (id_pendaftaran,kode_prodi,status_lulus) values (39,3,FALSE);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>
        <v>77</v>
      </c>
      <c r="T80">
        <f t="shared" ca="1" si="42"/>
        <v>3</v>
      </c>
      <c r="U80">
        <f t="shared" ca="1" si="72"/>
        <v>7</v>
      </c>
      <c r="V80">
        <f t="shared" ca="1" si="73"/>
        <v>10</v>
      </c>
      <c r="W80">
        <f t="shared" si="67"/>
        <v>1077</v>
      </c>
    </row>
    <row r="81" spans="1:23" x14ac:dyDescent="0.2">
      <c r="A81" s="28">
        <v>39</v>
      </c>
      <c r="B81" s="28">
        <v>17</v>
      </c>
      <c r="C81" s="28" t="b">
        <v>0</v>
      </c>
      <c r="D81" s="28"/>
      <c r="E81" s="28"/>
      <c r="F81" t="str">
        <f t="shared" si="68"/>
        <v>insert into program_studi (id_pendaftaran,kode_prodi,status_lulus) values (39,17,FALSE);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>
        <v>78</v>
      </c>
      <c r="T81">
        <f t="shared" ca="1" si="41"/>
        <v>17</v>
      </c>
      <c r="U81">
        <f t="shared" ca="1" si="72"/>
        <v>5</v>
      </c>
      <c r="V81">
        <f t="shared" ca="1" si="73"/>
        <v>9</v>
      </c>
      <c r="W81">
        <f t="shared" si="67"/>
        <v>1078</v>
      </c>
    </row>
    <row r="82" spans="1:23" x14ac:dyDescent="0.2">
      <c r="A82" s="28">
        <v>40</v>
      </c>
      <c r="B82" s="28">
        <v>3</v>
      </c>
      <c r="C82" s="28" t="b">
        <v>0</v>
      </c>
      <c r="D82" s="28"/>
      <c r="E82" s="28"/>
      <c r="F82" t="str">
        <f t="shared" si="68"/>
        <v>insert into program_studi (id_pendaftaran,kode_prodi,status_lulus) values (40,3,FALSE);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>
        <v>79</v>
      </c>
      <c r="T82">
        <f t="shared" ca="1" si="42"/>
        <v>4</v>
      </c>
      <c r="U82">
        <f t="shared" ca="1" si="72"/>
        <v>6</v>
      </c>
      <c r="V82">
        <f t="shared" ca="1" si="73"/>
        <v>9</v>
      </c>
      <c r="W82">
        <f t="shared" si="67"/>
        <v>1079</v>
      </c>
    </row>
    <row r="83" spans="1:23" x14ac:dyDescent="0.2">
      <c r="A83" s="28">
        <v>40</v>
      </c>
      <c r="B83" s="28">
        <v>18</v>
      </c>
      <c r="C83" s="28" t="b">
        <v>0</v>
      </c>
      <c r="D83" s="28"/>
      <c r="E83" s="28"/>
      <c r="F83" t="str">
        <f t="shared" si="68"/>
        <v>insert into program_studi (id_pendaftaran,kode_prodi,status_lulus) values (40,18,FALSE);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>
        <v>80</v>
      </c>
      <c r="T83">
        <f t="shared" ca="1" si="41"/>
        <v>16</v>
      </c>
      <c r="U83">
        <f t="shared" ca="1" si="72"/>
        <v>7</v>
      </c>
      <c r="V83">
        <f t="shared" ca="1" si="73"/>
        <v>9</v>
      </c>
      <c r="W83">
        <f t="shared" si="67"/>
        <v>1080</v>
      </c>
    </row>
    <row r="84" spans="1:23" x14ac:dyDescent="0.2">
      <c r="A84" s="28">
        <v>41</v>
      </c>
      <c r="B84" s="28">
        <v>2</v>
      </c>
      <c r="C84" s="28" t="b">
        <v>0</v>
      </c>
      <c r="D84" s="28"/>
      <c r="E84" s="28"/>
      <c r="F84" t="str">
        <f t="shared" si="68"/>
        <v>insert into program_studi (id_pendaftaran,kode_prodi,status_lulus) values (41,2,FALSE);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>
        <v>81</v>
      </c>
      <c r="T84">
        <f t="shared" ca="1" si="42"/>
        <v>4</v>
      </c>
      <c r="U84">
        <f t="shared" ca="1" si="72"/>
        <v>5</v>
      </c>
      <c r="V84">
        <f t="shared" ca="1" si="73"/>
        <v>10</v>
      </c>
      <c r="W84">
        <f t="shared" si="67"/>
        <v>1081</v>
      </c>
    </row>
    <row r="85" spans="1:23" x14ac:dyDescent="0.2">
      <c r="A85" s="28">
        <v>41</v>
      </c>
      <c r="B85" s="28">
        <v>14</v>
      </c>
      <c r="C85" s="28" t="b">
        <v>0</v>
      </c>
      <c r="D85" s="28"/>
      <c r="E85" s="28"/>
      <c r="F85" t="str">
        <f t="shared" si="68"/>
        <v>insert into program_studi (id_pendaftaran,kode_prodi,status_lulus) values (41,14,FALSE);</v>
      </c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>
        <v>82</v>
      </c>
      <c r="T85">
        <f t="shared" ca="1" si="41"/>
        <v>19</v>
      </c>
      <c r="U85">
        <f t="shared" ca="1" si="72"/>
        <v>7</v>
      </c>
      <c r="V85">
        <f t="shared" ca="1" si="73"/>
        <v>10</v>
      </c>
      <c r="W85">
        <f t="shared" si="67"/>
        <v>1082</v>
      </c>
    </row>
    <row r="86" spans="1:23" x14ac:dyDescent="0.2">
      <c r="A86" s="28">
        <v>42</v>
      </c>
      <c r="B86" s="28">
        <v>2</v>
      </c>
      <c r="C86" s="28" t="b">
        <v>0</v>
      </c>
      <c r="D86" s="28"/>
      <c r="E86" s="28"/>
      <c r="F86" t="str">
        <f t="shared" si="68"/>
        <v>insert into program_studi (id_pendaftaran,kode_prodi,status_lulus) values (42,2,FALSE);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>
        <v>83</v>
      </c>
      <c r="T86">
        <f t="shared" ca="1" si="42"/>
        <v>4</v>
      </c>
      <c r="U86">
        <f t="shared" ca="1" si="72"/>
        <v>7</v>
      </c>
      <c r="V86">
        <f t="shared" ca="1" si="73"/>
        <v>9</v>
      </c>
      <c r="W86">
        <f t="shared" si="67"/>
        <v>1083</v>
      </c>
    </row>
    <row r="87" spans="1:23" x14ac:dyDescent="0.2">
      <c r="A87" s="28">
        <v>42</v>
      </c>
      <c r="B87" s="28">
        <v>19</v>
      </c>
      <c r="C87" s="28" t="b">
        <v>0</v>
      </c>
      <c r="D87" s="28"/>
      <c r="E87" s="28"/>
      <c r="F87" t="str">
        <f t="shared" si="68"/>
        <v>insert into program_studi (id_pendaftaran,kode_prodi,status_lulus) values (42,19,FALSE);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>
        <v>84</v>
      </c>
      <c r="T87">
        <f t="shared" ca="1" si="41"/>
        <v>16</v>
      </c>
      <c r="U87">
        <f t="shared" ca="1" si="72"/>
        <v>5</v>
      </c>
      <c r="V87">
        <f t="shared" ca="1" si="73"/>
        <v>10</v>
      </c>
      <c r="W87">
        <f t="shared" si="67"/>
        <v>1084</v>
      </c>
    </row>
    <row r="88" spans="1:23" x14ac:dyDescent="0.2">
      <c r="A88" s="28">
        <v>43</v>
      </c>
      <c r="B88" s="28">
        <v>3</v>
      </c>
      <c r="C88" s="28" t="b">
        <v>0</v>
      </c>
      <c r="D88" s="28"/>
      <c r="E88" s="28"/>
      <c r="F88" t="str">
        <f t="shared" si="68"/>
        <v>insert into program_studi (id_pendaftaran,kode_prodi,status_lulus) values (43,3,FALSE);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>
        <v>85</v>
      </c>
      <c r="T88">
        <f t="shared" ca="1" si="42"/>
        <v>3</v>
      </c>
      <c r="U88">
        <f ca="1">RANDBETWEEN(5,8)</f>
        <v>7</v>
      </c>
      <c r="W88">
        <f t="shared" si="67"/>
        <v>1085</v>
      </c>
    </row>
    <row r="89" spans="1:23" x14ac:dyDescent="0.2">
      <c r="A89" s="28">
        <v>43</v>
      </c>
      <c r="B89" s="28">
        <v>19</v>
      </c>
      <c r="C89" s="28" t="b">
        <v>0</v>
      </c>
      <c r="D89" s="28"/>
      <c r="E89" s="28"/>
      <c r="F89" t="str">
        <f t="shared" si="68"/>
        <v>insert into program_studi (id_pendaftaran,kode_prodi,status_lulus) values (43,19,FALSE);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>
        <v>86</v>
      </c>
      <c r="T89">
        <f t="shared" ca="1" si="41"/>
        <v>16</v>
      </c>
      <c r="U89">
        <f t="shared" ref="U89:U102" ca="1" si="74">RANDBETWEEN(5,8)</f>
        <v>7</v>
      </c>
      <c r="W89">
        <f t="shared" si="67"/>
        <v>1086</v>
      </c>
    </row>
    <row r="90" spans="1:23" x14ac:dyDescent="0.2">
      <c r="A90" s="28">
        <v>44</v>
      </c>
      <c r="B90" s="28">
        <v>2</v>
      </c>
      <c r="C90" s="28" t="b">
        <v>0</v>
      </c>
      <c r="D90" s="28"/>
      <c r="E90" s="28"/>
      <c r="F90" t="str">
        <f t="shared" si="68"/>
        <v>insert into program_studi (id_pendaftaran,kode_prodi,status_lulus) values (44,2,FALSE);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>
        <v>87</v>
      </c>
      <c r="T90">
        <f t="shared" ca="1" si="42"/>
        <v>3</v>
      </c>
      <c r="U90">
        <f t="shared" ca="1" si="74"/>
        <v>7</v>
      </c>
      <c r="W90">
        <f t="shared" si="67"/>
        <v>1087</v>
      </c>
    </row>
    <row r="91" spans="1:23" x14ac:dyDescent="0.2">
      <c r="A91" s="28">
        <v>44</v>
      </c>
      <c r="B91" s="28">
        <v>16</v>
      </c>
      <c r="C91" s="28" t="b">
        <v>0</v>
      </c>
      <c r="D91" s="28"/>
      <c r="E91" s="28"/>
      <c r="F91" t="str">
        <f t="shared" si="68"/>
        <v>insert into program_studi (id_pendaftaran,kode_prodi,status_lulus) values (44,16,FALSE);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>
        <v>88</v>
      </c>
      <c r="T91">
        <f t="shared" ca="1" si="41"/>
        <v>17</v>
      </c>
      <c r="U91">
        <f t="shared" ca="1" si="74"/>
        <v>8</v>
      </c>
      <c r="W91">
        <f t="shared" si="67"/>
        <v>1088</v>
      </c>
    </row>
    <row r="92" spans="1:23" x14ac:dyDescent="0.2">
      <c r="A92" s="28">
        <v>45</v>
      </c>
      <c r="B92" s="28">
        <v>2</v>
      </c>
      <c r="C92" s="28" t="b">
        <v>0</v>
      </c>
      <c r="D92" s="28"/>
      <c r="E92" s="28"/>
      <c r="F92" t="str">
        <f t="shared" si="68"/>
        <v>insert into program_studi (id_pendaftaran,kode_prodi,status_lulus) values (45,2,FALSE);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>
        <v>89</v>
      </c>
      <c r="T92">
        <f t="shared" ca="1" si="42"/>
        <v>1</v>
      </c>
      <c r="U92">
        <f t="shared" ca="1" si="74"/>
        <v>7</v>
      </c>
      <c r="W92">
        <f t="shared" si="67"/>
        <v>1089</v>
      </c>
    </row>
    <row r="93" spans="1:23" x14ac:dyDescent="0.2">
      <c r="A93" s="28">
        <v>45</v>
      </c>
      <c r="B93" s="28">
        <v>17</v>
      </c>
      <c r="C93" s="28" t="b">
        <v>0</v>
      </c>
      <c r="D93" s="28"/>
      <c r="E93" s="28"/>
      <c r="F93" t="str">
        <f t="shared" si="68"/>
        <v>insert into program_studi (id_pendaftaran,kode_prodi,status_lulus) values (45,17,FALSE);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>
        <v>90</v>
      </c>
      <c r="T93">
        <f t="shared" ca="1" si="41"/>
        <v>20</v>
      </c>
      <c r="U93">
        <f t="shared" ca="1" si="74"/>
        <v>8</v>
      </c>
      <c r="W93">
        <f t="shared" si="67"/>
        <v>1090</v>
      </c>
    </row>
    <row r="94" spans="1:23" x14ac:dyDescent="0.2">
      <c r="A94" s="28">
        <v>46</v>
      </c>
      <c r="B94" s="28">
        <v>1</v>
      </c>
      <c r="C94" s="28" t="b">
        <v>0</v>
      </c>
      <c r="D94" s="28"/>
      <c r="E94" s="28"/>
      <c r="F94" t="str">
        <f t="shared" si="68"/>
        <v>insert into program_studi (id_pendaftaran,kode_prodi,status_lulus) values (46,1,FALSE);</v>
      </c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>
        <v>91</v>
      </c>
      <c r="T94">
        <f t="shared" ca="1" si="42"/>
        <v>4</v>
      </c>
      <c r="U94">
        <f t="shared" ca="1" si="74"/>
        <v>8</v>
      </c>
      <c r="W94">
        <f t="shared" si="67"/>
        <v>1091</v>
      </c>
    </row>
    <row r="95" spans="1:23" x14ac:dyDescent="0.2">
      <c r="A95" s="28">
        <v>46</v>
      </c>
      <c r="B95" s="28">
        <v>15</v>
      </c>
      <c r="C95" s="28" t="b">
        <v>0</v>
      </c>
      <c r="D95" s="28"/>
      <c r="E95" s="28"/>
      <c r="F95" t="str">
        <f t="shared" si="68"/>
        <v>insert into program_studi (id_pendaftaran,kode_prodi,status_lulus) values (46,15,FALSE);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>
        <v>92</v>
      </c>
      <c r="T95">
        <f t="shared" ca="1" si="41"/>
        <v>13</v>
      </c>
      <c r="U95">
        <f t="shared" ca="1" si="74"/>
        <v>6</v>
      </c>
      <c r="W95">
        <f t="shared" si="67"/>
        <v>1092</v>
      </c>
    </row>
    <row r="96" spans="1:23" x14ac:dyDescent="0.2">
      <c r="A96" s="28">
        <v>47</v>
      </c>
      <c r="B96" s="28">
        <v>1</v>
      </c>
      <c r="C96" s="28" t="b">
        <v>0</v>
      </c>
      <c r="D96" s="28"/>
      <c r="E96" s="28"/>
      <c r="F96" t="str">
        <f t="shared" si="68"/>
        <v>insert into program_studi (id_pendaftaran,kode_prodi,status_lulus) values (47,1,FALSE);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>
        <v>93</v>
      </c>
      <c r="T96">
        <f t="shared" ca="1" si="42"/>
        <v>2</v>
      </c>
      <c r="U96">
        <f t="shared" ca="1" si="74"/>
        <v>7</v>
      </c>
      <c r="W96">
        <f t="shared" si="67"/>
        <v>1093</v>
      </c>
    </row>
    <row r="97" spans="1:23" x14ac:dyDescent="0.2">
      <c r="A97" s="28">
        <v>47</v>
      </c>
      <c r="B97" s="28">
        <v>20</v>
      </c>
      <c r="C97" s="28" t="b">
        <v>0</v>
      </c>
      <c r="D97" s="28"/>
      <c r="E97" s="28"/>
      <c r="F97" t="str">
        <f t="shared" si="68"/>
        <v>insert into program_studi (id_pendaftaran,kode_prodi,status_lulus) values (47,20,FALSE);</v>
      </c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>
        <v>94</v>
      </c>
      <c r="T97">
        <f t="shared" ca="1" si="41"/>
        <v>14</v>
      </c>
      <c r="U97">
        <f t="shared" ca="1" si="74"/>
        <v>5</v>
      </c>
      <c r="W97">
        <f t="shared" si="67"/>
        <v>1094</v>
      </c>
    </row>
    <row r="98" spans="1:23" x14ac:dyDescent="0.2">
      <c r="A98" s="28">
        <v>48</v>
      </c>
      <c r="B98" s="28">
        <v>2</v>
      </c>
      <c r="C98" s="28" t="b">
        <v>0</v>
      </c>
      <c r="D98" s="28"/>
      <c r="E98" s="28"/>
      <c r="F98" t="str">
        <f t="shared" si="68"/>
        <v>insert into program_studi (id_pendaftaran,kode_prodi,status_lulus) values (48,2,FALSE);</v>
      </c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>
        <v>95</v>
      </c>
      <c r="T98">
        <f t="shared" ca="1" si="42"/>
        <v>1</v>
      </c>
      <c r="U98">
        <f t="shared" ca="1" si="74"/>
        <v>5</v>
      </c>
      <c r="W98">
        <f t="shared" si="67"/>
        <v>1095</v>
      </c>
    </row>
    <row r="99" spans="1:23" x14ac:dyDescent="0.2">
      <c r="A99" s="28">
        <v>48</v>
      </c>
      <c r="B99" s="28">
        <v>20</v>
      </c>
      <c r="C99" s="28" t="b">
        <v>0</v>
      </c>
      <c r="D99" s="28"/>
      <c r="E99" s="28"/>
      <c r="F99" t="str">
        <f t="shared" si="68"/>
        <v>insert into program_studi (id_pendaftaran,kode_prodi,status_lulus) values (48,20,FALSE);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>
        <v>96</v>
      </c>
      <c r="T99">
        <f t="shared" ca="1" si="41"/>
        <v>18</v>
      </c>
      <c r="U99">
        <f t="shared" ca="1" si="74"/>
        <v>8</v>
      </c>
      <c r="W99">
        <f t="shared" si="67"/>
        <v>1096</v>
      </c>
    </row>
    <row r="100" spans="1:23" x14ac:dyDescent="0.2">
      <c r="A100" s="28">
        <v>49</v>
      </c>
      <c r="B100" s="28">
        <v>3</v>
      </c>
      <c r="C100" s="28" t="b">
        <v>0</v>
      </c>
      <c r="D100" s="28"/>
      <c r="E100" s="28"/>
      <c r="F100" t="str">
        <f t="shared" si="68"/>
        <v>insert into program_studi (id_pendaftaran,kode_prodi,status_lulus) values (49,3,FALSE);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>
        <v>97</v>
      </c>
      <c r="T100">
        <f t="shared" ca="1" si="42"/>
        <v>3</v>
      </c>
      <c r="U100">
        <f t="shared" ca="1" si="74"/>
        <v>7</v>
      </c>
      <c r="W100">
        <f t="shared" si="67"/>
        <v>1097</v>
      </c>
    </row>
    <row r="101" spans="1:23" x14ac:dyDescent="0.2">
      <c r="A101" s="28">
        <v>49</v>
      </c>
      <c r="B101" s="28">
        <v>18</v>
      </c>
      <c r="C101" s="28" t="b">
        <v>0</v>
      </c>
      <c r="D101" s="28"/>
      <c r="E101" s="28"/>
      <c r="F101" t="str">
        <f t="shared" si="68"/>
        <v>insert into program_studi (id_pendaftaran,kode_prodi,status_lulus) values (49,18,FALSE);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>
        <v>98</v>
      </c>
      <c r="T101">
        <f t="shared" ca="1" si="41"/>
        <v>16</v>
      </c>
      <c r="U101">
        <f t="shared" ca="1" si="74"/>
        <v>7</v>
      </c>
      <c r="W101">
        <f t="shared" si="67"/>
        <v>1098</v>
      </c>
    </row>
    <row r="102" spans="1:23" x14ac:dyDescent="0.2">
      <c r="A102" s="28">
        <v>50</v>
      </c>
      <c r="B102" s="28">
        <v>3</v>
      </c>
      <c r="C102" s="28" t="b">
        <v>0</v>
      </c>
      <c r="D102" s="28"/>
      <c r="E102" s="28"/>
      <c r="F102" t="str">
        <f t="shared" si="68"/>
        <v>insert into program_studi (id_pendaftaran,kode_prodi,status_lulus) values (50,3,FALSE);</v>
      </c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>
        <v>99</v>
      </c>
      <c r="T102">
        <f t="shared" ca="1" si="42"/>
        <v>2</v>
      </c>
      <c r="U102">
        <f t="shared" ca="1" si="74"/>
        <v>6</v>
      </c>
      <c r="W102">
        <f t="shared" si="67"/>
        <v>1099</v>
      </c>
    </row>
    <row r="103" spans="1:23" x14ac:dyDescent="0.2">
      <c r="A103" s="28">
        <v>50</v>
      </c>
      <c r="B103" s="28">
        <v>17</v>
      </c>
      <c r="C103" s="28" t="b">
        <v>0</v>
      </c>
      <c r="D103" s="28"/>
      <c r="E103" s="28"/>
      <c r="F103" t="str">
        <f t="shared" si="68"/>
        <v>insert into program_studi (id_pendaftaran,kode_prodi,status_lulus) values (50,17,FALSE);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>
        <v>100</v>
      </c>
      <c r="T103">
        <f t="shared" ca="1" si="41"/>
        <v>16</v>
      </c>
      <c r="U103">
        <f ca="1">RANDBETWEEN(5,8)</f>
        <v>6</v>
      </c>
      <c r="W103">
        <f t="shared" si="67"/>
        <v>1100</v>
      </c>
    </row>
    <row r="104" spans="1:23" x14ac:dyDescent="0.2">
      <c r="A104" s="28">
        <v>51</v>
      </c>
      <c r="B104" s="28">
        <v>2</v>
      </c>
      <c r="C104" s="28" t="b">
        <v>0</v>
      </c>
      <c r="D104" s="28"/>
      <c r="E104" s="28"/>
      <c r="F104" t="str">
        <f t="shared" si="68"/>
        <v>insert into program_studi (id_pendaftaran,kode_prodi,status_lulus) values (51,2,FALSE);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>
        <v>101</v>
      </c>
      <c r="T104">
        <f t="shared" ca="1" si="42"/>
        <v>3</v>
      </c>
      <c r="U104">
        <f t="shared" ref="U104:U120" ca="1" si="75">RANDBETWEEN(5,8)</f>
        <v>8</v>
      </c>
      <c r="W104">
        <f t="shared" si="67"/>
        <v>1101</v>
      </c>
    </row>
    <row r="105" spans="1:23" x14ac:dyDescent="0.2">
      <c r="A105" s="28">
        <v>51</v>
      </c>
      <c r="B105" s="28">
        <v>17</v>
      </c>
      <c r="C105" s="28" t="b">
        <v>0</v>
      </c>
      <c r="D105" s="28"/>
      <c r="E105" s="28"/>
      <c r="F105" t="str">
        <f t="shared" si="68"/>
        <v>insert into program_studi (id_pendaftaran,kode_prodi,status_lulus) values (51,17,FALSE);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>
        <v>102</v>
      </c>
      <c r="T105">
        <f t="shared" ca="1" si="41"/>
        <v>16</v>
      </c>
      <c r="U105">
        <f t="shared" ca="1" si="75"/>
        <v>8</v>
      </c>
      <c r="W105">
        <f t="shared" si="67"/>
        <v>1102</v>
      </c>
    </row>
    <row r="106" spans="1:23" x14ac:dyDescent="0.2">
      <c r="A106" s="28">
        <v>52</v>
      </c>
      <c r="B106" s="28">
        <v>3</v>
      </c>
      <c r="C106" s="28" t="b">
        <v>0</v>
      </c>
      <c r="D106" s="28"/>
      <c r="E106" s="28"/>
      <c r="F106" t="str">
        <f t="shared" si="68"/>
        <v>insert into program_studi (id_pendaftaran,kode_prodi,status_lulus) values (52,3,FALSE);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>
        <v>103</v>
      </c>
      <c r="T106">
        <f t="shared" ca="1" si="42"/>
        <v>3</v>
      </c>
      <c r="U106">
        <f t="shared" ca="1" si="75"/>
        <v>7</v>
      </c>
      <c r="W106">
        <f t="shared" si="67"/>
        <v>1103</v>
      </c>
    </row>
    <row r="107" spans="1:23" x14ac:dyDescent="0.2">
      <c r="A107" s="28">
        <v>52</v>
      </c>
      <c r="B107" s="28">
        <v>13</v>
      </c>
      <c r="C107" s="28" t="b">
        <v>0</v>
      </c>
      <c r="D107" s="28"/>
      <c r="E107" s="28"/>
      <c r="F107" t="str">
        <f t="shared" si="68"/>
        <v>insert into program_studi (id_pendaftaran,kode_prodi,status_lulus) values (52,13,FALSE);</v>
      </c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>
        <v>104</v>
      </c>
      <c r="T107">
        <f t="shared" ref="T107:T169" ca="1" si="76">RANDBETWEEN(13,20)</f>
        <v>17</v>
      </c>
      <c r="U107">
        <f t="shared" ca="1" si="75"/>
        <v>5</v>
      </c>
      <c r="W107">
        <f t="shared" si="67"/>
        <v>1104</v>
      </c>
    </row>
    <row r="108" spans="1:23" x14ac:dyDescent="0.2">
      <c r="A108" s="28">
        <v>53</v>
      </c>
      <c r="B108" s="28">
        <v>3</v>
      </c>
      <c r="C108" s="28" t="b">
        <v>0</v>
      </c>
      <c r="D108" s="28"/>
      <c r="E108" s="28"/>
      <c r="F108" t="str">
        <f t="shared" si="68"/>
        <v>insert into program_studi (id_pendaftaran,kode_prodi,status_lulus) values (53,3,FALSE);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>
        <v>105</v>
      </c>
      <c r="T108">
        <f t="shared" ref="T108:T170" ca="1" si="77">RANDBETWEEN(1,4)</f>
        <v>1</v>
      </c>
      <c r="U108">
        <f t="shared" ca="1" si="75"/>
        <v>5</v>
      </c>
      <c r="W108">
        <f t="shared" si="67"/>
        <v>1105</v>
      </c>
    </row>
    <row r="109" spans="1:23" x14ac:dyDescent="0.2">
      <c r="A109" s="28">
        <v>53</v>
      </c>
      <c r="B109" s="28">
        <v>19</v>
      </c>
      <c r="C109" s="28" t="b">
        <v>0</v>
      </c>
      <c r="D109" s="28"/>
      <c r="E109" s="28"/>
      <c r="F109" t="str">
        <f t="shared" si="68"/>
        <v>insert into program_studi (id_pendaftaran,kode_prodi,status_lulus) values (53,19,FALSE);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>
        <v>106</v>
      </c>
      <c r="T109">
        <f t="shared" ca="1" si="76"/>
        <v>15</v>
      </c>
      <c r="U109">
        <f t="shared" ca="1" si="75"/>
        <v>6</v>
      </c>
      <c r="W109">
        <f t="shared" si="67"/>
        <v>1106</v>
      </c>
    </row>
    <row r="110" spans="1:23" x14ac:dyDescent="0.2">
      <c r="A110" s="28">
        <v>54</v>
      </c>
      <c r="B110" s="28">
        <v>3</v>
      </c>
      <c r="C110" s="28" t="b">
        <v>0</v>
      </c>
      <c r="D110" s="28"/>
      <c r="E110" s="28"/>
      <c r="F110" t="str">
        <f t="shared" si="68"/>
        <v>insert into program_studi (id_pendaftaran,kode_prodi,status_lulus) values (54,3,FALSE);</v>
      </c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>
        <v>107</v>
      </c>
      <c r="T110">
        <f t="shared" ca="1" si="77"/>
        <v>1</v>
      </c>
      <c r="U110">
        <f t="shared" ca="1" si="75"/>
        <v>8</v>
      </c>
      <c r="W110">
        <f t="shared" si="67"/>
        <v>1107</v>
      </c>
    </row>
    <row r="111" spans="1:23" x14ac:dyDescent="0.2">
      <c r="A111" s="28">
        <v>54</v>
      </c>
      <c r="B111" s="28">
        <v>17</v>
      </c>
      <c r="C111" s="28" t="b">
        <v>0</v>
      </c>
      <c r="D111" s="28"/>
      <c r="E111" s="28"/>
      <c r="F111" t="str">
        <f t="shared" si="68"/>
        <v>insert into program_studi (id_pendaftaran,kode_prodi,status_lulus) values (54,17,FALSE);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>
        <v>108</v>
      </c>
      <c r="T111">
        <f t="shared" ca="1" si="76"/>
        <v>14</v>
      </c>
      <c r="U111">
        <f t="shared" ca="1" si="75"/>
        <v>8</v>
      </c>
      <c r="W111">
        <f t="shared" si="67"/>
        <v>1108</v>
      </c>
    </row>
    <row r="112" spans="1:23" x14ac:dyDescent="0.2">
      <c r="A112" s="28">
        <v>55</v>
      </c>
      <c r="B112" s="28">
        <v>2</v>
      </c>
      <c r="C112" s="28" t="b">
        <v>0</v>
      </c>
      <c r="D112" s="28"/>
      <c r="E112" s="28"/>
      <c r="F112" t="str">
        <f t="shared" si="68"/>
        <v>insert into program_studi (id_pendaftaran,kode_prodi,status_lulus) values (55,2,FALSE);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>
        <v>109</v>
      </c>
      <c r="T112">
        <f t="shared" ca="1" si="77"/>
        <v>2</v>
      </c>
      <c r="U112">
        <f t="shared" ca="1" si="75"/>
        <v>6</v>
      </c>
      <c r="W112">
        <f t="shared" si="67"/>
        <v>1109</v>
      </c>
    </row>
    <row r="113" spans="1:23" x14ac:dyDescent="0.2">
      <c r="A113" s="28">
        <v>55</v>
      </c>
      <c r="B113" s="28">
        <v>15</v>
      </c>
      <c r="C113" s="28" t="b">
        <v>0</v>
      </c>
      <c r="D113" s="28"/>
      <c r="E113" s="28"/>
      <c r="F113" t="str">
        <f t="shared" si="68"/>
        <v>insert into program_studi (id_pendaftaran,kode_prodi,status_lulus) values (55,15,FALSE);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>
        <v>110</v>
      </c>
      <c r="T113">
        <f t="shared" ca="1" si="76"/>
        <v>17</v>
      </c>
      <c r="U113">
        <f t="shared" ca="1" si="75"/>
        <v>6</v>
      </c>
      <c r="W113">
        <f t="shared" si="67"/>
        <v>1110</v>
      </c>
    </row>
    <row r="114" spans="1:23" x14ac:dyDescent="0.2">
      <c r="A114" s="28">
        <v>56</v>
      </c>
      <c r="B114" s="28">
        <v>2</v>
      </c>
      <c r="C114" s="28" t="b">
        <v>0</v>
      </c>
      <c r="D114" s="28"/>
      <c r="E114" s="28"/>
      <c r="F114" t="str">
        <f t="shared" si="68"/>
        <v>insert into program_studi (id_pendaftaran,kode_prodi,status_lulus) values (56,2,FALSE);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>
        <v>111</v>
      </c>
      <c r="T114">
        <f t="shared" ca="1" si="77"/>
        <v>1</v>
      </c>
      <c r="U114">
        <f t="shared" ca="1" si="75"/>
        <v>8</v>
      </c>
      <c r="W114">
        <f t="shared" si="67"/>
        <v>1111</v>
      </c>
    </row>
    <row r="115" spans="1:23" x14ac:dyDescent="0.2">
      <c r="A115" s="28">
        <v>56</v>
      </c>
      <c r="B115" s="28">
        <v>17</v>
      </c>
      <c r="C115" s="28" t="b">
        <v>0</v>
      </c>
      <c r="D115" s="28"/>
      <c r="E115" s="28"/>
      <c r="F115" t="str">
        <f t="shared" si="68"/>
        <v>insert into program_studi (id_pendaftaran,kode_prodi,status_lulus) values (56,17,FALSE);</v>
      </c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>
        <v>112</v>
      </c>
      <c r="T115">
        <f t="shared" ca="1" si="76"/>
        <v>20</v>
      </c>
      <c r="U115">
        <f t="shared" ca="1" si="75"/>
        <v>5</v>
      </c>
      <c r="W115">
        <f t="shared" si="67"/>
        <v>1112</v>
      </c>
    </row>
    <row r="116" spans="1:23" x14ac:dyDescent="0.2">
      <c r="A116" s="28">
        <v>57</v>
      </c>
      <c r="B116" s="28">
        <v>4</v>
      </c>
      <c r="C116" s="28" t="b">
        <v>0</v>
      </c>
      <c r="D116" s="28"/>
      <c r="E116" s="28"/>
      <c r="F116" t="str">
        <f t="shared" si="68"/>
        <v>insert into program_studi (id_pendaftaran,kode_prodi,status_lulus) values (57,4,FALSE);</v>
      </c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>
        <v>113</v>
      </c>
      <c r="T116">
        <f t="shared" ca="1" si="77"/>
        <v>1</v>
      </c>
      <c r="U116">
        <f t="shared" ca="1" si="75"/>
        <v>8</v>
      </c>
      <c r="W116">
        <f t="shared" si="67"/>
        <v>1113</v>
      </c>
    </row>
    <row r="117" spans="1:23" x14ac:dyDescent="0.2">
      <c r="A117" s="28">
        <v>57</v>
      </c>
      <c r="B117" s="28">
        <v>13</v>
      </c>
      <c r="C117" s="28" t="b">
        <v>0</v>
      </c>
      <c r="D117" s="28"/>
      <c r="E117" s="28"/>
      <c r="F117" t="str">
        <f t="shared" si="68"/>
        <v>insert into program_studi (id_pendaftaran,kode_prodi,status_lulus) values (57,13,FALSE);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>
        <v>114</v>
      </c>
      <c r="T117">
        <f t="shared" ca="1" si="76"/>
        <v>15</v>
      </c>
      <c r="U117">
        <f t="shared" ca="1" si="75"/>
        <v>6</v>
      </c>
      <c r="W117">
        <f t="shared" si="67"/>
        <v>1114</v>
      </c>
    </row>
    <row r="118" spans="1:23" x14ac:dyDescent="0.2">
      <c r="A118" s="28">
        <v>58</v>
      </c>
      <c r="B118" s="28">
        <v>4</v>
      </c>
      <c r="C118" s="28" t="b">
        <v>0</v>
      </c>
      <c r="D118" s="28"/>
      <c r="E118" s="28"/>
      <c r="F118" t="str">
        <f t="shared" si="68"/>
        <v>insert into program_studi (id_pendaftaran,kode_prodi,status_lulus) values (58,4,FALSE);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>
        <v>115</v>
      </c>
      <c r="T118">
        <f t="shared" ca="1" si="77"/>
        <v>1</v>
      </c>
      <c r="U118">
        <f t="shared" ca="1" si="75"/>
        <v>8</v>
      </c>
      <c r="W118">
        <f t="shared" si="67"/>
        <v>1115</v>
      </c>
    </row>
    <row r="119" spans="1:23" x14ac:dyDescent="0.2">
      <c r="A119" s="28">
        <v>58</v>
      </c>
      <c r="B119" s="28">
        <v>20</v>
      </c>
      <c r="C119" s="28" t="b">
        <v>0</v>
      </c>
      <c r="D119" s="28"/>
      <c r="E119" s="28"/>
      <c r="F119" t="str">
        <f t="shared" si="68"/>
        <v>insert into program_studi (id_pendaftaran,kode_prodi,status_lulus) values (58,20,FALSE);</v>
      </c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>
        <v>116</v>
      </c>
      <c r="T119">
        <f t="shared" ca="1" si="76"/>
        <v>13</v>
      </c>
      <c r="U119">
        <f t="shared" ca="1" si="75"/>
        <v>5</v>
      </c>
      <c r="W119">
        <f t="shared" si="67"/>
        <v>1116</v>
      </c>
    </row>
    <row r="120" spans="1:23" x14ac:dyDescent="0.2">
      <c r="A120" s="28">
        <v>59</v>
      </c>
      <c r="B120" s="28">
        <v>3</v>
      </c>
      <c r="C120" s="28" t="b">
        <v>0</v>
      </c>
      <c r="D120" s="28"/>
      <c r="E120" s="28"/>
      <c r="F120" t="str">
        <f t="shared" si="68"/>
        <v>insert into program_studi (id_pendaftaran,kode_prodi,status_lulus) values (59,3,FALSE);</v>
      </c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>
        <v>117</v>
      </c>
      <c r="T120">
        <f t="shared" ca="1" si="77"/>
        <v>4</v>
      </c>
      <c r="U120">
        <f t="shared" ca="1" si="75"/>
        <v>5</v>
      </c>
      <c r="W120">
        <f t="shared" si="67"/>
        <v>1117</v>
      </c>
    </row>
    <row r="121" spans="1:23" x14ac:dyDescent="0.2">
      <c r="A121" s="28">
        <v>59</v>
      </c>
      <c r="B121" s="28">
        <v>20</v>
      </c>
      <c r="C121" s="28" t="b">
        <v>0</v>
      </c>
      <c r="D121" s="28"/>
      <c r="E121" s="28"/>
      <c r="F121" t="str">
        <f t="shared" si="68"/>
        <v>insert into program_studi (id_pendaftaran,kode_prodi,status_lulus) values (59,20,FALSE);</v>
      </c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>
        <v>118</v>
      </c>
      <c r="T121">
        <f t="shared" ca="1" si="76"/>
        <v>19</v>
      </c>
      <c r="U121">
        <f ca="1">RANDBETWEEN(5,8)</f>
        <v>5</v>
      </c>
      <c r="W121">
        <f t="shared" si="67"/>
        <v>1118</v>
      </c>
    </row>
    <row r="122" spans="1:23" x14ac:dyDescent="0.2">
      <c r="A122" s="28">
        <v>60</v>
      </c>
      <c r="B122" s="28">
        <v>1</v>
      </c>
      <c r="C122" s="28" t="b">
        <v>0</v>
      </c>
      <c r="D122" s="28"/>
      <c r="E122" s="28"/>
      <c r="F122" t="str">
        <f t="shared" si="68"/>
        <v>insert into program_studi (id_pendaftaran,kode_prodi,status_lulus) values (60,1,FALSE);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>
        <v>119</v>
      </c>
      <c r="T122">
        <f t="shared" ca="1" si="77"/>
        <v>3</v>
      </c>
      <c r="U122">
        <f t="shared" ref="U122:U145" ca="1" si="78">RANDBETWEEN(5,8)</f>
        <v>7</v>
      </c>
      <c r="W122">
        <f t="shared" si="67"/>
        <v>1119</v>
      </c>
    </row>
    <row r="123" spans="1:23" x14ac:dyDescent="0.2">
      <c r="A123" s="28">
        <v>60</v>
      </c>
      <c r="B123" s="28">
        <v>13</v>
      </c>
      <c r="C123" s="28" t="b">
        <v>0</v>
      </c>
      <c r="D123" s="28"/>
      <c r="E123" s="28"/>
      <c r="F123" t="str">
        <f t="shared" si="68"/>
        <v>insert into program_studi (id_pendaftaran,kode_prodi,status_lulus) values (60,13,FALSE);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>
        <v>120</v>
      </c>
      <c r="T123">
        <f t="shared" ca="1" si="76"/>
        <v>18</v>
      </c>
      <c r="U123">
        <f t="shared" ca="1" si="78"/>
        <v>7</v>
      </c>
      <c r="W123">
        <f t="shared" si="67"/>
        <v>1120</v>
      </c>
    </row>
    <row r="124" spans="1:23" x14ac:dyDescent="0.2">
      <c r="A124" s="28">
        <v>61</v>
      </c>
      <c r="B124" s="28">
        <v>2</v>
      </c>
      <c r="C124" s="28" t="b">
        <v>0</v>
      </c>
      <c r="D124" s="28"/>
      <c r="E124" s="28"/>
      <c r="F124" t="str">
        <f t="shared" si="68"/>
        <v>insert into program_studi (id_pendaftaran,kode_prodi,status_lulus) values (61,2,FALSE);</v>
      </c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>
        <v>121</v>
      </c>
      <c r="T124">
        <f t="shared" ca="1" si="77"/>
        <v>4</v>
      </c>
      <c r="U124">
        <f t="shared" ca="1" si="78"/>
        <v>8</v>
      </c>
      <c r="W124">
        <f t="shared" si="67"/>
        <v>1121</v>
      </c>
    </row>
    <row r="125" spans="1:23" x14ac:dyDescent="0.2">
      <c r="A125" s="28">
        <v>61</v>
      </c>
      <c r="B125" s="28">
        <v>17</v>
      </c>
      <c r="C125" s="28" t="b">
        <v>0</v>
      </c>
      <c r="D125" s="28"/>
      <c r="E125" s="28"/>
      <c r="F125" t="str">
        <f t="shared" si="68"/>
        <v>insert into program_studi (id_pendaftaran,kode_prodi,status_lulus) values (61,17,FALSE);</v>
      </c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>
        <v>122</v>
      </c>
      <c r="T125">
        <f t="shared" ca="1" si="76"/>
        <v>13</v>
      </c>
      <c r="U125">
        <f t="shared" ca="1" si="78"/>
        <v>7</v>
      </c>
      <c r="W125">
        <f t="shared" si="67"/>
        <v>1122</v>
      </c>
    </row>
    <row r="126" spans="1:23" x14ac:dyDescent="0.2">
      <c r="A126" s="28">
        <v>62</v>
      </c>
      <c r="B126" s="28">
        <v>1</v>
      </c>
      <c r="C126" s="28" t="b">
        <v>0</v>
      </c>
      <c r="D126" s="28"/>
      <c r="E126" s="28"/>
      <c r="F126" t="str">
        <f t="shared" si="68"/>
        <v>insert into program_studi (id_pendaftaran,kode_prodi,status_lulus) values (62,1,FALSE);</v>
      </c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>
        <v>123</v>
      </c>
      <c r="T126">
        <f t="shared" ca="1" si="77"/>
        <v>1</v>
      </c>
      <c r="U126">
        <f t="shared" ca="1" si="78"/>
        <v>7</v>
      </c>
      <c r="W126">
        <f t="shared" si="67"/>
        <v>1123</v>
      </c>
    </row>
    <row r="127" spans="1:23" x14ac:dyDescent="0.2">
      <c r="A127" s="28">
        <v>62</v>
      </c>
      <c r="B127" s="28">
        <v>19</v>
      </c>
      <c r="C127" s="28" t="b">
        <v>0</v>
      </c>
      <c r="D127" s="28"/>
      <c r="E127" s="28"/>
      <c r="F127" t="str">
        <f t="shared" si="68"/>
        <v>insert into program_studi (id_pendaftaran,kode_prodi,status_lulus) values (62,19,FALSE);</v>
      </c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>
        <v>124</v>
      </c>
      <c r="T127">
        <f t="shared" ca="1" si="76"/>
        <v>17</v>
      </c>
      <c r="U127">
        <f t="shared" ca="1" si="78"/>
        <v>7</v>
      </c>
      <c r="W127">
        <f t="shared" si="67"/>
        <v>1124</v>
      </c>
    </row>
    <row r="128" spans="1:23" x14ac:dyDescent="0.2">
      <c r="A128" s="28">
        <v>63</v>
      </c>
      <c r="B128" s="28">
        <v>3</v>
      </c>
      <c r="C128" s="28" t="b">
        <v>0</v>
      </c>
      <c r="D128" s="28"/>
      <c r="E128" s="28"/>
      <c r="F128" t="str">
        <f t="shared" si="68"/>
        <v>insert into program_studi (id_pendaftaran,kode_prodi,status_lulus) values (63,3,FALSE);</v>
      </c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>
        <v>125</v>
      </c>
      <c r="T128">
        <f t="shared" ca="1" si="77"/>
        <v>2</v>
      </c>
      <c r="U128">
        <f t="shared" ca="1" si="78"/>
        <v>7</v>
      </c>
      <c r="W128">
        <f t="shared" si="67"/>
        <v>1125</v>
      </c>
    </row>
    <row r="129" spans="1:23" x14ac:dyDescent="0.2">
      <c r="A129" s="28">
        <v>63</v>
      </c>
      <c r="B129" s="28">
        <v>16</v>
      </c>
      <c r="C129" s="28" t="b">
        <v>0</v>
      </c>
      <c r="D129" s="28"/>
      <c r="E129" s="28"/>
      <c r="F129" t="str">
        <f t="shared" si="68"/>
        <v>insert into program_studi (id_pendaftaran,kode_prodi,status_lulus) values (63,16,FALSE);</v>
      </c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>
        <v>126</v>
      </c>
      <c r="T129">
        <f t="shared" ca="1" si="76"/>
        <v>17</v>
      </c>
      <c r="U129">
        <f t="shared" ca="1" si="78"/>
        <v>6</v>
      </c>
      <c r="W129">
        <f t="shared" si="67"/>
        <v>1126</v>
      </c>
    </row>
    <row r="130" spans="1:23" x14ac:dyDescent="0.2">
      <c r="A130" s="28">
        <v>64</v>
      </c>
      <c r="B130" s="28">
        <v>4</v>
      </c>
      <c r="C130" s="28" t="b">
        <v>0</v>
      </c>
      <c r="D130" s="28"/>
      <c r="E130" s="28"/>
      <c r="F130" t="str">
        <f t="shared" si="68"/>
        <v>insert into program_studi (id_pendaftaran,kode_prodi,status_lulus) values (64,4,FALSE);</v>
      </c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>
        <v>127</v>
      </c>
      <c r="T130">
        <f t="shared" ca="1" si="77"/>
        <v>4</v>
      </c>
      <c r="U130">
        <f t="shared" ca="1" si="78"/>
        <v>5</v>
      </c>
      <c r="W130">
        <f t="shared" si="67"/>
        <v>1127</v>
      </c>
    </row>
    <row r="131" spans="1:23" x14ac:dyDescent="0.2">
      <c r="A131" s="28">
        <v>64</v>
      </c>
      <c r="B131" s="28">
        <v>20</v>
      </c>
      <c r="C131" s="28" t="b">
        <v>0</v>
      </c>
      <c r="D131" s="28"/>
      <c r="E131" s="28"/>
      <c r="F131" t="str">
        <f t="shared" si="68"/>
        <v>insert into program_studi (id_pendaftaran,kode_prodi,status_lulus) values (64,20,FALSE);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>
        <v>128</v>
      </c>
      <c r="T131">
        <f t="shared" ca="1" si="76"/>
        <v>16</v>
      </c>
      <c r="U131">
        <f t="shared" ca="1" si="78"/>
        <v>8</v>
      </c>
      <c r="W131">
        <f t="shared" si="67"/>
        <v>1128</v>
      </c>
    </row>
    <row r="132" spans="1:23" x14ac:dyDescent="0.2">
      <c r="A132" s="28">
        <v>65</v>
      </c>
      <c r="B132" s="28">
        <v>4</v>
      </c>
      <c r="C132" s="28" t="b">
        <v>0</v>
      </c>
      <c r="D132" s="28"/>
      <c r="E132" s="28"/>
      <c r="F132" t="str">
        <f t="shared" si="68"/>
        <v>insert into program_studi (id_pendaftaran,kode_prodi,status_lulus) values (65,4,FALSE);</v>
      </c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>
        <v>129</v>
      </c>
      <c r="T132">
        <f t="shared" ca="1" si="77"/>
        <v>2</v>
      </c>
      <c r="U132">
        <f t="shared" ca="1" si="78"/>
        <v>7</v>
      </c>
      <c r="W132">
        <f t="shared" ref="W132:W195" si="79">W131+1</f>
        <v>1129</v>
      </c>
    </row>
    <row r="133" spans="1:23" x14ac:dyDescent="0.2">
      <c r="A133" s="28">
        <v>65</v>
      </c>
      <c r="B133" s="28">
        <v>19</v>
      </c>
      <c r="C133" s="28" t="b">
        <v>0</v>
      </c>
      <c r="D133" s="28"/>
      <c r="E133" s="28"/>
      <c r="F133" t="str">
        <f t="shared" ref="F133:F196" si="80">CONCATENATE($F$3,A133,",",B133,",",C133,")",";")</f>
        <v>insert into program_studi (id_pendaftaran,kode_prodi,status_lulus) values (65,19,FALSE);</v>
      </c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>
        <v>130</v>
      </c>
      <c r="T133">
        <f t="shared" ca="1" si="76"/>
        <v>19</v>
      </c>
      <c r="U133">
        <f t="shared" ca="1" si="78"/>
        <v>7</v>
      </c>
      <c r="W133">
        <f t="shared" si="79"/>
        <v>1130</v>
      </c>
    </row>
    <row r="134" spans="1:23" x14ac:dyDescent="0.2">
      <c r="A134" s="28">
        <v>66</v>
      </c>
      <c r="B134" s="28">
        <v>3</v>
      </c>
      <c r="C134" s="28" t="b">
        <v>0</v>
      </c>
      <c r="D134" s="28"/>
      <c r="E134" s="28"/>
      <c r="F134" t="str">
        <f t="shared" si="80"/>
        <v>insert into program_studi (id_pendaftaran,kode_prodi,status_lulus) values (66,3,FALSE);</v>
      </c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>
        <v>131</v>
      </c>
      <c r="T134">
        <f t="shared" ca="1" si="77"/>
        <v>4</v>
      </c>
      <c r="U134">
        <f t="shared" ca="1" si="78"/>
        <v>5</v>
      </c>
      <c r="W134">
        <f t="shared" si="79"/>
        <v>1131</v>
      </c>
    </row>
    <row r="135" spans="1:23" x14ac:dyDescent="0.2">
      <c r="A135" s="28">
        <v>66</v>
      </c>
      <c r="B135" s="28">
        <v>15</v>
      </c>
      <c r="C135" s="28" t="b">
        <v>0</v>
      </c>
      <c r="D135" s="28"/>
      <c r="E135" s="28"/>
      <c r="F135" t="str">
        <f t="shared" si="80"/>
        <v>insert into program_studi (id_pendaftaran,kode_prodi,status_lulus) values (66,15,FALSE);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>
        <v>132</v>
      </c>
      <c r="T135">
        <f t="shared" ca="1" si="76"/>
        <v>16</v>
      </c>
      <c r="U135">
        <f t="shared" ca="1" si="78"/>
        <v>7</v>
      </c>
      <c r="W135">
        <f t="shared" si="79"/>
        <v>1132</v>
      </c>
    </row>
    <row r="136" spans="1:23" x14ac:dyDescent="0.2">
      <c r="A136" s="28">
        <v>67</v>
      </c>
      <c r="B136" s="28">
        <v>3</v>
      </c>
      <c r="C136" s="28" t="b">
        <v>0</v>
      </c>
      <c r="D136" s="28"/>
      <c r="E136" s="28"/>
      <c r="F136" t="str">
        <f t="shared" si="80"/>
        <v>insert into program_studi (id_pendaftaran,kode_prodi,status_lulus) values (67,3,FALSE);</v>
      </c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>
        <v>133</v>
      </c>
      <c r="T136">
        <f t="shared" ca="1" si="77"/>
        <v>2</v>
      </c>
      <c r="U136">
        <f t="shared" ca="1" si="78"/>
        <v>8</v>
      </c>
      <c r="W136">
        <f t="shared" si="79"/>
        <v>1133</v>
      </c>
    </row>
    <row r="137" spans="1:23" x14ac:dyDescent="0.2">
      <c r="A137" s="28">
        <v>67</v>
      </c>
      <c r="B137" s="28">
        <v>15</v>
      </c>
      <c r="C137" s="28" t="b">
        <v>0</v>
      </c>
      <c r="D137" s="28"/>
      <c r="E137" s="28"/>
      <c r="F137" t="str">
        <f t="shared" si="80"/>
        <v>insert into program_studi (id_pendaftaran,kode_prodi,status_lulus) values (67,15,FALSE);</v>
      </c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>
        <v>134</v>
      </c>
      <c r="T137">
        <f t="shared" ca="1" si="76"/>
        <v>16</v>
      </c>
      <c r="U137">
        <f t="shared" ca="1" si="78"/>
        <v>8</v>
      </c>
      <c r="W137">
        <f t="shared" si="79"/>
        <v>1134</v>
      </c>
    </row>
    <row r="138" spans="1:23" x14ac:dyDescent="0.2">
      <c r="A138" s="28">
        <v>68</v>
      </c>
      <c r="B138" s="28">
        <v>2</v>
      </c>
      <c r="C138" s="28" t="b">
        <v>0</v>
      </c>
      <c r="D138" s="28"/>
      <c r="E138" s="28"/>
      <c r="F138" t="str">
        <f t="shared" si="80"/>
        <v>insert into program_studi (id_pendaftaran,kode_prodi,status_lulus) values (68,2,FALSE);</v>
      </c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>
        <v>135</v>
      </c>
      <c r="T138">
        <f t="shared" ca="1" si="77"/>
        <v>3</v>
      </c>
      <c r="U138">
        <f t="shared" ca="1" si="78"/>
        <v>6</v>
      </c>
      <c r="W138">
        <f t="shared" si="79"/>
        <v>1135</v>
      </c>
    </row>
    <row r="139" spans="1:23" x14ac:dyDescent="0.2">
      <c r="A139" s="28">
        <v>68</v>
      </c>
      <c r="B139" s="28">
        <v>16</v>
      </c>
      <c r="C139" s="28" t="b">
        <v>0</v>
      </c>
      <c r="D139" s="28"/>
      <c r="E139" s="28"/>
      <c r="F139" t="str">
        <f t="shared" si="80"/>
        <v>insert into program_studi (id_pendaftaran,kode_prodi,status_lulus) values (68,16,FALSE);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>
        <v>136</v>
      </c>
      <c r="T139">
        <f t="shared" ca="1" si="76"/>
        <v>20</v>
      </c>
      <c r="U139">
        <f t="shared" ca="1" si="78"/>
        <v>7</v>
      </c>
      <c r="W139">
        <f t="shared" si="79"/>
        <v>1136</v>
      </c>
    </row>
    <row r="140" spans="1:23" x14ac:dyDescent="0.2">
      <c r="A140" s="28">
        <v>69</v>
      </c>
      <c r="B140" s="28">
        <v>4</v>
      </c>
      <c r="C140" s="28" t="b">
        <v>0</v>
      </c>
      <c r="D140" s="28"/>
      <c r="E140" s="28"/>
      <c r="F140" t="str">
        <f t="shared" si="80"/>
        <v>insert into program_studi (id_pendaftaran,kode_prodi,status_lulus) values (69,4,FALSE);</v>
      </c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>
        <v>137</v>
      </c>
      <c r="T140">
        <f t="shared" ca="1" si="77"/>
        <v>4</v>
      </c>
      <c r="U140">
        <f t="shared" ca="1" si="78"/>
        <v>8</v>
      </c>
      <c r="W140">
        <f t="shared" si="79"/>
        <v>1137</v>
      </c>
    </row>
    <row r="141" spans="1:23" x14ac:dyDescent="0.2">
      <c r="A141" s="28">
        <v>69</v>
      </c>
      <c r="B141" s="28">
        <v>20</v>
      </c>
      <c r="C141" s="28" t="b">
        <v>0</v>
      </c>
      <c r="D141" s="28"/>
      <c r="E141" s="28"/>
      <c r="F141" t="str">
        <f t="shared" si="80"/>
        <v>insert into program_studi (id_pendaftaran,kode_prodi,status_lulus) values (69,20,FALSE);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>
        <v>138</v>
      </c>
      <c r="T141">
        <f t="shared" ca="1" si="76"/>
        <v>17</v>
      </c>
      <c r="U141">
        <f t="shared" ca="1" si="78"/>
        <v>6</v>
      </c>
      <c r="W141">
        <f t="shared" si="79"/>
        <v>1138</v>
      </c>
    </row>
    <row r="142" spans="1:23" x14ac:dyDescent="0.2">
      <c r="A142" s="28">
        <v>70</v>
      </c>
      <c r="B142" s="28">
        <v>1</v>
      </c>
      <c r="C142" s="28" t="b">
        <v>0</v>
      </c>
      <c r="D142" s="28"/>
      <c r="E142" s="28"/>
      <c r="F142" t="str">
        <f t="shared" si="80"/>
        <v>insert into program_studi (id_pendaftaran,kode_prodi,status_lulus) values (70,1,FALSE);</v>
      </c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>
        <v>139</v>
      </c>
      <c r="T142">
        <f t="shared" ca="1" si="77"/>
        <v>3</v>
      </c>
      <c r="U142">
        <f t="shared" ca="1" si="78"/>
        <v>7</v>
      </c>
      <c r="W142">
        <f t="shared" si="79"/>
        <v>1139</v>
      </c>
    </row>
    <row r="143" spans="1:23" x14ac:dyDescent="0.2">
      <c r="A143" s="28">
        <v>70</v>
      </c>
      <c r="B143" s="28">
        <v>19</v>
      </c>
      <c r="C143" s="28" t="b">
        <v>0</v>
      </c>
      <c r="D143" s="28"/>
      <c r="E143" s="28"/>
      <c r="F143" t="str">
        <f t="shared" si="80"/>
        <v>insert into program_studi (id_pendaftaran,kode_prodi,status_lulus) values (70,19,FALSE);</v>
      </c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>
        <v>140</v>
      </c>
      <c r="T143">
        <f t="shared" ca="1" si="76"/>
        <v>13</v>
      </c>
      <c r="U143">
        <f t="shared" ca="1" si="78"/>
        <v>5</v>
      </c>
      <c r="W143">
        <f t="shared" si="79"/>
        <v>1140</v>
      </c>
    </row>
    <row r="144" spans="1:23" x14ac:dyDescent="0.2">
      <c r="A144" s="28">
        <v>71</v>
      </c>
      <c r="B144" s="28">
        <v>3</v>
      </c>
      <c r="C144" s="28" t="b">
        <v>0</v>
      </c>
      <c r="D144" s="28"/>
      <c r="E144" s="28"/>
      <c r="F144" t="str">
        <f t="shared" si="80"/>
        <v>insert into program_studi (id_pendaftaran,kode_prodi,status_lulus) values (71,3,FALSE);</v>
      </c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>
        <v>141</v>
      </c>
      <c r="T144">
        <f t="shared" ca="1" si="77"/>
        <v>3</v>
      </c>
      <c r="U144">
        <f t="shared" ca="1" si="78"/>
        <v>6</v>
      </c>
      <c r="W144">
        <f t="shared" si="79"/>
        <v>1141</v>
      </c>
    </row>
    <row r="145" spans="1:23" x14ac:dyDescent="0.2">
      <c r="A145" s="28">
        <v>71</v>
      </c>
      <c r="B145" s="28">
        <v>16</v>
      </c>
      <c r="C145" s="28" t="b">
        <v>0</v>
      </c>
      <c r="D145" s="28"/>
      <c r="E145" s="28"/>
      <c r="F145" t="str">
        <f t="shared" si="80"/>
        <v>insert into program_studi (id_pendaftaran,kode_prodi,status_lulus) values (71,16,FALSE);</v>
      </c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>
        <v>142</v>
      </c>
      <c r="T145">
        <f t="shared" ca="1" si="76"/>
        <v>18</v>
      </c>
      <c r="U145">
        <f t="shared" ca="1" si="78"/>
        <v>8</v>
      </c>
      <c r="W145">
        <f t="shared" si="79"/>
        <v>1142</v>
      </c>
    </row>
    <row r="146" spans="1:23" x14ac:dyDescent="0.2">
      <c r="A146" s="28">
        <v>72</v>
      </c>
      <c r="B146" s="28">
        <v>3</v>
      </c>
      <c r="C146" s="28" t="b">
        <v>0</v>
      </c>
      <c r="D146" s="28"/>
      <c r="E146" s="28"/>
      <c r="F146" t="str">
        <f t="shared" si="80"/>
        <v>insert into program_studi (id_pendaftaran,kode_prodi,status_lulus) values (72,3,FALSE);</v>
      </c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>
        <v>143</v>
      </c>
      <c r="T146">
        <f t="shared" ca="1" si="77"/>
        <v>3</v>
      </c>
      <c r="U146">
        <f ca="1">RANDBETWEEN(5,8)</f>
        <v>7</v>
      </c>
      <c r="W146">
        <f t="shared" si="79"/>
        <v>1143</v>
      </c>
    </row>
    <row r="147" spans="1:23" x14ac:dyDescent="0.2">
      <c r="A147" s="28">
        <v>72</v>
      </c>
      <c r="B147" s="28">
        <v>18</v>
      </c>
      <c r="C147" s="28" t="b">
        <v>0</v>
      </c>
      <c r="D147" s="28"/>
      <c r="E147" s="28"/>
      <c r="F147" t="str">
        <f t="shared" si="80"/>
        <v>insert into program_studi (id_pendaftaran,kode_prodi,status_lulus) values (72,18,FALSE);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>
        <v>144</v>
      </c>
      <c r="T147">
        <f t="shared" ca="1" si="76"/>
        <v>19</v>
      </c>
      <c r="U147">
        <f t="shared" ref="U147:U169" ca="1" si="81">RANDBETWEEN(5,8)</f>
        <v>8</v>
      </c>
      <c r="W147">
        <f t="shared" si="79"/>
        <v>1144</v>
      </c>
    </row>
    <row r="148" spans="1:23" x14ac:dyDescent="0.2">
      <c r="A148" s="28">
        <v>73</v>
      </c>
      <c r="B148" s="28">
        <v>1</v>
      </c>
      <c r="C148" s="28" t="b">
        <v>0</v>
      </c>
      <c r="D148" s="28"/>
      <c r="E148" s="28"/>
      <c r="F148" t="str">
        <f t="shared" si="80"/>
        <v>insert into program_studi (id_pendaftaran,kode_prodi,status_lulus) values (73,1,FALSE);</v>
      </c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>
        <v>145</v>
      </c>
      <c r="T148">
        <f t="shared" ca="1" si="77"/>
        <v>4</v>
      </c>
      <c r="U148">
        <f t="shared" ca="1" si="81"/>
        <v>7</v>
      </c>
      <c r="W148">
        <f t="shared" si="79"/>
        <v>1145</v>
      </c>
    </row>
    <row r="149" spans="1:23" x14ac:dyDescent="0.2">
      <c r="A149" s="45">
        <v>73</v>
      </c>
      <c r="B149" s="28">
        <v>19</v>
      </c>
      <c r="C149" s="28" t="b">
        <v>0</v>
      </c>
      <c r="D149" s="28"/>
      <c r="E149" s="28"/>
      <c r="F149" t="str">
        <f t="shared" si="80"/>
        <v>insert into program_studi (id_pendaftaran,kode_prodi,status_lulus) values (73,19,FALSE);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>
        <v>146</v>
      </c>
      <c r="T149">
        <f t="shared" ca="1" si="76"/>
        <v>20</v>
      </c>
      <c r="U149">
        <f t="shared" ca="1" si="81"/>
        <v>5</v>
      </c>
      <c r="W149">
        <f t="shared" si="79"/>
        <v>1146</v>
      </c>
    </row>
    <row r="150" spans="1:23" x14ac:dyDescent="0.2">
      <c r="A150" s="47">
        <v>81</v>
      </c>
      <c r="B150" s="28">
        <v>1</v>
      </c>
      <c r="C150" s="28" t="b">
        <v>0</v>
      </c>
      <c r="D150" s="28"/>
      <c r="E150" s="28"/>
      <c r="F150" t="str">
        <f t="shared" si="80"/>
        <v>insert into program_studi (id_pendaftaran,kode_prodi,status_lulus) values (81,1,FALSE);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>
        <v>147</v>
      </c>
      <c r="T150">
        <f t="shared" ca="1" si="77"/>
        <v>4</v>
      </c>
      <c r="U150">
        <f t="shared" ca="1" si="81"/>
        <v>6</v>
      </c>
      <c r="W150">
        <f t="shared" si="79"/>
        <v>1147</v>
      </c>
    </row>
    <row r="151" spans="1:23" x14ac:dyDescent="0.2">
      <c r="A151" s="47">
        <v>81</v>
      </c>
      <c r="B151" s="28">
        <v>16</v>
      </c>
      <c r="C151" t="b">
        <v>1</v>
      </c>
      <c r="F151" t="str">
        <f t="shared" si="80"/>
        <v>insert into program_studi (id_pendaftaran,kode_prodi,status_lulus) values (81,16,TRUE);</v>
      </c>
      <c r="R151">
        <v>148</v>
      </c>
      <c r="T151">
        <f t="shared" ca="1" si="76"/>
        <v>19</v>
      </c>
      <c r="U151">
        <f t="shared" ca="1" si="81"/>
        <v>8</v>
      </c>
      <c r="W151">
        <f t="shared" si="79"/>
        <v>1148</v>
      </c>
    </row>
    <row r="152" spans="1:23" x14ac:dyDescent="0.2">
      <c r="A152" s="47">
        <v>82</v>
      </c>
      <c r="B152" s="28">
        <v>1</v>
      </c>
      <c r="C152" t="b">
        <v>1</v>
      </c>
      <c r="F152" t="str">
        <f t="shared" si="80"/>
        <v>insert into program_studi (id_pendaftaran,kode_prodi,status_lulus) values (82,1,TRUE);</v>
      </c>
      <c r="R152">
        <v>149</v>
      </c>
      <c r="T152">
        <f t="shared" ca="1" si="77"/>
        <v>1</v>
      </c>
      <c r="U152">
        <f t="shared" ca="1" si="81"/>
        <v>5</v>
      </c>
      <c r="W152">
        <f t="shared" si="79"/>
        <v>1149</v>
      </c>
    </row>
    <row r="153" spans="1:23" x14ac:dyDescent="0.2">
      <c r="A153" s="47">
        <v>82</v>
      </c>
      <c r="B153" s="28">
        <v>18</v>
      </c>
      <c r="C153" s="28" t="b">
        <v>0</v>
      </c>
      <c r="D153" s="28"/>
      <c r="E153" s="28"/>
      <c r="F153" t="str">
        <f t="shared" si="80"/>
        <v>insert into program_studi (id_pendaftaran,kode_prodi,status_lulus) values (82,18,FALSE);</v>
      </c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>
        <v>150</v>
      </c>
      <c r="T153">
        <f t="shared" ca="1" si="76"/>
        <v>16</v>
      </c>
      <c r="U153">
        <f t="shared" ca="1" si="81"/>
        <v>6</v>
      </c>
      <c r="W153">
        <f t="shared" si="79"/>
        <v>1150</v>
      </c>
    </row>
    <row r="154" spans="1:23" x14ac:dyDescent="0.2">
      <c r="A154" s="47">
        <v>83</v>
      </c>
      <c r="B154" s="28">
        <v>2</v>
      </c>
      <c r="C154" t="b">
        <v>1</v>
      </c>
      <c r="F154" t="str">
        <f t="shared" si="80"/>
        <v>insert into program_studi (id_pendaftaran,kode_prodi,status_lulus) values (83,2,TRUE);</v>
      </c>
      <c r="R154">
        <v>151</v>
      </c>
      <c r="T154">
        <f t="shared" ca="1" si="77"/>
        <v>2</v>
      </c>
      <c r="U154">
        <f t="shared" ca="1" si="81"/>
        <v>7</v>
      </c>
      <c r="W154">
        <f t="shared" si="79"/>
        <v>1151</v>
      </c>
    </row>
    <row r="155" spans="1:23" x14ac:dyDescent="0.2">
      <c r="A155" s="47">
        <v>83</v>
      </c>
      <c r="B155" s="28">
        <v>14</v>
      </c>
      <c r="C155" s="28" t="b">
        <v>0</v>
      </c>
      <c r="D155" s="28"/>
      <c r="E155" s="28"/>
      <c r="F155" t="str">
        <f t="shared" si="80"/>
        <v>insert into program_studi (id_pendaftaran,kode_prodi,status_lulus) values (83,14,FALSE);</v>
      </c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>
        <v>152</v>
      </c>
      <c r="T155">
        <f t="shared" ca="1" si="76"/>
        <v>18</v>
      </c>
      <c r="U155">
        <f t="shared" ca="1" si="81"/>
        <v>7</v>
      </c>
      <c r="W155">
        <f t="shared" si="79"/>
        <v>1152</v>
      </c>
    </row>
    <row r="156" spans="1:23" x14ac:dyDescent="0.2">
      <c r="A156" s="47">
        <v>84</v>
      </c>
      <c r="B156" s="28">
        <v>2</v>
      </c>
      <c r="C156" t="b">
        <v>1</v>
      </c>
      <c r="F156" t="str">
        <f t="shared" si="80"/>
        <v>insert into program_studi (id_pendaftaran,kode_prodi,status_lulus) values (84,2,TRUE);</v>
      </c>
      <c r="R156">
        <v>153</v>
      </c>
      <c r="T156">
        <f t="shared" ca="1" si="77"/>
        <v>2</v>
      </c>
      <c r="U156">
        <f t="shared" ca="1" si="81"/>
        <v>8</v>
      </c>
      <c r="W156">
        <f t="shared" si="79"/>
        <v>1153</v>
      </c>
    </row>
    <row r="157" spans="1:23" x14ac:dyDescent="0.2">
      <c r="A157" s="47">
        <v>84</v>
      </c>
      <c r="B157" s="28">
        <v>20</v>
      </c>
      <c r="C157" s="28" t="b">
        <v>0</v>
      </c>
      <c r="D157" s="28"/>
      <c r="E157" s="28"/>
      <c r="F157" t="str">
        <f t="shared" si="80"/>
        <v>insert into program_studi (id_pendaftaran,kode_prodi,status_lulus) values (84,20,FALSE);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>
        <v>154</v>
      </c>
      <c r="T157">
        <f t="shared" ca="1" si="76"/>
        <v>20</v>
      </c>
      <c r="U157">
        <f t="shared" ca="1" si="81"/>
        <v>5</v>
      </c>
      <c r="W157">
        <f t="shared" si="79"/>
        <v>1154</v>
      </c>
    </row>
    <row r="158" spans="1:23" x14ac:dyDescent="0.2">
      <c r="A158" s="47">
        <v>85</v>
      </c>
      <c r="B158" s="28">
        <v>2</v>
      </c>
      <c r="C158" t="b">
        <v>1</v>
      </c>
      <c r="F158" t="str">
        <f t="shared" si="80"/>
        <v>insert into program_studi (id_pendaftaran,kode_prodi,status_lulus) values (85,2,TRUE);</v>
      </c>
      <c r="R158">
        <v>155</v>
      </c>
      <c r="T158">
        <f t="shared" ca="1" si="77"/>
        <v>1</v>
      </c>
      <c r="U158">
        <f t="shared" ca="1" si="81"/>
        <v>8</v>
      </c>
      <c r="W158">
        <f t="shared" si="79"/>
        <v>1155</v>
      </c>
    </row>
    <row r="159" spans="1:23" x14ac:dyDescent="0.2">
      <c r="A159" s="47">
        <v>85</v>
      </c>
      <c r="B159" s="28">
        <v>18</v>
      </c>
      <c r="C159" s="28" t="b">
        <v>0</v>
      </c>
      <c r="D159" s="28"/>
      <c r="E159" s="28"/>
      <c r="F159" t="str">
        <f t="shared" si="80"/>
        <v>insert into program_studi (id_pendaftaran,kode_prodi,status_lulus) values (85,18,FALSE);</v>
      </c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>
        <v>156</v>
      </c>
      <c r="T159">
        <f t="shared" ca="1" si="76"/>
        <v>17</v>
      </c>
      <c r="U159">
        <f t="shared" ca="1" si="81"/>
        <v>6</v>
      </c>
      <c r="W159">
        <f t="shared" si="79"/>
        <v>1156</v>
      </c>
    </row>
    <row r="160" spans="1:23" x14ac:dyDescent="0.2">
      <c r="A160" s="47">
        <v>86</v>
      </c>
      <c r="B160" s="28">
        <v>1</v>
      </c>
      <c r="C160" s="28" t="b">
        <v>0</v>
      </c>
      <c r="D160" s="28"/>
      <c r="E160" s="28"/>
      <c r="F160" t="str">
        <f t="shared" si="80"/>
        <v>insert into program_studi (id_pendaftaran,kode_prodi,status_lulus) values (86,1,FALSE);</v>
      </c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>
        <v>157</v>
      </c>
      <c r="T160">
        <f t="shared" ca="1" si="77"/>
        <v>3</v>
      </c>
      <c r="U160">
        <f t="shared" ca="1" si="81"/>
        <v>6</v>
      </c>
      <c r="W160">
        <f t="shared" si="79"/>
        <v>1157</v>
      </c>
    </row>
    <row r="161" spans="1:23" x14ac:dyDescent="0.2">
      <c r="A161" s="47">
        <v>86</v>
      </c>
      <c r="B161" s="28">
        <v>15</v>
      </c>
      <c r="C161" t="b">
        <v>1</v>
      </c>
      <c r="F161" t="str">
        <f t="shared" si="80"/>
        <v>insert into program_studi (id_pendaftaran,kode_prodi,status_lulus) values (86,15,TRUE);</v>
      </c>
      <c r="R161">
        <v>158</v>
      </c>
      <c r="T161">
        <f t="shared" ca="1" si="76"/>
        <v>13</v>
      </c>
      <c r="U161">
        <f t="shared" ca="1" si="81"/>
        <v>6</v>
      </c>
      <c r="W161">
        <f t="shared" si="79"/>
        <v>1158</v>
      </c>
    </row>
    <row r="162" spans="1:23" x14ac:dyDescent="0.2">
      <c r="A162" s="47">
        <v>87</v>
      </c>
      <c r="B162" s="28">
        <v>3</v>
      </c>
      <c r="C162" s="28" t="b">
        <v>0</v>
      </c>
      <c r="D162" s="28"/>
      <c r="E162" s="28"/>
      <c r="F162" t="str">
        <f t="shared" si="80"/>
        <v>insert into program_studi (id_pendaftaran,kode_prodi,status_lulus) values (87,3,FALSE);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>
        <v>159</v>
      </c>
      <c r="T162">
        <f t="shared" ca="1" si="77"/>
        <v>4</v>
      </c>
      <c r="U162">
        <f t="shared" ca="1" si="81"/>
        <v>6</v>
      </c>
      <c r="W162">
        <f t="shared" si="79"/>
        <v>1159</v>
      </c>
    </row>
    <row r="163" spans="1:23" x14ac:dyDescent="0.2">
      <c r="A163" s="47">
        <v>87</v>
      </c>
      <c r="B163" s="28">
        <v>16</v>
      </c>
      <c r="C163" t="b">
        <v>1</v>
      </c>
      <c r="F163" t="str">
        <f t="shared" si="80"/>
        <v>insert into program_studi (id_pendaftaran,kode_prodi,status_lulus) values (87,16,TRUE);</v>
      </c>
      <c r="R163">
        <v>160</v>
      </c>
      <c r="T163">
        <f t="shared" ca="1" si="76"/>
        <v>19</v>
      </c>
      <c r="U163">
        <f t="shared" ca="1" si="81"/>
        <v>5</v>
      </c>
      <c r="W163">
        <f t="shared" si="79"/>
        <v>1160</v>
      </c>
    </row>
    <row r="164" spans="1:23" x14ac:dyDescent="0.2">
      <c r="A164" s="28">
        <v>88</v>
      </c>
      <c r="B164" s="28">
        <v>2</v>
      </c>
      <c r="C164" s="28" t="b">
        <v>0</v>
      </c>
      <c r="D164" s="28"/>
      <c r="E164" s="28"/>
      <c r="F164" t="str">
        <f t="shared" si="80"/>
        <v>insert into program_studi (id_pendaftaran,kode_prodi,status_lulus) values (88,2,FALSE);</v>
      </c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>
        <v>161</v>
      </c>
      <c r="T164">
        <f t="shared" ca="1" si="77"/>
        <v>4</v>
      </c>
      <c r="U164">
        <f t="shared" ca="1" si="81"/>
        <v>8</v>
      </c>
      <c r="W164">
        <f t="shared" si="79"/>
        <v>1161</v>
      </c>
    </row>
    <row r="165" spans="1:23" x14ac:dyDescent="0.2">
      <c r="A165" s="28">
        <v>88</v>
      </c>
      <c r="B165" s="28">
        <v>15</v>
      </c>
      <c r="C165" s="28" t="b">
        <v>0</v>
      </c>
      <c r="D165" s="28"/>
      <c r="E165" s="28"/>
      <c r="F165" t="str">
        <f t="shared" si="80"/>
        <v>insert into program_studi (id_pendaftaran,kode_prodi,status_lulus) values (88,15,FALSE);</v>
      </c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>
        <v>162</v>
      </c>
      <c r="T165">
        <f t="shared" ca="1" si="76"/>
        <v>15</v>
      </c>
      <c r="U165">
        <f t="shared" ca="1" si="81"/>
        <v>6</v>
      </c>
      <c r="W165">
        <f t="shared" si="79"/>
        <v>1162</v>
      </c>
    </row>
    <row r="166" spans="1:23" x14ac:dyDescent="0.2">
      <c r="A166" s="28">
        <v>89</v>
      </c>
      <c r="B166" s="28">
        <v>1</v>
      </c>
      <c r="C166" s="28" t="b">
        <v>0</v>
      </c>
      <c r="D166" s="28"/>
      <c r="E166" s="28"/>
      <c r="F166" t="str">
        <f t="shared" si="80"/>
        <v>insert into program_studi (id_pendaftaran,kode_prodi,status_lulus) values (89,1,FALSE);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>
        <v>163</v>
      </c>
      <c r="T166">
        <f t="shared" ca="1" si="77"/>
        <v>3</v>
      </c>
      <c r="U166">
        <f t="shared" ca="1" si="81"/>
        <v>8</v>
      </c>
      <c r="W166">
        <f t="shared" si="79"/>
        <v>1163</v>
      </c>
    </row>
    <row r="167" spans="1:23" x14ac:dyDescent="0.2">
      <c r="A167" s="28">
        <v>89</v>
      </c>
      <c r="B167" s="28">
        <v>15</v>
      </c>
      <c r="C167" s="28" t="b">
        <v>0</v>
      </c>
      <c r="D167" s="28"/>
      <c r="E167" s="28"/>
      <c r="F167" t="str">
        <f t="shared" si="80"/>
        <v>insert into program_studi (id_pendaftaran,kode_prodi,status_lulus) values (89,15,FALSE);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>
        <v>164</v>
      </c>
      <c r="T167">
        <f t="shared" ca="1" si="76"/>
        <v>16</v>
      </c>
      <c r="U167">
        <f t="shared" ca="1" si="81"/>
        <v>6</v>
      </c>
      <c r="W167">
        <f t="shared" si="79"/>
        <v>1164</v>
      </c>
    </row>
    <row r="168" spans="1:23" x14ac:dyDescent="0.2">
      <c r="A168" s="28">
        <v>90</v>
      </c>
      <c r="B168" s="28">
        <v>4</v>
      </c>
      <c r="C168" s="28" t="b">
        <v>0</v>
      </c>
      <c r="D168" s="28"/>
      <c r="E168" s="28"/>
      <c r="F168" t="str">
        <f t="shared" si="80"/>
        <v>insert into program_studi (id_pendaftaran,kode_prodi,status_lulus) values (90,4,FALSE);</v>
      </c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>
        <v>165</v>
      </c>
      <c r="T168">
        <f t="shared" ca="1" si="77"/>
        <v>1</v>
      </c>
      <c r="U168">
        <f t="shared" ca="1" si="81"/>
        <v>6</v>
      </c>
      <c r="W168">
        <f t="shared" si="79"/>
        <v>1165</v>
      </c>
    </row>
    <row r="169" spans="1:23" x14ac:dyDescent="0.2">
      <c r="A169" s="28">
        <v>90</v>
      </c>
      <c r="B169" s="28">
        <v>18</v>
      </c>
      <c r="C169" s="28" t="b">
        <v>0</v>
      </c>
      <c r="D169" s="28"/>
      <c r="E169" s="28"/>
      <c r="F169" t="str">
        <f t="shared" si="80"/>
        <v>insert into program_studi (id_pendaftaran,kode_prodi,status_lulus) values (90,18,FALSE);</v>
      </c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>
        <v>166</v>
      </c>
      <c r="T169">
        <f t="shared" ca="1" si="76"/>
        <v>18</v>
      </c>
      <c r="U169">
        <f t="shared" ca="1" si="81"/>
        <v>5</v>
      </c>
      <c r="W169">
        <f t="shared" si="79"/>
        <v>1166</v>
      </c>
    </row>
    <row r="170" spans="1:23" x14ac:dyDescent="0.2">
      <c r="A170" s="28">
        <v>91</v>
      </c>
      <c r="B170" s="28">
        <v>1</v>
      </c>
      <c r="C170" s="28" t="b">
        <v>0</v>
      </c>
      <c r="D170" s="28"/>
      <c r="E170" s="28"/>
      <c r="F170" t="str">
        <f t="shared" si="80"/>
        <v>insert into program_studi (id_pendaftaran,kode_prodi,status_lulus) values (91,1,FALSE);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>
        <v>167</v>
      </c>
      <c r="T170">
        <f t="shared" ca="1" si="77"/>
        <v>3</v>
      </c>
      <c r="W170">
        <f t="shared" si="79"/>
        <v>1167</v>
      </c>
    </row>
    <row r="171" spans="1:23" x14ac:dyDescent="0.2">
      <c r="A171" s="28">
        <v>91</v>
      </c>
      <c r="B171" s="28">
        <v>18</v>
      </c>
      <c r="C171" s="28" t="b">
        <v>0</v>
      </c>
      <c r="D171" s="28"/>
      <c r="E171" s="28"/>
      <c r="F171" t="str">
        <f t="shared" si="80"/>
        <v>insert into program_studi (id_pendaftaran,kode_prodi,status_lulus) values (91,18,FALSE);</v>
      </c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>
        <v>168</v>
      </c>
      <c r="T171">
        <f t="shared" ref="T171:T234" ca="1" si="82">RANDBETWEEN(13,20)</f>
        <v>19</v>
      </c>
      <c r="W171">
        <f t="shared" si="79"/>
        <v>1168</v>
      </c>
    </row>
    <row r="172" spans="1:23" x14ac:dyDescent="0.2">
      <c r="A172" s="28">
        <v>92</v>
      </c>
      <c r="B172" s="28">
        <v>1</v>
      </c>
      <c r="C172" s="28" t="b">
        <v>0</v>
      </c>
      <c r="D172" s="28"/>
      <c r="E172" s="28"/>
      <c r="F172" t="str">
        <f t="shared" si="80"/>
        <v>insert into program_studi (id_pendaftaran,kode_prodi,status_lulus) values (92,1,FALSE);</v>
      </c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>
        <v>169</v>
      </c>
      <c r="T172">
        <f t="shared" ref="T172:T235" ca="1" si="83">RANDBETWEEN(1,4)</f>
        <v>1</v>
      </c>
      <c r="W172">
        <f t="shared" si="79"/>
        <v>1169</v>
      </c>
    </row>
    <row r="173" spans="1:23" x14ac:dyDescent="0.2">
      <c r="A173" s="28">
        <v>92</v>
      </c>
      <c r="B173" s="28">
        <v>14</v>
      </c>
      <c r="C173" s="28" t="b">
        <v>0</v>
      </c>
      <c r="D173" s="28"/>
      <c r="E173" s="28"/>
      <c r="F173" t="str">
        <f t="shared" si="80"/>
        <v>insert into program_studi (id_pendaftaran,kode_prodi,status_lulus) values (92,14,FALSE);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>
        <v>170</v>
      </c>
      <c r="T173">
        <f t="shared" ca="1" si="82"/>
        <v>18</v>
      </c>
      <c r="W173">
        <f t="shared" si="79"/>
        <v>1170</v>
      </c>
    </row>
    <row r="174" spans="1:23" x14ac:dyDescent="0.2">
      <c r="A174" s="28">
        <v>93</v>
      </c>
      <c r="B174" s="28">
        <v>1</v>
      </c>
      <c r="C174" s="28" t="b">
        <v>0</v>
      </c>
      <c r="D174" s="28"/>
      <c r="E174" s="28"/>
      <c r="F174" t="str">
        <f t="shared" si="80"/>
        <v>insert into program_studi (id_pendaftaran,kode_prodi,status_lulus) values (93,1,FALSE);</v>
      </c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>
        <v>171</v>
      </c>
      <c r="T174">
        <f t="shared" ca="1" si="83"/>
        <v>3</v>
      </c>
      <c r="W174">
        <f t="shared" si="79"/>
        <v>1171</v>
      </c>
    </row>
    <row r="175" spans="1:23" x14ac:dyDescent="0.2">
      <c r="A175" s="28">
        <v>93</v>
      </c>
      <c r="B175" s="28">
        <v>13</v>
      </c>
      <c r="C175" s="28" t="b">
        <v>0</v>
      </c>
      <c r="D175" s="28"/>
      <c r="E175" s="28"/>
      <c r="F175" t="str">
        <f t="shared" si="80"/>
        <v>insert into program_studi (id_pendaftaran,kode_prodi,status_lulus) values (93,13,FALSE);</v>
      </c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>
        <v>172</v>
      </c>
      <c r="T175">
        <f t="shared" ca="1" si="82"/>
        <v>20</v>
      </c>
      <c r="W175">
        <f t="shared" si="79"/>
        <v>1172</v>
      </c>
    </row>
    <row r="176" spans="1:23" x14ac:dyDescent="0.2">
      <c r="A176" s="28">
        <v>94</v>
      </c>
      <c r="B176" s="28">
        <v>4</v>
      </c>
      <c r="C176" s="28" t="b">
        <v>0</v>
      </c>
      <c r="D176" s="28"/>
      <c r="E176" s="28"/>
      <c r="F176" t="str">
        <f t="shared" si="80"/>
        <v>insert into program_studi (id_pendaftaran,kode_prodi,status_lulus) values (94,4,FALSE);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>
        <v>173</v>
      </c>
      <c r="T176">
        <f t="shared" ca="1" si="83"/>
        <v>3</v>
      </c>
      <c r="W176">
        <f t="shared" si="79"/>
        <v>1173</v>
      </c>
    </row>
    <row r="177" spans="1:23" x14ac:dyDescent="0.2">
      <c r="A177" s="28">
        <v>94</v>
      </c>
      <c r="B177" s="28">
        <v>17</v>
      </c>
      <c r="C177" s="28" t="b">
        <v>0</v>
      </c>
      <c r="D177" s="28"/>
      <c r="E177" s="28"/>
      <c r="F177" t="str">
        <f t="shared" si="80"/>
        <v>insert into program_studi (id_pendaftaran,kode_prodi,status_lulus) values (94,17,FALSE);</v>
      </c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>
        <v>174</v>
      </c>
      <c r="T177">
        <f t="shared" ca="1" si="82"/>
        <v>13</v>
      </c>
      <c r="W177">
        <f t="shared" si="79"/>
        <v>1174</v>
      </c>
    </row>
    <row r="178" spans="1:23" x14ac:dyDescent="0.2">
      <c r="A178" s="28">
        <v>95</v>
      </c>
      <c r="B178" s="28">
        <v>1</v>
      </c>
      <c r="C178" s="28" t="b">
        <v>0</v>
      </c>
      <c r="D178" s="28"/>
      <c r="E178" s="28"/>
      <c r="F178" t="str">
        <f t="shared" si="80"/>
        <v>insert into program_studi (id_pendaftaran,kode_prodi,status_lulus) values (95,1,FALSE);</v>
      </c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>
        <v>175</v>
      </c>
      <c r="T178">
        <f t="shared" ca="1" si="83"/>
        <v>2</v>
      </c>
      <c r="W178">
        <f t="shared" si="79"/>
        <v>1175</v>
      </c>
    </row>
    <row r="179" spans="1:23" x14ac:dyDescent="0.2">
      <c r="A179" s="28">
        <v>95</v>
      </c>
      <c r="B179" s="28">
        <v>15</v>
      </c>
      <c r="C179" s="28" t="b">
        <v>0</v>
      </c>
      <c r="D179" s="28"/>
      <c r="E179" s="28"/>
      <c r="F179" t="str">
        <f t="shared" si="80"/>
        <v>insert into program_studi (id_pendaftaran,kode_prodi,status_lulus) values (95,15,FALSE);</v>
      </c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>
        <v>176</v>
      </c>
      <c r="T179">
        <f t="shared" ca="1" si="82"/>
        <v>14</v>
      </c>
      <c r="W179">
        <f t="shared" si="79"/>
        <v>1176</v>
      </c>
    </row>
    <row r="180" spans="1:23" x14ac:dyDescent="0.2">
      <c r="A180" s="28">
        <v>96</v>
      </c>
      <c r="B180" s="28">
        <v>4</v>
      </c>
      <c r="C180" s="28" t="b">
        <v>0</v>
      </c>
      <c r="D180" s="28"/>
      <c r="E180" s="28"/>
      <c r="F180" t="str">
        <f t="shared" si="80"/>
        <v>insert into program_studi (id_pendaftaran,kode_prodi,status_lulus) values (96,4,FALSE);</v>
      </c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>
        <v>177</v>
      </c>
      <c r="T180">
        <f t="shared" ca="1" si="83"/>
        <v>1</v>
      </c>
      <c r="W180">
        <f t="shared" si="79"/>
        <v>1177</v>
      </c>
    </row>
    <row r="181" spans="1:23" x14ac:dyDescent="0.2">
      <c r="A181" s="28">
        <v>96</v>
      </c>
      <c r="B181" s="28">
        <v>17</v>
      </c>
      <c r="C181" s="28" t="b">
        <v>0</v>
      </c>
      <c r="D181" s="28"/>
      <c r="E181" s="28"/>
      <c r="F181" t="str">
        <f t="shared" si="80"/>
        <v>insert into program_studi (id_pendaftaran,kode_prodi,status_lulus) values (96,17,FALSE);</v>
      </c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>
        <v>178</v>
      </c>
      <c r="T181">
        <f t="shared" ca="1" si="82"/>
        <v>15</v>
      </c>
      <c r="W181">
        <f t="shared" si="79"/>
        <v>1178</v>
      </c>
    </row>
    <row r="182" spans="1:23" x14ac:dyDescent="0.2">
      <c r="A182" s="28">
        <v>97</v>
      </c>
      <c r="B182" s="28">
        <v>2</v>
      </c>
      <c r="C182" s="28" t="b">
        <v>0</v>
      </c>
      <c r="D182" s="28"/>
      <c r="E182" s="28"/>
      <c r="F182" t="str">
        <f t="shared" si="80"/>
        <v>insert into program_studi (id_pendaftaran,kode_prodi,status_lulus) values (97,2,FALSE);</v>
      </c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>
        <v>179</v>
      </c>
      <c r="T182">
        <f t="shared" ca="1" si="83"/>
        <v>1</v>
      </c>
      <c r="W182">
        <f t="shared" si="79"/>
        <v>1179</v>
      </c>
    </row>
    <row r="183" spans="1:23" x14ac:dyDescent="0.2">
      <c r="A183" s="28">
        <v>97</v>
      </c>
      <c r="B183" s="28">
        <v>15</v>
      </c>
      <c r="C183" s="28" t="b">
        <v>0</v>
      </c>
      <c r="D183" s="28"/>
      <c r="E183" s="28"/>
      <c r="F183" t="str">
        <f t="shared" si="80"/>
        <v>insert into program_studi (id_pendaftaran,kode_prodi,status_lulus) values (97,15,FALSE);</v>
      </c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>
        <v>180</v>
      </c>
      <c r="T183">
        <f t="shared" ca="1" si="82"/>
        <v>14</v>
      </c>
      <c r="W183">
        <f t="shared" si="79"/>
        <v>1180</v>
      </c>
    </row>
    <row r="184" spans="1:23" x14ac:dyDescent="0.2">
      <c r="A184" s="28">
        <v>98</v>
      </c>
      <c r="B184" s="28">
        <v>4</v>
      </c>
      <c r="C184" s="28" t="b">
        <v>0</v>
      </c>
      <c r="D184" s="28"/>
      <c r="E184" s="28"/>
      <c r="F184" t="str">
        <f t="shared" si="80"/>
        <v>insert into program_studi (id_pendaftaran,kode_prodi,status_lulus) values (98,4,FALSE);</v>
      </c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>
        <v>181</v>
      </c>
      <c r="T184">
        <f t="shared" ca="1" si="83"/>
        <v>3</v>
      </c>
      <c r="W184">
        <f t="shared" si="79"/>
        <v>1181</v>
      </c>
    </row>
    <row r="185" spans="1:23" x14ac:dyDescent="0.2">
      <c r="A185" s="28">
        <v>98</v>
      </c>
      <c r="B185" s="28">
        <v>20</v>
      </c>
      <c r="C185" s="28" t="b">
        <v>0</v>
      </c>
      <c r="D185" s="28"/>
      <c r="E185" s="28"/>
      <c r="F185" t="str">
        <f t="shared" si="80"/>
        <v>insert into program_studi (id_pendaftaran,kode_prodi,status_lulus) values (98,20,FALSE);</v>
      </c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>
        <v>182</v>
      </c>
      <c r="T185">
        <f t="shared" ca="1" si="82"/>
        <v>17</v>
      </c>
      <c r="W185">
        <f t="shared" si="79"/>
        <v>1182</v>
      </c>
    </row>
    <row r="186" spans="1:23" x14ac:dyDescent="0.2">
      <c r="A186" s="28">
        <v>99</v>
      </c>
      <c r="B186" s="28">
        <v>2</v>
      </c>
      <c r="C186" s="28" t="b">
        <v>0</v>
      </c>
      <c r="D186" s="28"/>
      <c r="E186" s="28"/>
      <c r="F186" t="str">
        <f t="shared" si="80"/>
        <v>insert into program_studi (id_pendaftaran,kode_prodi,status_lulus) values (99,2,FALSE);</v>
      </c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>
        <v>183</v>
      </c>
      <c r="T186">
        <f t="shared" ca="1" si="83"/>
        <v>3</v>
      </c>
      <c r="W186">
        <f t="shared" si="79"/>
        <v>1183</v>
      </c>
    </row>
    <row r="187" spans="1:23" x14ac:dyDescent="0.2">
      <c r="A187" s="28">
        <v>99</v>
      </c>
      <c r="B187" s="28">
        <v>19</v>
      </c>
      <c r="C187" s="28" t="b">
        <v>0</v>
      </c>
      <c r="D187" s="28"/>
      <c r="E187" s="28"/>
      <c r="F187" t="str">
        <f t="shared" si="80"/>
        <v>insert into program_studi (id_pendaftaran,kode_prodi,status_lulus) values (99,19,FALSE);</v>
      </c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>
        <v>184</v>
      </c>
      <c r="T187">
        <f t="shared" ca="1" si="82"/>
        <v>17</v>
      </c>
      <c r="W187">
        <f t="shared" si="79"/>
        <v>1184</v>
      </c>
    </row>
    <row r="188" spans="1:23" x14ac:dyDescent="0.2">
      <c r="A188" s="28">
        <v>100</v>
      </c>
      <c r="B188" s="28">
        <v>3</v>
      </c>
      <c r="C188" s="28" t="b">
        <v>0</v>
      </c>
      <c r="D188" s="28"/>
      <c r="E188" s="28"/>
      <c r="F188" t="str">
        <f t="shared" si="80"/>
        <v>insert into program_studi (id_pendaftaran,kode_prodi,status_lulus) values (100,3,FALSE);</v>
      </c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>
        <v>185</v>
      </c>
      <c r="T188">
        <f t="shared" ca="1" si="83"/>
        <v>4</v>
      </c>
      <c r="W188">
        <f t="shared" si="79"/>
        <v>1185</v>
      </c>
    </row>
    <row r="189" spans="1:23" x14ac:dyDescent="0.2">
      <c r="A189" s="28">
        <v>100</v>
      </c>
      <c r="B189" s="28">
        <v>14</v>
      </c>
      <c r="C189" s="28" t="b">
        <v>0</v>
      </c>
      <c r="D189" s="28"/>
      <c r="E189" s="28"/>
      <c r="F189" t="str">
        <f t="shared" si="80"/>
        <v>insert into program_studi (id_pendaftaran,kode_prodi,status_lulus) values (100,14,FALSE);</v>
      </c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>
        <v>186</v>
      </c>
      <c r="T189">
        <f t="shared" ca="1" si="82"/>
        <v>17</v>
      </c>
      <c r="W189">
        <f t="shared" si="79"/>
        <v>1186</v>
      </c>
    </row>
    <row r="190" spans="1:23" x14ac:dyDescent="0.2">
      <c r="A190" s="28">
        <v>101</v>
      </c>
      <c r="B190" s="28">
        <v>4</v>
      </c>
      <c r="C190" s="28" t="b">
        <v>0</v>
      </c>
      <c r="D190" s="28"/>
      <c r="E190" s="28"/>
      <c r="F190" t="str">
        <f t="shared" si="80"/>
        <v>insert into program_studi (id_pendaftaran,kode_prodi,status_lulus) values (101,4,FALSE);</v>
      </c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>
        <v>187</v>
      </c>
      <c r="T190">
        <f t="shared" ca="1" si="83"/>
        <v>4</v>
      </c>
      <c r="W190">
        <f t="shared" si="79"/>
        <v>1187</v>
      </c>
    </row>
    <row r="191" spans="1:23" x14ac:dyDescent="0.2">
      <c r="A191" s="28">
        <v>101</v>
      </c>
      <c r="B191" s="28">
        <v>15</v>
      </c>
      <c r="C191" s="28" t="b">
        <v>0</v>
      </c>
      <c r="D191" s="28"/>
      <c r="E191" s="28"/>
      <c r="F191" t="str">
        <f t="shared" si="80"/>
        <v>insert into program_studi (id_pendaftaran,kode_prodi,status_lulus) values (101,15,FALSE);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>
        <v>188</v>
      </c>
      <c r="T191">
        <f t="shared" ca="1" si="82"/>
        <v>13</v>
      </c>
      <c r="W191">
        <f t="shared" si="79"/>
        <v>1188</v>
      </c>
    </row>
    <row r="192" spans="1:23" x14ac:dyDescent="0.2">
      <c r="A192" s="28">
        <v>102</v>
      </c>
      <c r="B192" s="28">
        <v>3</v>
      </c>
      <c r="C192" s="28" t="b">
        <v>0</v>
      </c>
      <c r="D192" s="28"/>
      <c r="E192" s="28"/>
      <c r="F192" t="str">
        <f t="shared" si="80"/>
        <v>insert into program_studi (id_pendaftaran,kode_prodi,status_lulus) values (102,3,FALSE);</v>
      </c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>
        <v>189</v>
      </c>
      <c r="T192">
        <f t="shared" ca="1" si="83"/>
        <v>4</v>
      </c>
      <c r="W192">
        <f t="shared" si="79"/>
        <v>1189</v>
      </c>
    </row>
    <row r="193" spans="1:23" x14ac:dyDescent="0.2">
      <c r="A193" s="28">
        <v>102</v>
      </c>
      <c r="B193" s="28">
        <v>19</v>
      </c>
      <c r="C193" s="28" t="b">
        <v>0</v>
      </c>
      <c r="D193" s="28"/>
      <c r="E193" s="28"/>
      <c r="F193" t="str">
        <f t="shared" si="80"/>
        <v>insert into program_studi (id_pendaftaran,kode_prodi,status_lulus) values (102,19,FALSE);</v>
      </c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>
        <v>190</v>
      </c>
      <c r="T193">
        <f t="shared" ca="1" si="82"/>
        <v>17</v>
      </c>
      <c r="W193">
        <f t="shared" si="79"/>
        <v>1190</v>
      </c>
    </row>
    <row r="194" spans="1:23" x14ac:dyDescent="0.2">
      <c r="A194" s="28">
        <v>103</v>
      </c>
      <c r="B194" s="28">
        <v>3</v>
      </c>
      <c r="C194" s="28" t="b">
        <v>0</v>
      </c>
      <c r="D194" s="28"/>
      <c r="E194" s="28"/>
      <c r="F194" t="str">
        <f t="shared" si="80"/>
        <v>insert into program_studi (id_pendaftaran,kode_prodi,status_lulus) values (103,3,FALSE);</v>
      </c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>
        <v>191</v>
      </c>
      <c r="T194">
        <f t="shared" ca="1" si="83"/>
        <v>2</v>
      </c>
      <c r="W194">
        <f t="shared" si="79"/>
        <v>1191</v>
      </c>
    </row>
    <row r="195" spans="1:23" x14ac:dyDescent="0.2">
      <c r="A195" s="28">
        <v>103</v>
      </c>
      <c r="B195" s="28">
        <v>14</v>
      </c>
      <c r="C195" s="28" t="b">
        <v>0</v>
      </c>
      <c r="D195" s="28"/>
      <c r="E195" s="28"/>
      <c r="F195" t="str">
        <f t="shared" si="80"/>
        <v>insert into program_studi (id_pendaftaran,kode_prodi,status_lulus) values (103,14,FALSE);</v>
      </c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>
        <v>192</v>
      </c>
      <c r="T195">
        <f t="shared" ca="1" si="82"/>
        <v>16</v>
      </c>
      <c r="W195">
        <f t="shared" si="79"/>
        <v>1192</v>
      </c>
    </row>
    <row r="196" spans="1:23" x14ac:dyDescent="0.2">
      <c r="A196" s="28">
        <v>104</v>
      </c>
      <c r="B196" s="28">
        <v>2</v>
      </c>
      <c r="C196" s="28" t="b">
        <v>0</v>
      </c>
      <c r="D196" s="28"/>
      <c r="E196" s="28"/>
      <c r="F196" t="str">
        <f t="shared" si="80"/>
        <v>insert into program_studi (id_pendaftaran,kode_prodi,status_lulus) values (104,2,FALSE);</v>
      </c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>
        <v>193</v>
      </c>
      <c r="T196">
        <f t="shared" ca="1" si="83"/>
        <v>4</v>
      </c>
      <c r="W196">
        <f t="shared" ref="W196:W259" si="84">W195+1</f>
        <v>1193</v>
      </c>
    </row>
    <row r="197" spans="1:23" x14ac:dyDescent="0.2">
      <c r="A197" s="28">
        <v>104</v>
      </c>
      <c r="B197" s="28">
        <v>16</v>
      </c>
      <c r="C197" s="28" t="b">
        <v>0</v>
      </c>
      <c r="D197" s="28"/>
      <c r="E197" s="28"/>
      <c r="F197" t="str">
        <f t="shared" ref="F197:F260" si="85">CONCATENATE($F$3,A197,",",B197,",",C197,")",";")</f>
        <v>insert into program_studi (id_pendaftaran,kode_prodi,status_lulus) values (104,16,FALSE);</v>
      </c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>
        <v>194</v>
      </c>
      <c r="T197">
        <f t="shared" ca="1" si="82"/>
        <v>13</v>
      </c>
      <c r="W197">
        <f t="shared" si="84"/>
        <v>1194</v>
      </c>
    </row>
    <row r="198" spans="1:23" x14ac:dyDescent="0.2">
      <c r="A198" s="28">
        <v>105</v>
      </c>
      <c r="B198" s="28">
        <v>1</v>
      </c>
      <c r="C198" s="28" t="b">
        <v>0</v>
      </c>
      <c r="D198" s="28"/>
      <c r="E198" s="28"/>
      <c r="F198" t="str">
        <f t="shared" si="85"/>
        <v>insert into program_studi (id_pendaftaran,kode_prodi,status_lulus) values (105,1,FALSE);</v>
      </c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>
        <v>195</v>
      </c>
      <c r="T198">
        <f t="shared" ca="1" si="83"/>
        <v>1</v>
      </c>
      <c r="W198">
        <f t="shared" si="84"/>
        <v>1195</v>
      </c>
    </row>
    <row r="199" spans="1:23" x14ac:dyDescent="0.2">
      <c r="A199" s="28">
        <v>105</v>
      </c>
      <c r="B199" s="28">
        <v>14</v>
      </c>
      <c r="C199" s="28" t="b">
        <v>0</v>
      </c>
      <c r="D199" s="28"/>
      <c r="E199" s="28"/>
      <c r="F199" t="str">
        <f t="shared" si="85"/>
        <v>insert into program_studi (id_pendaftaran,kode_prodi,status_lulus) values (105,14,FALSE);</v>
      </c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>
        <v>196</v>
      </c>
      <c r="T199">
        <f t="shared" ca="1" si="82"/>
        <v>20</v>
      </c>
      <c r="W199">
        <f t="shared" si="84"/>
        <v>1196</v>
      </c>
    </row>
    <row r="200" spans="1:23" x14ac:dyDescent="0.2">
      <c r="A200" s="28">
        <v>106</v>
      </c>
      <c r="B200" s="28">
        <v>4</v>
      </c>
      <c r="C200" s="28" t="b">
        <v>0</v>
      </c>
      <c r="D200" s="28"/>
      <c r="E200" s="28"/>
      <c r="F200" t="str">
        <f t="shared" si="85"/>
        <v>insert into program_studi (id_pendaftaran,kode_prodi,status_lulus) values (106,4,FALSE);</v>
      </c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>
        <v>197</v>
      </c>
      <c r="T200">
        <f t="shared" ca="1" si="83"/>
        <v>2</v>
      </c>
      <c r="W200">
        <f t="shared" si="84"/>
        <v>1197</v>
      </c>
    </row>
    <row r="201" spans="1:23" x14ac:dyDescent="0.2">
      <c r="A201" s="28">
        <v>106</v>
      </c>
      <c r="B201" s="28">
        <v>13</v>
      </c>
      <c r="C201" s="28" t="b">
        <v>0</v>
      </c>
      <c r="D201" s="28"/>
      <c r="E201" s="28"/>
      <c r="F201" t="str">
        <f t="shared" si="85"/>
        <v>insert into program_studi (id_pendaftaran,kode_prodi,status_lulus) values (106,13,FALSE);</v>
      </c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>
        <v>198</v>
      </c>
      <c r="T201">
        <f t="shared" ca="1" si="82"/>
        <v>13</v>
      </c>
      <c r="W201">
        <f t="shared" si="84"/>
        <v>1198</v>
      </c>
    </row>
    <row r="202" spans="1:23" x14ac:dyDescent="0.2">
      <c r="A202" s="28">
        <v>107</v>
      </c>
      <c r="B202" s="28">
        <v>4</v>
      </c>
      <c r="C202" s="28" t="b">
        <v>0</v>
      </c>
      <c r="D202" s="28"/>
      <c r="E202" s="28"/>
      <c r="F202" t="str">
        <f t="shared" si="85"/>
        <v>insert into program_studi (id_pendaftaran,kode_prodi,status_lulus) values (107,4,FALSE);</v>
      </c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>
        <v>199</v>
      </c>
      <c r="T202">
        <f t="shared" ca="1" si="83"/>
        <v>4</v>
      </c>
      <c r="W202">
        <f t="shared" si="84"/>
        <v>1199</v>
      </c>
    </row>
    <row r="203" spans="1:23" x14ac:dyDescent="0.2">
      <c r="A203" s="28">
        <v>107</v>
      </c>
      <c r="B203" s="28">
        <v>17</v>
      </c>
      <c r="C203" s="28" t="b">
        <v>0</v>
      </c>
      <c r="D203" s="28"/>
      <c r="E203" s="28"/>
      <c r="F203" t="str">
        <f t="shared" si="85"/>
        <v>insert into program_studi (id_pendaftaran,kode_prodi,status_lulus) values (107,17,FALSE);</v>
      </c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>
        <v>200</v>
      </c>
      <c r="T203">
        <f t="shared" ca="1" si="82"/>
        <v>15</v>
      </c>
      <c r="W203">
        <f t="shared" si="84"/>
        <v>1200</v>
      </c>
    </row>
    <row r="204" spans="1:23" x14ac:dyDescent="0.2">
      <c r="A204" s="28">
        <v>108</v>
      </c>
      <c r="B204" s="28">
        <v>2</v>
      </c>
      <c r="C204" s="28" t="b">
        <v>0</v>
      </c>
      <c r="D204" s="28"/>
      <c r="E204" s="28"/>
      <c r="F204" t="str">
        <f t="shared" si="85"/>
        <v>insert into program_studi (id_pendaftaran,kode_prodi,status_lulus) values (108,2,FALSE);</v>
      </c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>
        <v>201</v>
      </c>
      <c r="T204">
        <f t="shared" ca="1" si="83"/>
        <v>1</v>
      </c>
      <c r="W204">
        <f t="shared" si="84"/>
        <v>1201</v>
      </c>
    </row>
    <row r="205" spans="1:23" x14ac:dyDescent="0.2">
      <c r="A205" s="28">
        <v>108</v>
      </c>
      <c r="B205" s="28">
        <v>15</v>
      </c>
      <c r="C205" s="28" t="b">
        <v>0</v>
      </c>
      <c r="D205" s="28"/>
      <c r="E205" s="28"/>
      <c r="F205" t="str">
        <f t="shared" si="85"/>
        <v>insert into program_studi (id_pendaftaran,kode_prodi,status_lulus) values (108,15,FALSE);</v>
      </c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>
        <v>202</v>
      </c>
      <c r="T205">
        <f t="shared" ca="1" si="82"/>
        <v>15</v>
      </c>
      <c r="W205">
        <f t="shared" si="84"/>
        <v>1202</v>
      </c>
    </row>
    <row r="206" spans="1:23" x14ac:dyDescent="0.2">
      <c r="A206" s="28">
        <v>109</v>
      </c>
      <c r="B206" s="28">
        <v>4</v>
      </c>
      <c r="C206" s="28" t="b">
        <v>0</v>
      </c>
      <c r="D206" s="28"/>
      <c r="E206" s="28"/>
      <c r="F206" t="str">
        <f t="shared" si="85"/>
        <v>insert into program_studi (id_pendaftaran,kode_prodi,status_lulus) values (109,4,FALSE);</v>
      </c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>
        <v>203</v>
      </c>
      <c r="T206">
        <f t="shared" ca="1" si="83"/>
        <v>2</v>
      </c>
      <c r="W206">
        <f t="shared" si="84"/>
        <v>1203</v>
      </c>
    </row>
    <row r="207" spans="1:23" x14ac:dyDescent="0.2">
      <c r="A207" s="28">
        <v>109</v>
      </c>
      <c r="B207" s="28">
        <v>20</v>
      </c>
      <c r="C207" s="28" t="b">
        <v>0</v>
      </c>
      <c r="D207" s="28"/>
      <c r="E207" s="28"/>
      <c r="F207" t="str">
        <f t="shared" si="85"/>
        <v>insert into program_studi (id_pendaftaran,kode_prodi,status_lulus) values (109,20,FALSE);</v>
      </c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>
        <v>204</v>
      </c>
      <c r="T207">
        <f t="shared" ca="1" si="82"/>
        <v>17</v>
      </c>
      <c r="W207">
        <f t="shared" si="84"/>
        <v>1204</v>
      </c>
    </row>
    <row r="208" spans="1:23" x14ac:dyDescent="0.2">
      <c r="A208" s="28">
        <v>110</v>
      </c>
      <c r="B208" s="28">
        <v>4</v>
      </c>
      <c r="C208" s="28" t="b">
        <v>0</v>
      </c>
      <c r="D208" s="28"/>
      <c r="E208" s="28"/>
      <c r="F208" t="str">
        <f t="shared" si="85"/>
        <v>insert into program_studi (id_pendaftaran,kode_prodi,status_lulus) values (110,4,FALSE);</v>
      </c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>
        <v>205</v>
      </c>
      <c r="T208">
        <f t="shared" ca="1" si="83"/>
        <v>2</v>
      </c>
      <c r="W208">
        <f t="shared" si="84"/>
        <v>1205</v>
      </c>
    </row>
    <row r="209" spans="1:23" x14ac:dyDescent="0.2">
      <c r="A209" s="28">
        <v>110</v>
      </c>
      <c r="B209" s="28">
        <v>18</v>
      </c>
      <c r="C209" s="28" t="b">
        <v>0</v>
      </c>
      <c r="D209" s="28"/>
      <c r="E209" s="28"/>
      <c r="F209" t="str">
        <f t="shared" si="85"/>
        <v>insert into program_studi (id_pendaftaran,kode_prodi,status_lulus) values (110,18,FALSE);</v>
      </c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>
        <v>206</v>
      </c>
      <c r="T209">
        <f t="shared" ca="1" si="82"/>
        <v>20</v>
      </c>
      <c r="W209">
        <f t="shared" si="84"/>
        <v>1206</v>
      </c>
    </row>
    <row r="210" spans="1:23" x14ac:dyDescent="0.2">
      <c r="A210" s="28">
        <v>111</v>
      </c>
      <c r="B210" s="28">
        <v>2</v>
      </c>
      <c r="C210" s="28" t="b">
        <v>0</v>
      </c>
      <c r="D210" s="28"/>
      <c r="E210" s="28"/>
      <c r="F210" t="str">
        <f t="shared" si="85"/>
        <v>insert into program_studi (id_pendaftaran,kode_prodi,status_lulus) values (111,2,FALSE);</v>
      </c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>
        <v>207</v>
      </c>
      <c r="T210">
        <f t="shared" ca="1" si="83"/>
        <v>2</v>
      </c>
      <c r="W210">
        <f t="shared" si="84"/>
        <v>1207</v>
      </c>
    </row>
    <row r="211" spans="1:23" x14ac:dyDescent="0.2">
      <c r="A211" s="28">
        <v>111</v>
      </c>
      <c r="B211" s="28">
        <v>15</v>
      </c>
      <c r="C211" s="28" t="b">
        <v>0</v>
      </c>
      <c r="D211" s="28"/>
      <c r="E211" s="28"/>
      <c r="F211" t="str">
        <f t="shared" si="85"/>
        <v>insert into program_studi (id_pendaftaran,kode_prodi,status_lulus) values (111,15,FALSE);</v>
      </c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>
        <v>208</v>
      </c>
      <c r="T211">
        <f t="shared" ca="1" si="82"/>
        <v>13</v>
      </c>
      <c r="W211">
        <f t="shared" si="84"/>
        <v>1208</v>
      </c>
    </row>
    <row r="212" spans="1:23" x14ac:dyDescent="0.2">
      <c r="A212" s="28">
        <v>112</v>
      </c>
      <c r="B212" s="28">
        <v>2</v>
      </c>
      <c r="C212" s="28" t="b">
        <v>0</v>
      </c>
      <c r="D212" s="28"/>
      <c r="E212" s="28"/>
      <c r="F212" t="str">
        <f t="shared" si="85"/>
        <v>insert into program_studi (id_pendaftaran,kode_prodi,status_lulus) values (112,2,FALSE);</v>
      </c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>
        <v>209</v>
      </c>
      <c r="T212">
        <f t="shared" ca="1" si="83"/>
        <v>4</v>
      </c>
      <c r="W212">
        <f t="shared" si="84"/>
        <v>1209</v>
      </c>
    </row>
    <row r="213" spans="1:23" x14ac:dyDescent="0.2">
      <c r="A213" s="28">
        <v>112</v>
      </c>
      <c r="B213" s="28">
        <v>16</v>
      </c>
      <c r="C213" s="28" t="b">
        <v>0</v>
      </c>
      <c r="D213" s="28"/>
      <c r="E213" s="28"/>
      <c r="F213" t="str">
        <f t="shared" si="85"/>
        <v>insert into program_studi (id_pendaftaran,kode_prodi,status_lulus) values (112,16,FALSE);</v>
      </c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>
        <v>210</v>
      </c>
      <c r="T213">
        <f t="shared" ca="1" si="82"/>
        <v>20</v>
      </c>
      <c r="W213">
        <f t="shared" si="84"/>
        <v>1210</v>
      </c>
    </row>
    <row r="214" spans="1:23" x14ac:dyDescent="0.2">
      <c r="A214" s="28">
        <v>113</v>
      </c>
      <c r="B214" s="28">
        <v>4</v>
      </c>
      <c r="C214" s="28" t="b">
        <v>0</v>
      </c>
      <c r="D214" s="28"/>
      <c r="E214" s="28"/>
      <c r="F214" t="str">
        <f t="shared" si="85"/>
        <v>insert into program_studi (id_pendaftaran,kode_prodi,status_lulus) values (113,4,FALSE);</v>
      </c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>
        <v>211</v>
      </c>
      <c r="T214">
        <f t="shared" ca="1" si="83"/>
        <v>2</v>
      </c>
      <c r="W214">
        <f t="shared" si="84"/>
        <v>1211</v>
      </c>
    </row>
    <row r="215" spans="1:23" x14ac:dyDescent="0.2">
      <c r="A215" s="28">
        <v>113</v>
      </c>
      <c r="B215" s="28">
        <v>16</v>
      </c>
      <c r="C215" s="28" t="b">
        <v>0</v>
      </c>
      <c r="D215" s="28"/>
      <c r="E215" s="28"/>
      <c r="F215" t="str">
        <f t="shared" si="85"/>
        <v>insert into program_studi (id_pendaftaran,kode_prodi,status_lulus) values (113,16,FALSE);</v>
      </c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>
        <v>212</v>
      </c>
      <c r="T215">
        <f t="shared" ca="1" si="82"/>
        <v>20</v>
      </c>
      <c r="W215">
        <f t="shared" si="84"/>
        <v>1212</v>
      </c>
    </row>
    <row r="216" spans="1:23" x14ac:dyDescent="0.2">
      <c r="A216" s="28">
        <v>114</v>
      </c>
      <c r="B216" s="28">
        <v>1</v>
      </c>
      <c r="C216" s="28" t="b">
        <v>0</v>
      </c>
      <c r="D216" s="28"/>
      <c r="E216" s="28"/>
      <c r="F216" t="str">
        <f t="shared" si="85"/>
        <v>insert into program_studi (id_pendaftaran,kode_prodi,status_lulus) values (114,1,FALSE);</v>
      </c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>
        <v>213</v>
      </c>
      <c r="T216">
        <f t="shared" ca="1" si="83"/>
        <v>1</v>
      </c>
      <c r="W216">
        <f t="shared" si="84"/>
        <v>1213</v>
      </c>
    </row>
    <row r="217" spans="1:23" x14ac:dyDescent="0.2">
      <c r="A217" s="28">
        <v>114</v>
      </c>
      <c r="B217" s="28">
        <v>13</v>
      </c>
      <c r="C217" s="28" t="b">
        <v>0</v>
      </c>
      <c r="D217" s="28"/>
      <c r="E217" s="28"/>
      <c r="F217" t="str">
        <f t="shared" si="85"/>
        <v>insert into program_studi (id_pendaftaran,kode_prodi,status_lulus) values (114,13,FALSE);</v>
      </c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>
        <v>214</v>
      </c>
      <c r="T217">
        <f t="shared" ca="1" si="82"/>
        <v>18</v>
      </c>
      <c r="W217">
        <f t="shared" si="84"/>
        <v>1214</v>
      </c>
    </row>
    <row r="218" spans="1:23" x14ac:dyDescent="0.2">
      <c r="A218" s="28">
        <v>115</v>
      </c>
      <c r="B218" s="28">
        <v>2</v>
      </c>
      <c r="C218" s="28" t="b">
        <v>0</v>
      </c>
      <c r="D218" s="28"/>
      <c r="E218" s="28"/>
      <c r="F218" t="str">
        <f t="shared" si="85"/>
        <v>insert into program_studi (id_pendaftaran,kode_prodi,status_lulus) values (115,2,FALSE);</v>
      </c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>
        <v>215</v>
      </c>
      <c r="T218">
        <f t="shared" ca="1" si="83"/>
        <v>3</v>
      </c>
      <c r="W218">
        <f t="shared" si="84"/>
        <v>1215</v>
      </c>
    </row>
    <row r="219" spans="1:23" x14ac:dyDescent="0.2">
      <c r="A219" s="28">
        <v>115</v>
      </c>
      <c r="B219" s="28">
        <v>15</v>
      </c>
      <c r="C219" s="28" t="b">
        <v>0</v>
      </c>
      <c r="D219" s="28"/>
      <c r="E219" s="28"/>
      <c r="F219" t="str">
        <f t="shared" si="85"/>
        <v>insert into program_studi (id_pendaftaran,kode_prodi,status_lulus) values (115,15,FALSE);</v>
      </c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>
        <v>216</v>
      </c>
      <c r="T219">
        <f t="shared" ca="1" si="82"/>
        <v>14</v>
      </c>
      <c r="W219">
        <f t="shared" si="84"/>
        <v>1216</v>
      </c>
    </row>
    <row r="220" spans="1:23" x14ac:dyDescent="0.2">
      <c r="A220" s="28">
        <v>116</v>
      </c>
      <c r="B220" s="28">
        <v>1</v>
      </c>
      <c r="C220" s="28" t="b">
        <v>0</v>
      </c>
      <c r="D220" s="28"/>
      <c r="E220" s="28"/>
      <c r="F220" t="str">
        <f t="shared" si="85"/>
        <v>insert into program_studi (id_pendaftaran,kode_prodi,status_lulus) values (116,1,FALSE);</v>
      </c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>
        <v>217</v>
      </c>
      <c r="T220">
        <f t="shared" ca="1" si="83"/>
        <v>3</v>
      </c>
      <c r="W220">
        <f t="shared" si="84"/>
        <v>1217</v>
      </c>
    </row>
    <row r="221" spans="1:23" x14ac:dyDescent="0.2">
      <c r="A221" s="28">
        <v>116</v>
      </c>
      <c r="B221" s="28">
        <v>19</v>
      </c>
      <c r="C221" s="28" t="b">
        <v>0</v>
      </c>
      <c r="D221" s="28"/>
      <c r="E221" s="28"/>
      <c r="F221" t="str">
        <f t="shared" si="85"/>
        <v>insert into program_studi (id_pendaftaran,kode_prodi,status_lulus) values (116,19,FALSE);</v>
      </c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>
        <v>218</v>
      </c>
      <c r="T221">
        <f t="shared" ca="1" si="82"/>
        <v>19</v>
      </c>
      <c r="W221">
        <f t="shared" si="84"/>
        <v>1218</v>
      </c>
    </row>
    <row r="222" spans="1:23" x14ac:dyDescent="0.2">
      <c r="A222" s="28">
        <v>117</v>
      </c>
      <c r="B222" s="28">
        <v>1</v>
      </c>
      <c r="C222" s="28" t="b">
        <v>0</v>
      </c>
      <c r="D222" s="28"/>
      <c r="E222" s="28"/>
      <c r="F222" t="str">
        <f t="shared" si="85"/>
        <v>insert into program_studi (id_pendaftaran,kode_prodi,status_lulus) values (117,1,FALSE);</v>
      </c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>
        <v>219</v>
      </c>
      <c r="T222">
        <f t="shared" ca="1" si="83"/>
        <v>3</v>
      </c>
      <c r="W222">
        <f t="shared" si="84"/>
        <v>1219</v>
      </c>
    </row>
    <row r="223" spans="1:23" x14ac:dyDescent="0.2">
      <c r="A223" s="28">
        <v>117</v>
      </c>
      <c r="B223" s="28">
        <v>18</v>
      </c>
      <c r="C223" s="28" t="b">
        <v>0</v>
      </c>
      <c r="D223" s="28"/>
      <c r="E223" s="28"/>
      <c r="F223" t="str">
        <f t="shared" si="85"/>
        <v>insert into program_studi (id_pendaftaran,kode_prodi,status_lulus) values (117,18,FALSE);</v>
      </c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>
        <v>220</v>
      </c>
      <c r="T223">
        <f t="shared" ca="1" si="82"/>
        <v>13</v>
      </c>
      <c r="W223">
        <f t="shared" si="84"/>
        <v>1220</v>
      </c>
    </row>
    <row r="224" spans="1:23" x14ac:dyDescent="0.2">
      <c r="A224" s="28">
        <v>118</v>
      </c>
      <c r="B224" s="28">
        <v>4</v>
      </c>
      <c r="C224" s="28" t="b">
        <v>0</v>
      </c>
      <c r="D224" s="28"/>
      <c r="E224" s="28"/>
      <c r="F224" t="str">
        <f t="shared" si="85"/>
        <v>insert into program_studi (id_pendaftaran,kode_prodi,status_lulus) values (118,4,FALSE);</v>
      </c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>
        <v>221</v>
      </c>
      <c r="T224">
        <f t="shared" ca="1" si="83"/>
        <v>3</v>
      </c>
      <c r="W224">
        <f t="shared" si="84"/>
        <v>1221</v>
      </c>
    </row>
    <row r="225" spans="1:23" x14ac:dyDescent="0.2">
      <c r="A225" s="28">
        <v>118</v>
      </c>
      <c r="B225" s="28">
        <v>13</v>
      </c>
      <c r="C225" s="28" t="b">
        <v>0</v>
      </c>
      <c r="D225" s="28"/>
      <c r="E225" s="28"/>
      <c r="F225" t="str">
        <f t="shared" si="85"/>
        <v>insert into program_studi (id_pendaftaran,kode_prodi,status_lulus) values (118,13,FALSE);</v>
      </c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>
        <v>222</v>
      </c>
      <c r="T225">
        <f t="shared" ca="1" si="82"/>
        <v>20</v>
      </c>
      <c r="W225">
        <f t="shared" si="84"/>
        <v>1222</v>
      </c>
    </row>
    <row r="226" spans="1:23" x14ac:dyDescent="0.2">
      <c r="A226" s="28">
        <v>119</v>
      </c>
      <c r="B226" s="28">
        <v>1</v>
      </c>
      <c r="C226" s="28" t="b">
        <v>0</v>
      </c>
      <c r="D226" s="28"/>
      <c r="E226" s="28"/>
      <c r="F226" t="str">
        <f t="shared" si="85"/>
        <v>insert into program_studi (id_pendaftaran,kode_prodi,status_lulus) values (119,1,FALSE);</v>
      </c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>
        <v>223</v>
      </c>
      <c r="T226">
        <f t="shared" ca="1" si="83"/>
        <v>4</v>
      </c>
      <c r="W226">
        <f t="shared" si="84"/>
        <v>1223</v>
      </c>
    </row>
    <row r="227" spans="1:23" x14ac:dyDescent="0.2">
      <c r="A227" s="28">
        <v>119</v>
      </c>
      <c r="B227" s="28">
        <v>17</v>
      </c>
      <c r="C227" s="28" t="b">
        <v>0</v>
      </c>
      <c r="D227" s="28"/>
      <c r="E227" s="28"/>
      <c r="F227" t="str">
        <f t="shared" si="85"/>
        <v>insert into program_studi (id_pendaftaran,kode_prodi,status_lulus) values (119,17,FALSE);</v>
      </c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>
        <v>224</v>
      </c>
      <c r="T227">
        <f t="shared" ca="1" si="82"/>
        <v>16</v>
      </c>
      <c r="W227">
        <f t="shared" si="84"/>
        <v>1224</v>
      </c>
    </row>
    <row r="228" spans="1:23" x14ac:dyDescent="0.2">
      <c r="A228" s="28">
        <v>120</v>
      </c>
      <c r="B228" s="28">
        <v>1</v>
      </c>
      <c r="C228" s="28" t="b">
        <v>0</v>
      </c>
      <c r="D228" s="28"/>
      <c r="E228" s="28"/>
      <c r="F228" t="str">
        <f t="shared" si="85"/>
        <v>insert into program_studi (id_pendaftaran,kode_prodi,status_lulus) values (120,1,FALSE);</v>
      </c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>
        <v>225</v>
      </c>
      <c r="T228">
        <f t="shared" ca="1" si="83"/>
        <v>4</v>
      </c>
      <c r="W228">
        <f t="shared" si="84"/>
        <v>1225</v>
      </c>
    </row>
    <row r="229" spans="1:23" x14ac:dyDescent="0.2">
      <c r="A229" s="28">
        <v>120</v>
      </c>
      <c r="B229" s="28">
        <v>19</v>
      </c>
      <c r="C229" s="28" t="b">
        <v>0</v>
      </c>
      <c r="D229" s="28"/>
      <c r="E229" s="28"/>
      <c r="F229" t="str">
        <f t="shared" si="85"/>
        <v>insert into program_studi (id_pendaftaran,kode_prodi,status_lulus) values (120,19,FALSE);</v>
      </c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>
        <v>226</v>
      </c>
      <c r="T229">
        <f t="shared" ca="1" si="82"/>
        <v>17</v>
      </c>
      <c r="W229">
        <f t="shared" si="84"/>
        <v>1226</v>
      </c>
    </row>
    <row r="230" spans="1:23" x14ac:dyDescent="0.2">
      <c r="A230" s="28">
        <v>121</v>
      </c>
      <c r="B230" s="28">
        <v>1</v>
      </c>
      <c r="C230" s="28" t="b">
        <v>0</v>
      </c>
      <c r="D230" s="28"/>
      <c r="E230" s="28"/>
      <c r="F230" t="str">
        <f t="shared" si="85"/>
        <v>insert into program_studi (id_pendaftaran,kode_prodi,status_lulus) values (121,1,FALSE);</v>
      </c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>
        <v>227</v>
      </c>
      <c r="T230">
        <f t="shared" ca="1" si="83"/>
        <v>3</v>
      </c>
      <c r="W230">
        <f t="shared" si="84"/>
        <v>1227</v>
      </c>
    </row>
    <row r="231" spans="1:23" x14ac:dyDescent="0.2">
      <c r="A231" s="28">
        <v>121</v>
      </c>
      <c r="B231" s="28">
        <v>18</v>
      </c>
      <c r="C231" s="28" t="b">
        <v>0</v>
      </c>
      <c r="D231" s="28"/>
      <c r="E231" s="28"/>
      <c r="F231" t="str">
        <f t="shared" si="85"/>
        <v>insert into program_studi (id_pendaftaran,kode_prodi,status_lulus) values (121,18,FALSE);</v>
      </c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>
        <v>228</v>
      </c>
      <c r="T231">
        <f t="shared" ca="1" si="82"/>
        <v>17</v>
      </c>
      <c r="W231">
        <f t="shared" si="84"/>
        <v>1228</v>
      </c>
    </row>
    <row r="232" spans="1:23" x14ac:dyDescent="0.2">
      <c r="A232" s="28">
        <v>122</v>
      </c>
      <c r="B232" s="28">
        <v>1</v>
      </c>
      <c r="C232" s="28" t="b">
        <v>0</v>
      </c>
      <c r="D232" s="28"/>
      <c r="E232" s="28"/>
      <c r="F232" t="str">
        <f t="shared" si="85"/>
        <v>insert into program_studi (id_pendaftaran,kode_prodi,status_lulus) values (122,1,FALSE);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>
        <v>229</v>
      </c>
      <c r="T232">
        <f t="shared" ca="1" si="83"/>
        <v>4</v>
      </c>
      <c r="W232">
        <f t="shared" si="84"/>
        <v>1229</v>
      </c>
    </row>
    <row r="233" spans="1:23" x14ac:dyDescent="0.2">
      <c r="A233" s="28">
        <v>122</v>
      </c>
      <c r="B233" s="28">
        <v>20</v>
      </c>
      <c r="C233" s="28" t="b">
        <v>0</v>
      </c>
      <c r="D233" s="28"/>
      <c r="E233" s="28"/>
      <c r="F233" t="str">
        <f t="shared" si="85"/>
        <v>insert into program_studi (id_pendaftaran,kode_prodi,status_lulus) values (122,20,FALSE);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>
        <v>230</v>
      </c>
      <c r="T233">
        <f t="shared" ca="1" si="82"/>
        <v>13</v>
      </c>
      <c r="W233">
        <f t="shared" si="84"/>
        <v>1230</v>
      </c>
    </row>
    <row r="234" spans="1:23" x14ac:dyDescent="0.2">
      <c r="A234" s="28">
        <v>123</v>
      </c>
      <c r="B234" s="28">
        <v>2</v>
      </c>
      <c r="C234" s="28" t="b">
        <v>0</v>
      </c>
      <c r="D234" s="28"/>
      <c r="E234" s="28"/>
      <c r="F234" t="str">
        <f t="shared" si="85"/>
        <v>insert into program_studi (id_pendaftaran,kode_prodi,status_lulus) values (123,2,FALSE);</v>
      </c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>
        <v>231</v>
      </c>
      <c r="T234">
        <f t="shared" ca="1" si="83"/>
        <v>3</v>
      </c>
      <c r="W234">
        <f t="shared" si="84"/>
        <v>1231</v>
      </c>
    </row>
    <row r="235" spans="1:23" x14ac:dyDescent="0.2">
      <c r="A235" s="28">
        <v>123</v>
      </c>
      <c r="B235" s="28">
        <v>13</v>
      </c>
      <c r="C235" s="28" t="b">
        <v>0</v>
      </c>
      <c r="D235" s="28"/>
      <c r="E235" s="28"/>
      <c r="F235" t="str">
        <f t="shared" si="85"/>
        <v>insert into program_studi (id_pendaftaran,kode_prodi,status_lulus) values (123,13,FALSE);</v>
      </c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>
        <v>232</v>
      </c>
      <c r="T235">
        <f t="shared" ref="T235:T298" ca="1" si="86">RANDBETWEEN(13,20)</f>
        <v>16</v>
      </c>
      <c r="W235">
        <f t="shared" si="84"/>
        <v>1232</v>
      </c>
    </row>
    <row r="236" spans="1:23" x14ac:dyDescent="0.2">
      <c r="A236" s="28">
        <v>124</v>
      </c>
      <c r="B236" s="28">
        <v>2</v>
      </c>
      <c r="C236" s="28" t="b">
        <v>0</v>
      </c>
      <c r="D236" s="28"/>
      <c r="E236" s="28"/>
      <c r="F236" t="str">
        <f t="shared" si="85"/>
        <v>insert into program_studi (id_pendaftaran,kode_prodi,status_lulus) values (124,2,FALSE);</v>
      </c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>
        <v>233</v>
      </c>
      <c r="T236">
        <f t="shared" ref="T236:T299" ca="1" si="87">RANDBETWEEN(1,4)</f>
        <v>3</v>
      </c>
      <c r="W236">
        <f t="shared" si="84"/>
        <v>1233</v>
      </c>
    </row>
    <row r="237" spans="1:23" x14ac:dyDescent="0.2">
      <c r="A237" s="28">
        <v>124</v>
      </c>
      <c r="B237" s="28">
        <v>20</v>
      </c>
      <c r="C237" s="28" t="b">
        <v>0</v>
      </c>
      <c r="D237" s="28"/>
      <c r="E237" s="28"/>
      <c r="F237" t="str">
        <f t="shared" si="85"/>
        <v>insert into program_studi (id_pendaftaran,kode_prodi,status_lulus) values (124,20,FALSE);</v>
      </c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>
        <v>234</v>
      </c>
      <c r="T237">
        <f t="shared" ca="1" si="86"/>
        <v>18</v>
      </c>
      <c r="W237">
        <f t="shared" si="84"/>
        <v>1234</v>
      </c>
    </row>
    <row r="238" spans="1:23" x14ac:dyDescent="0.2">
      <c r="A238" s="28">
        <v>125</v>
      </c>
      <c r="B238" s="28">
        <v>2</v>
      </c>
      <c r="C238" s="28" t="b">
        <v>0</v>
      </c>
      <c r="D238" s="28"/>
      <c r="E238" s="28"/>
      <c r="F238" t="str">
        <f t="shared" si="85"/>
        <v>insert into program_studi (id_pendaftaran,kode_prodi,status_lulus) values (125,2,FALSE);</v>
      </c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>
        <v>235</v>
      </c>
      <c r="T238">
        <f t="shared" ca="1" si="87"/>
        <v>2</v>
      </c>
      <c r="W238">
        <f t="shared" si="84"/>
        <v>1235</v>
      </c>
    </row>
    <row r="239" spans="1:23" x14ac:dyDescent="0.2">
      <c r="A239" s="28">
        <v>125</v>
      </c>
      <c r="B239" s="28">
        <v>15</v>
      </c>
      <c r="C239" s="28" t="b">
        <v>0</v>
      </c>
      <c r="D239" s="28"/>
      <c r="E239" s="28"/>
      <c r="F239" t="str">
        <f t="shared" si="85"/>
        <v>insert into program_studi (id_pendaftaran,kode_prodi,status_lulus) values (125,15,FALSE);</v>
      </c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>
        <v>236</v>
      </c>
      <c r="T239">
        <f t="shared" ca="1" si="86"/>
        <v>13</v>
      </c>
      <c r="W239">
        <f t="shared" si="84"/>
        <v>1236</v>
      </c>
    </row>
    <row r="240" spans="1:23" x14ac:dyDescent="0.2">
      <c r="A240" s="28">
        <v>126</v>
      </c>
      <c r="B240" s="28">
        <v>4</v>
      </c>
      <c r="C240" s="28" t="b">
        <v>0</v>
      </c>
      <c r="D240" s="28"/>
      <c r="E240" s="28"/>
      <c r="F240" t="str">
        <f t="shared" si="85"/>
        <v>insert into program_studi (id_pendaftaran,kode_prodi,status_lulus) values (126,4,FALSE);</v>
      </c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>
        <v>237</v>
      </c>
      <c r="T240">
        <f t="shared" ca="1" si="87"/>
        <v>1</v>
      </c>
      <c r="W240">
        <f t="shared" si="84"/>
        <v>1237</v>
      </c>
    </row>
    <row r="241" spans="1:23" x14ac:dyDescent="0.2">
      <c r="A241" s="28">
        <v>126</v>
      </c>
      <c r="B241" s="28">
        <v>20</v>
      </c>
      <c r="C241" s="28" t="b">
        <v>0</v>
      </c>
      <c r="D241" s="28"/>
      <c r="E241" s="28"/>
      <c r="F241" t="str">
        <f t="shared" si="85"/>
        <v>insert into program_studi (id_pendaftaran,kode_prodi,status_lulus) values (126,20,FALSE);</v>
      </c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>
        <v>238</v>
      </c>
      <c r="T241">
        <f t="shared" ca="1" si="86"/>
        <v>20</v>
      </c>
      <c r="W241">
        <f t="shared" si="84"/>
        <v>1238</v>
      </c>
    </row>
    <row r="242" spans="1:23" x14ac:dyDescent="0.2">
      <c r="A242" s="28">
        <v>127</v>
      </c>
      <c r="B242" s="28">
        <v>3</v>
      </c>
      <c r="C242" s="28" t="b">
        <v>0</v>
      </c>
      <c r="D242" s="28"/>
      <c r="E242" s="28"/>
      <c r="F242" t="str">
        <f t="shared" si="85"/>
        <v>insert into program_studi (id_pendaftaran,kode_prodi,status_lulus) values (127,3,FALSE);</v>
      </c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>
        <v>239</v>
      </c>
      <c r="T242">
        <f t="shared" ca="1" si="87"/>
        <v>1</v>
      </c>
      <c r="W242">
        <f t="shared" si="84"/>
        <v>1239</v>
      </c>
    </row>
    <row r="243" spans="1:23" x14ac:dyDescent="0.2">
      <c r="A243" s="28">
        <v>127</v>
      </c>
      <c r="B243" s="28">
        <v>16</v>
      </c>
      <c r="C243" s="28" t="b">
        <v>0</v>
      </c>
      <c r="D243" s="28"/>
      <c r="E243" s="28"/>
      <c r="F243" t="str">
        <f t="shared" si="85"/>
        <v>insert into program_studi (id_pendaftaran,kode_prodi,status_lulus) values (127,16,FALSE);</v>
      </c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>
        <v>240</v>
      </c>
      <c r="T243">
        <f t="shared" ca="1" si="86"/>
        <v>18</v>
      </c>
      <c r="W243">
        <f t="shared" si="84"/>
        <v>1240</v>
      </c>
    </row>
    <row r="244" spans="1:23" x14ac:dyDescent="0.2">
      <c r="A244" s="28">
        <v>128</v>
      </c>
      <c r="B244" s="28">
        <v>2</v>
      </c>
      <c r="C244" s="28" t="b">
        <v>0</v>
      </c>
      <c r="D244" s="28"/>
      <c r="E244" s="28"/>
      <c r="F244" t="str">
        <f t="shared" si="85"/>
        <v>insert into program_studi (id_pendaftaran,kode_prodi,status_lulus) values (128,2,FALSE);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>
        <v>241</v>
      </c>
      <c r="T244">
        <f t="shared" ca="1" si="87"/>
        <v>3</v>
      </c>
      <c r="W244">
        <f t="shared" si="84"/>
        <v>1241</v>
      </c>
    </row>
    <row r="245" spans="1:23" x14ac:dyDescent="0.2">
      <c r="A245" s="28">
        <v>128</v>
      </c>
      <c r="B245" s="28">
        <v>19</v>
      </c>
      <c r="C245" s="28" t="b">
        <v>0</v>
      </c>
      <c r="D245" s="28"/>
      <c r="E245" s="28"/>
      <c r="F245" t="str">
        <f t="shared" si="85"/>
        <v>insert into program_studi (id_pendaftaran,kode_prodi,status_lulus) values (128,19,FALSE);</v>
      </c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>
        <v>242</v>
      </c>
      <c r="T245">
        <f t="shared" ca="1" si="86"/>
        <v>16</v>
      </c>
      <c r="W245">
        <f t="shared" si="84"/>
        <v>1242</v>
      </c>
    </row>
    <row r="246" spans="1:23" x14ac:dyDescent="0.2">
      <c r="A246" s="28">
        <v>129</v>
      </c>
      <c r="B246" s="28">
        <v>3</v>
      </c>
      <c r="C246" s="28" t="b">
        <v>0</v>
      </c>
      <c r="D246" s="28"/>
      <c r="E246" s="28"/>
      <c r="F246" t="str">
        <f t="shared" si="85"/>
        <v>insert into program_studi (id_pendaftaran,kode_prodi,status_lulus) values (129,3,FALSE);</v>
      </c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>
        <v>243</v>
      </c>
      <c r="T246">
        <f t="shared" ca="1" si="87"/>
        <v>2</v>
      </c>
      <c r="W246">
        <f t="shared" si="84"/>
        <v>1243</v>
      </c>
    </row>
    <row r="247" spans="1:23" x14ac:dyDescent="0.2">
      <c r="A247" s="28">
        <v>129</v>
      </c>
      <c r="B247" s="28">
        <v>17</v>
      </c>
      <c r="C247" s="28" t="b">
        <v>0</v>
      </c>
      <c r="D247" s="28"/>
      <c r="E247" s="28"/>
      <c r="F247" t="str">
        <f t="shared" si="85"/>
        <v>insert into program_studi (id_pendaftaran,kode_prodi,status_lulus) values (129,17,FALSE);</v>
      </c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>
        <v>244</v>
      </c>
      <c r="T247">
        <f t="shared" ca="1" si="86"/>
        <v>15</v>
      </c>
      <c r="W247">
        <f t="shared" si="84"/>
        <v>1244</v>
      </c>
    </row>
    <row r="248" spans="1:23" x14ac:dyDescent="0.2">
      <c r="A248" s="28">
        <v>130</v>
      </c>
      <c r="B248" s="28">
        <v>4</v>
      </c>
      <c r="C248" s="28" t="b">
        <v>0</v>
      </c>
      <c r="D248" s="28"/>
      <c r="E248" s="28"/>
      <c r="F248" t="str">
        <f t="shared" si="85"/>
        <v>insert into program_studi (id_pendaftaran,kode_prodi,status_lulus) values (130,4,FALSE);</v>
      </c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>
        <v>245</v>
      </c>
      <c r="T248">
        <f t="shared" ca="1" si="87"/>
        <v>4</v>
      </c>
      <c r="W248">
        <f t="shared" si="84"/>
        <v>1245</v>
      </c>
    </row>
    <row r="249" spans="1:23" x14ac:dyDescent="0.2">
      <c r="A249" s="28">
        <v>130</v>
      </c>
      <c r="B249" s="28">
        <v>17</v>
      </c>
      <c r="C249" s="28" t="b">
        <v>0</v>
      </c>
      <c r="D249" s="28"/>
      <c r="E249" s="28"/>
      <c r="F249" t="str">
        <f t="shared" si="85"/>
        <v>insert into program_studi (id_pendaftaran,kode_prodi,status_lulus) values (130,17,FALSE);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>
        <v>246</v>
      </c>
      <c r="T249">
        <f t="shared" ca="1" si="86"/>
        <v>18</v>
      </c>
      <c r="W249">
        <f t="shared" si="84"/>
        <v>1246</v>
      </c>
    </row>
    <row r="250" spans="1:23" x14ac:dyDescent="0.2">
      <c r="A250" s="28">
        <v>131</v>
      </c>
      <c r="B250" s="28">
        <v>2</v>
      </c>
      <c r="C250" s="28" t="b">
        <v>0</v>
      </c>
      <c r="D250" s="28"/>
      <c r="E250" s="28"/>
      <c r="F250" t="str">
        <f t="shared" si="85"/>
        <v>insert into program_studi (id_pendaftaran,kode_prodi,status_lulus) values (131,2,FALSE);</v>
      </c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>
        <v>247</v>
      </c>
      <c r="T250">
        <f t="shared" ca="1" si="87"/>
        <v>2</v>
      </c>
      <c r="W250">
        <f t="shared" si="84"/>
        <v>1247</v>
      </c>
    </row>
    <row r="251" spans="1:23" x14ac:dyDescent="0.2">
      <c r="A251" s="28">
        <v>131</v>
      </c>
      <c r="B251" s="28">
        <v>17</v>
      </c>
      <c r="C251" s="28" t="b">
        <v>0</v>
      </c>
      <c r="D251" s="28"/>
      <c r="E251" s="28"/>
      <c r="F251" t="str">
        <f t="shared" si="85"/>
        <v>insert into program_studi (id_pendaftaran,kode_prodi,status_lulus) values (131,17,FALSE);</v>
      </c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>
        <v>248</v>
      </c>
      <c r="T251">
        <f t="shared" ca="1" si="86"/>
        <v>20</v>
      </c>
      <c r="W251">
        <f t="shared" si="84"/>
        <v>1248</v>
      </c>
    </row>
    <row r="252" spans="1:23" x14ac:dyDescent="0.2">
      <c r="A252" s="28">
        <v>132</v>
      </c>
      <c r="B252" s="28">
        <v>2</v>
      </c>
      <c r="C252" s="28" t="b">
        <v>0</v>
      </c>
      <c r="D252" s="28"/>
      <c r="E252" s="28"/>
      <c r="F252" t="str">
        <f t="shared" si="85"/>
        <v>insert into program_studi (id_pendaftaran,kode_prodi,status_lulus) values (132,2,FALSE);</v>
      </c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>
        <v>249</v>
      </c>
      <c r="T252">
        <f t="shared" ca="1" si="87"/>
        <v>2</v>
      </c>
      <c r="W252">
        <f t="shared" si="84"/>
        <v>1249</v>
      </c>
    </row>
    <row r="253" spans="1:23" x14ac:dyDescent="0.2">
      <c r="A253" s="28">
        <v>132</v>
      </c>
      <c r="B253" s="28">
        <v>19</v>
      </c>
      <c r="C253" s="28" t="b">
        <v>0</v>
      </c>
      <c r="D253" s="28"/>
      <c r="E253" s="28"/>
      <c r="F253" t="str">
        <f t="shared" si="85"/>
        <v>insert into program_studi (id_pendaftaran,kode_prodi,status_lulus) values (132,19,FALSE);</v>
      </c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>
        <v>250</v>
      </c>
      <c r="T253">
        <f t="shared" ca="1" si="86"/>
        <v>16</v>
      </c>
      <c r="W253">
        <f t="shared" si="84"/>
        <v>1250</v>
      </c>
    </row>
    <row r="254" spans="1:23" x14ac:dyDescent="0.2">
      <c r="A254" s="28">
        <v>133</v>
      </c>
      <c r="B254" s="28">
        <v>1</v>
      </c>
      <c r="C254" s="28" t="b">
        <v>0</v>
      </c>
      <c r="D254" s="28"/>
      <c r="E254" s="28"/>
      <c r="F254" t="str">
        <f t="shared" si="85"/>
        <v>insert into program_studi (id_pendaftaran,kode_prodi,status_lulus) values (133,1,FALSE);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>
        <v>251</v>
      </c>
      <c r="T254">
        <f t="shared" ca="1" si="87"/>
        <v>3</v>
      </c>
      <c r="W254">
        <f t="shared" si="84"/>
        <v>1251</v>
      </c>
    </row>
    <row r="255" spans="1:23" x14ac:dyDescent="0.2">
      <c r="A255" s="28">
        <v>133</v>
      </c>
      <c r="B255" s="28">
        <v>15</v>
      </c>
      <c r="C255" s="28" t="b">
        <v>0</v>
      </c>
      <c r="D255" s="28"/>
      <c r="E255" s="28"/>
      <c r="F255" t="str">
        <f t="shared" si="85"/>
        <v>insert into program_studi (id_pendaftaran,kode_prodi,status_lulus) values (133,15,FALSE);</v>
      </c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>
        <v>252</v>
      </c>
      <c r="T255">
        <f t="shared" ca="1" si="86"/>
        <v>19</v>
      </c>
      <c r="W255">
        <f t="shared" si="84"/>
        <v>1252</v>
      </c>
    </row>
    <row r="256" spans="1:23" x14ac:dyDescent="0.2">
      <c r="A256" s="28">
        <v>134</v>
      </c>
      <c r="B256" s="28">
        <v>1</v>
      </c>
      <c r="C256" s="28" t="b">
        <v>0</v>
      </c>
      <c r="D256" s="28"/>
      <c r="E256" s="28"/>
      <c r="F256" t="str">
        <f t="shared" si="85"/>
        <v>insert into program_studi (id_pendaftaran,kode_prodi,status_lulus) values (134,1,FALSE);</v>
      </c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>
        <v>253</v>
      </c>
      <c r="T256">
        <f t="shared" ca="1" si="87"/>
        <v>1</v>
      </c>
      <c r="W256">
        <f t="shared" si="84"/>
        <v>1253</v>
      </c>
    </row>
    <row r="257" spans="1:23" x14ac:dyDescent="0.2">
      <c r="A257" s="28">
        <v>134</v>
      </c>
      <c r="B257" s="28">
        <v>13</v>
      </c>
      <c r="C257" s="28" t="b">
        <v>0</v>
      </c>
      <c r="D257" s="28"/>
      <c r="E257" s="28"/>
      <c r="F257" t="str">
        <f t="shared" si="85"/>
        <v>insert into program_studi (id_pendaftaran,kode_prodi,status_lulus) values (134,13,FALSE);</v>
      </c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>
        <v>254</v>
      </c>
      <c r="T257">
        <f t="shared" ca="1" si="86"/>
        <v>18</v>
      </c>
      <c r="W257">
        <f t="shared" si="84"/>
        <v>1254</v>
      </c>
    </row>
    <row r="258" spans="1:23" x14ac:dyDescent="0.2">
      <c r="A258" s="28">
        <v>135</v>
      </c>
      <c r="B258" s="28">
        <v>2</v>
      </c>
      <c r="C258" s="28" t="b">
        <v>0</v>
      </c>
      <c r="D258" s="28"/>
      <c r="E258" s="28"/>
      <c r="F258" t="str">
        <f t="shared" si="85"/>
        <v>insert into program_studi (id_pendaftaran,kode_prodi,status_lulus) values (135,2,FALSE);</v>
      </c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>
        <v>255</v>
      </c>
      <c r="T258">
        <f t="shared" ca="1" si="87"/>
        <v>4</v>
      </c>
      <c r="W258">
        <f t="shared" si="84"/>
        <v>1255</v>
      </c>
    </row>
    <row r="259" spans="1:23" x14ac:dyDescent="0.2">
      <c r="A259" s="28">
        <v>135</v>
      </c>
      <c r="B259" s="28">
        <v>18</v>
      </c>
      <c r="C259" s="28" t="b">
        <v>0</v>
      </c>
      <c r="D259" s="28"/>
      <c r="E259" s="28"/>
      <c r="F259" t="str">
        <f t="shared" si="85"/>
        <v>insert into program_studi (id_pendaftaran,kode_prodi,status_lulus) values (135,18,FALSE);</v>
      </c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>
        <v>256</v>
      </c>
      <c r="T259">
        <f t="shared" ca="1" si="86"/>
        <v>20</v>
      </c>
      <c r="W259">
        <f t="shared" si="84"/>
        <v>1256</v>
      </c>
    </row>
    <row r="260" spans="1:23" x14ac:dyDescent="0.2">
      <c r="A260" s="28">
        <v>136</v>
      </c>
      <c r="B260" s="28">
        <v>3</v>
      </c>
      <c r="C260" s="28" t="b">
        <v>0</v>
      </c>
      <c r="D260" s="28"/>
      <c r="E260" s="28"/>
      <c r="F260" t="str">
        <f t="shared" si="85"/>
        <v>insert into program_studi (id_pendaftaran,kode_prodi,status_lulus) values (136,3,FALSE);</v>
      </c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>
        <v>257</v>
      </c>
      <c r="T260">
        <f t="shared" ca="1" si="87"/>
        <v>3</v>
      </c>
      <c r="W260">
        <f t="shared" ref="W260:W323" si="88">W259+1</f>
        <v>1257</v>
      </c>
    </row>
    <row r="261" spans="1:23" x14ac:dyDescent="0.2">
      <c r="A261" s="28">
        <v>136</v>
      </c>
      <c r="B261" s="28">
        <v>14</v>
      </c>
      <c r="C261" s="28" t="b">
        <v>0</v>
      </c>
      <c r="D261" s="28"/>
      <c r="E261" s="28"/>
      <c r="F261" t="str">
        <f t="shared" ref="F261:F324" si="89">CONCATENATE($F$3,A261,",",B261,",",C261,")",";")</f>
        <v>insert into program_studi (id_pendaftaran,kode_prodi,status_lulus) values (136,14,FALSE);</v>
      </c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>
        <v>258</v>
      </c>
      <c r="T261">
        <f t="shared" ca="1" si="86"/>
        <v>20</v>
      </c>
      <c r="W261">
        <f t="shared" si="88"/>
        <v>1258</v>
      </c>
    </row>
    <row r="262" spans="1:23" x14ac:dyDescent="0.2">
      <c r="A262" s="28">
        <v>137</v>
      </c>
      <c r="B262" s="28">
        <v>2</v>
      </c>
      <c r="C262" s="28" t="b">
        <v>0</v>
      </c>
      <c r="D262" s="28"/>
      <c r="E262" s="28"/>
      <c r="F262" t="str">
        <f t="shared" si="89"/>
        <v>insert into program_studi (id_pendaftaran,kode_prodi,status_lulus) values (137,2,FALSE);</v>
      </c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>
        <v>259</v>
      </c>
      <c r="T262">
        <f t="shared" ca="1" si="87"/>
        <v>1</v>
      </c>
      <c r="W262">
        <f t="shared" si="88"/>
        <v>1259</v>
      </c>
    </row>
    <row r="263" spans="1:23" x14ac:dyDescent="0.2">
      <c r="A263" s="28">
        <v>137</v>
      </c>
      <c r="B263" s="28">
        <v>18</v>
      </c>
      <c r="C263" s="28" t="b">
        <v>0</v>
      </c>
      <c r="D263" s="28"/>
      <c r="E263" s="28"/>
      <c r="F263" t="str">
        <f t="shared" si="89"/>
        <v>insert into program_studi (id_pendaftaran,kode_prodi,status_lulus) values (137,18,FALSE);</v>
      </c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>
        <v>260</v>
      </c>
      <c r="T263">
        <f t="shared" ca="1" si="86"/>
        <v>17</v>
      </c>
      <c r="W263">
        <f t="shared" si="88"/>
        <v>1260</v>
      </c>
    </row>
    <row r="264" spans="1:23" x14ac:dyDescent="0.2">
      <c r="A264" s="28">
        <v>138</v>
      </c>
      <c r="B264" s="28">
        <v>4</v>
      </c>
      <c r="C264" s="28" t="b">
        <v>0</v>
      </c>
      <c r="D264" s="28"/>
      <c r="E264" s="28"/>
      <c r="F264" t="str">
        <f t="shared" si="89"/>
        <v>insert into program_studi (id_pendaftaran,kode_prodi,status_lulus) values (138,4,FALSE);</v>
      </c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>
        <v>261</v>
      </c>
      <c r="T264">
        <f t="shared" ca="1" si="87"/>
        <v>2</v>
      </c>
      <c r="W264">
        <f t="shared" si="88"/>
        <v>1261</v>
      </c>
    </row>
    <row r="265" spans="1:23" x14ac:dyDescent="0.2">
      <c r="A265" s="28">
        <v>138</v>
      </c>
      <c r="B265" s="28">
        <v>19</v>
      </c>
      <c r="C265" s="28" t="b">
        <v>0</v>
      </c>
      <c r="D265" s="28"/>
      <c r="E265" s="28"/>
      <c r="F265" t="str">
        <f t="shared" si="89"/>
        <v>insert into program_studi (id_pendaftaran,kode_prodi,status_lulus) values (138,19,FALSE);</v>
      </c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>
        <v>262</v>
      </c>
      <c r="T265">
        <f t="shared" ca="1" si="86"/>
        <v>19</v>
      </c>
      <c r="W265">
        <f t="shared" si="88"/>
        <v>1262</v>
      </c>
    </row>
    <row r="266" spans="1:23" x14ac:dyDescent="0.2">
      <c r="A266" s="28">
        <v>139</v>
      </c>
      <c r="B266" s="28">
        <v>1</v>
      </c>
      <c r="C266" s="28" t="b">
        <v>0</v>
      </c>
      <c r="D266" s="28"/>
      <c r="E266" s="28"/>
      <c r="F266" t="str">
        <f t="shared" si="89"/>
        <v>insert into program_studi (id_pendaftaran,kode_prodi,status_lulus) values (139,1,FALSE);</v>
      </c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>
        <v>263</v>
      </c>
      <c r="T266">
        <f t="shared" ca="1" si="87"/>
        <v>3</v>
      </c>
      <c r="W266">
        <f t="shared" si="88"/>
        <v>1263</v>
      </c>
    </row>
    <row r="267" spans="1:23" x14ac:dyDescent="0.2">
      <c r="A267" s="28">
        <v>139</v>
      </c>
      <c r="B267" s="28">
        <v>17</v>
      </c>
      <c r="C267" s="28" t="b">
        <v>0</v>
      </c>
      <c r="D267" s="28"/>
      <c r="E267" s="28"/>
      <c r="F267" t="str">
        <f t="shared" si="89"/>
        <v>insert into program_studi (id_pendaftaran,kode_prodi,status_lulus) values (139,17,FALSE);</v>
      </c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>
        <v>264</v>
      </c>
      <c r="T267">
        <f t="shared" ca="1" si="86"/>
        <v>16</v>
      </c>
      <c r="W267">
        <f t="shared" si="88"/>
        <v>1264</v>
      </c>
    </row>
    <row r="268" spans="1:23" x14ac:dyDescent="0.2">
      <c r="A268" s="28">
        <v>140</v>
      </c>
      <c r="B268" s="28">
        <v>4</v>
      </c>
      <c r="C268" s="28" t="b">
        <v>0</v>
      </c>
      <c r="D268" s="28"/>
      <c r="E268" s="28"/>
      <c r="F268" t="str">
        <f t="shared" si="89"/>
        <v>insert into program_studi (id_pendaftaran,kode_prodi,status_lulus) values (140,4,FALSE);</v>
      </c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>
        <v>265</v>
      </c>
      <c r="T268">
        <f t="shared" ca="1" si="87"/>
        <v>3</v>
      </c>
      <c r="W268">
        <f t="shared" si="88"/>
        <v>1265</v>
      </c>
    </row>
    <row r="269" spans="1:23" x14ac:dyDescent="0.2">
      <c r="A269" s="45">
        <v>140</v>
      </c>
      <c r="B269" s="28">
        <v>14</v>
      </c>
      <c r="C269" s="28" t="b">
        <v>0</v>
      </c>
      <c r="D269" s="28"/>
      <c r="E269" s="28"/>
      <c r="F269" t="str">
        <f t="shared" si="89"/>
        <v>insert into program_studi (id_pendaftaran,kode_prodi,status_lulus) values (140,14,FALSE);</v>
      </c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>
        <v>266</v>
      </c>
      <c r="T269">
        <f t="shared" ca="1" si="86"/>
        <v>19</v>
      </c>
      <c r="W269">
        <f t="shared" si="88"/>
        <v>1266</v>
      </c>
    </row>
    <row r="270" spans="1:23" x14ac:dyDescent="0.2">
      <c r="A270" s="48">
        <v>149</v>
      </c>
      <c r="B270" s="28">
        <v>4</v>
      </c>
      <c r="C270" t="b">
        <v>1</v>
      </c>
      <c r="F270" t="str">
        <f t="shared" si="89"/>
        <v>insert into program_studi (id_pendaftaran,kode_prodi,status_lulus) values (149,4,TRUE);</v>
      </c>
      <c r="R270">
        <v>267</v>
      </c>
      <c r="T270">
        <f t="shared" ca="1" si="87"/>
        <v>2</v>
      </c>
      <c r="W270">
        <f t="shared" si="88"/>
        <v>1267</v>
      </c>
    </row>
    <row r="271" spans="1:23" x14ac:dyDescent="0.2">
      <c r="A271" s="48">
        <v>149</v>
      </c>
      <c r="B271" s="28">
        <v>14</v>
      </c>
      <c r="C271" s="28" t="b">
        <v>0</v>
      </c>
      <c r="D271" s="28"/>
      <c r="E271" s="28"/>
      <c r="F271" t="str">
        <f t="shared" si="89"/>
        <v>insert into program_studi (id_pendaftaran,kode_prodi,status_lulus) values (149,14,FALSE);</v>
      </c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>
        <v>268</v>
      </c>
      <c r="T271">
        <f t="shared" ca="1" si="86"/>
        <v>14</v>
      </c>
      <c r="W271">
        <f t="shared" si="88"/>
        <v>1268</v>
      </c>
    </row>
    <row r="272" spans="1:23" x14ac:dyDescent="0.2">
      <c r="A272" s="48">
        <v>150</v>
      </c>
      <c r="B272" s="28">
        <v>4</v>
      </c>
      <c r="C272" t="b">
        <v>1</v>
      </c>
      <c r="F272" t="str">
        <f t="shared" si="89"/>
        <v>insert into program_studi (id_pendaftaran,kode_prodi,status_lulus) values (150,4,TRUE);</v>
      </c>
      <c r="R272">
        <v>269</v>
      </c>
      <c r="T272">
        <f t="shared" ca="1" si="87"/>
        <v>2</v>
      </c>
      <c r="W272">
        <f t="shared" si="88"/>
        <v>1269</v>
      </c>
    </row>
    <row r="273" spans="1:23" x14ac:dyDescent="0.2">
      <c r="A273" s="48">
        <v>150</v>
      </c>
      <c r="B273" s="28">
        <v>16</v>
      </c>
      <c r="C273" s="28" t="b">
        <v>0</v>
      </c>
      <c r="D273" s="28"/>
      <c r="E273" s="28"/>
      <c r="F273" t="str">
        <f t="shared" si="89"/>
        <v>insert into program_studi (id_pendaftaran,kode_prodi,status_lulus) values (150,16,FALSE);</v>
      </c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>
        <v>270</v>
      </c>
      <c r="T273">
        <f t="shared" ca="1" si="86"/>
        <v>14</v>
      </c>
      <c r="W273">
        <f t="shared" si="88"/>
        <v>1270</v>
      </c>
    </row>
    <row r="274" spans="1:23" x14ac:dyDescent="0.2">
      <c r="A274" s="48">
        <v>151</v>
      </c>
      <c r="B274" s="28">
        <v>3</v>
      </c>
      <c r="C274" s="28" t="b">
        <v>0</v>
      </c>
      <c r="D274" s="28"/>
      <c r="E274" s="28"/>
      <c r="F274" t="str">
        <f t="shared" si="89"/>
        <v>insert into program_studi (id_pendaftaran,kode_prodi,status_lulus) values (151,3,FALSE);</v>
      </c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>
        <v>271</v>
      </c>
      <c r="T274">
        <f t="shared" ca="1" si="87"/>
        <v>1</v>
      </c>
      <c r="W274">
        <f t="shared" si="88"/>
        <v>1271</v>
      </c>
    </row>
    <row r="275" spans="1:23" x14ac:dyDescent="0.2">
      <c r="A275" s="48">
        <v>151</v>
      </c>
      <c r="B275" s="28">
        <v>19</v>
      </c>
      <c r="C275" t="b">
        <v>1</v>
      </c>
      <c r="F275" t="str">
        <f t="shared" si="89"/>
        <v>insert into program_studi (id_pendaftaran,kode_prodi,status_lulus) values (151,19,TRUE);</v>
      </c>
      <c r="R275">
        <v>272</v>
      </c>
      <c r="T275">
        <f t="shared" ca="1" si="86"/>
        <v>15</v>
      </c>
      <c r="W275">
        <f t="shared" si="88"/>
        <v>1272</v>
      </c>
    </row>
    <row r="276" spans="1:23" x14ac:dyDescent="0.2">
      <c r="A276" s="48">
        <v>152</v>
      </c>
      <c r="B276" s="28">
        <v>2</v>
      </c>
      <c r="C276" t="b">
        <v>1</v>
      </c>
      <c r="F276" t="str">
        <f t="shared" si="89"/>
        <v>insert into program_studi (id_pendaftaran,kode_prodi,status_lulus) values (152,2,TRUE);</v>
      </c>
      <c r="R276">
        <v>273</v>
      </c>
      <c r="T276">
        <f t="shared" ca="1" si="87"/>
        <v>1</v>
      </c>
      <c r="W276">
        <f t="shared" si="88"/>
        <v>1273</v>
      </c>
    </row>
    <row r="277" spans="1:23" x14ac:dyDescent="0.2">
      <c r="A277" s="48">
        <v>152</v>
      </c>
      <c r="B277" s="28">
        <v>15</v>
      </c>
      <c r="C277" s="28" t="b">
        <v>0</v>
      </c>
      <c r="D277" s="28"/>
      <c r="E277" s="28"/>
      <c r="F277" t="str">
        <f t="shared" si="89"/>
        <v>insert into program_studi (id_pendaftaran,kode_prodi,status_lulus) values (152,15,FALSE);</v>
      </c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>
        <v>274</v>
      </c>
      <c r="T277">
        <f t="shared" ca="1" si="86"/>
        <v>17</v>
      </c>
      <c r="W277">
        <f t="shared" si="88"/>
        <v>1274</v>
      </c>
    </row>
    <row r="278" spans="1:23" x14ac:dyDescent="0.2">
      <c r="A278" s="48">
        <v>153</v>
      </c>
      <c r="B278" s="28">
        <v>1</v>
      </c>
      <c r="C278" t="b">
        <v>1</v>
      </c>
      <c r="F278" t="str">
        <f t="shared" si="89"/>
        <v>insert into program_studi (id_pendaftaran,kode_prodi,status_lulus) values (153,1,TRUE);</v>
      </c>
      <c r="R278">
        <v>275</v>
      </c>
      <c r="T278">
        <f t="shared" ca="1" si="87"/>
        <v>3</v>
      </c>
      <c r="W278">
        <f t="shared" si="88"/>
        <v>1275</v>
      </c>
    </row>
    <row r="279" spans="1:23" x14ac:dyDescent="0.2">
      <c r="A279" s="48">
        <v>153</v>
      </c>
      <c r="B279" s="28">
        <v>19</v>
      </c>
      <c r="C279" t="b">
        <v>1</v>
      </c>
      <c r="F279" t="str">
        <f t="shared" si="89"/>
        <v>insert into program_studi (id_pendaftaran,kode_prodi,status_lulus) values (153,19,TRUE);</v>
      </c>
      <c r="R279">
        <v>276</v>
      </c>
      <c r="T279">
        <f t="shared" ca="1" si="86"/>
        <v>18</v>
      </c>
      <c r="W279">
        <f t="shared" si="88"/>
        <v>1276</v>
      </c>
    </row>
    <row r="280" spans="1:23" x14ac:dyDescent="0.2">
      <c r="A280" s="48">
        <v>154</v>
      </c>
      <c r="B280" s="28">
        <v>3</v>
      </c>
      <c r="C280" s="28" t="b">
        <v>0</v>
      </c>
      <c r="D280" s="28"/>
      <c r="E280" s="28"/>
      <c r="F280" t="str">
        <f t="shared" si="89"/>
        <v>insert into program_studi (id_pendaftaran,kode_prodi,status_lulus) values (154,3,FALSE);</v>
      </c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>
        <v>277</v>
      </c>
      <c r="T280">
        <f t="shared" ca="1" si="87"/>
        <v>2</v>
      </c>
      <c r="W280">
        <f t="shared" si="88"/>
        <v>1277</v>
      </c>
    </row>
    <row r="281" spans="1:23" x14ac:dyDescent="0.2">
      <c r="A281" s="48">
        <v>154</v>
      </c>
      <c r="B281" s="28">
        <v>20</v>
      </c>
      <c r="C281" s="28" t="b">
        <v>0</v>
      </c>
      <c r="D281" s="28"/>
      <c r="E281" s="28"/>
      <c r="F281" t="str">
        <f t="shared" si="89"/>
        <v>insert into program_studi (id_pendaftaran,kode_prodi,status_lulus) values (154,20,FALSE);</v>
      </c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>
        <v>278</v>
      </c>
      <c r="T281">
        <f t="shared" ca="1" si="86"/>
        <v>17</v>
      </c>
      <c r="W281">
        <f t="shared" si="88"/>
        <v>1278</v>
      </c>
    </row>
    <row r="282" spans="1:23" x14ac:dyDescent="0.2">
      <c r="A282" s="48">
        <v>155</v>
      </c>
      <c r="B282" s="28">
        <v>3</v>
      </c>
      <c r="C282" t="b">
        <v>1</v>
      </c>
      <c r="F282" t="str">
        <f t="shared" si="89"/>
        <v>insert into program_studi (id_pendaftaran,kode_prodi,status_lulus) values (155,3,TRUE);</v>
      </c>
      <c r="R282">
        <v>279</v>
      </c>
      <c r="T282">
        <f t="shared" ca="1" si="87"/>
        <v>4</v>
      </c>
      <c r="W282">
        <f t="shared" si="88"/>
        <v>1279</v>
      </c>
    </row>
    <row r="283" spans="1:23" x14ac:dyDescent="0.2">
      <c r="A283" s="48">
        <v>155</v>
      </c>
      <c r="B283" s="28">
        <v>15</v>
      </c>
      <c r="C283" s="28" t="b">
        <v>0</v>
      </c>
      <c r="D283" s="28"/>
      <c r="E283" s="28"/>
      <c r="F283" t="str">
        <f t="shared" si="89"/>
        <v>insert into program_studi (id_pendaftaran,kode_prodi,status_lulus) values (155,15,FALSE);</v>
      </c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>
        <v>280</v>
      </c>
      <c r="T283">
        <f t="shared" ca="1" si="86"/>
        <v>19</v>
      </c>
      <c r="W283">
        <f t="shared" si="88"/>
        <v>1280</v>
      </c>
    </row>
    <row r="284" spans="1:23" x14ac:dyDescent="0.2">
      <c r="A284" s="48">
        <v>156</v>
      </c>
      <c r="B284" s="28">
        <v>4</v>
      </c>
      <c r="C284" t="b">
        <v>1</v>
      </c>
      <c r="F284" t="str">
        <f t="shared" si="89"/>
        <v>insert into program_studi (id_pendaftaran,kode_prodi,status_lulus) values (156,4,TRUE);</v>
      </c>
      <c r="R284">
        <v>281</v>
      </c>
      <c r="T284">
        <f t="shared" ca="1" si="87"/>
        <v>4</v>
      </c>
      <c r="W284">
        <f t="shared" si="88"/>
        <v>1281</v>
      </c>
    </row>
    <row r="285" spans="1:23" x14ac:dyDescent="0.2">
      <c r="A285" s="48">
        <v>156</v>
      </c>
      <c r="B285" s="28">
        <v>16</v>
      </c>
      <c r="C285" s="28" t="b">
        <v>0</v>
      </c>
      <c r="D285" s="28"/>
      <c r="E285" s="28"/>
      <c r="F285" t="str">
        <f t="shared" si="89"/>
        <v>insert into program_studi (id_pendaftaran,kode_prodi,status_lulus) values (156,16,FALSE);</v>
      </c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>
        <v>282</v>
      </c>
      <c r="T285">
        <f t="shared" ca="1" si="86"/>
        <v>14</v>
      </c>
      <c r="W285">
        <f t="shared" si="88"/>
        <v>1282</v>
      </c>
    </row>
    <row r="286" spans="1:23" x14ac:dyDescent="0.2">
      <c r="A286" s="14">
        <v>157</v>
      </c>
      <c r="B286" s="28">
        <v>1</v>
      </c>
      <c r="C286" s="28" t="b">
        <v>0</v>
      </c>
      <c r="D286" s="28"/>
      <c r="E286" s="28"/>
      <c r="F286" t="str">
        <f t="shared" si="89"/>
        <v>insert into program_studi (id_pendaftaran,kode_prodi,status_lulus) values (157,1,FALSE);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>
        <v>283</v>
      </c>
      <c r="T286">
        <f t="shared" ca="1" si="87"/>
        <v>3</v>
      </c>
      <c r="W286">
        <f t="shared" si="88"/>
        <v>1283</v>
      </c>
    </row>
    <row r="287" spans="1:23" x14ac:dyDescent="0.2">
      <c r="A287" s="14">
        <v>157</v>
      </c>
      <c r="B287" s="28">
        <v>14</v>
      </c>
      <c r="C287" s="28" t="b">
        <v>0</v>
      </c>
      <c r="D287" s="28"/>
      <c r="E287" s="28"/>
      <c r="F287" t="str">
        <f t="shared" si="89"/>
        <v>insert into program_studi (id_pendaftaran,kode_prodi,status_lulus) values (157,14,FALSE);</v>
      </c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>
        <v>284</v>
      </c>
      <c r="T287">
        <f t="shared" ca="1" si="86"/>
        <v>20</v>
      </c>
      <c r="W287">
        <f t="shared" si="88"/>
        <v>1284</v>
      </c>
    </row>
    <row r="288" spans="1:23" x14ac:dyDescent="0.2">
      <c r="A288" s="14">
        <v>158</v>
      </c>
      <c r="B288" s="28">
        <v>2</v>
      </c>
      <c r="C288" s="28" t="b">
        <v>0</v>
      </c>
      <c r="D288" s="28"/>
      <c r="E288" s="28"/>
      <c r="F288" t="str">
        <f t="shared" si="89"/>
        <v>insert into program_studi (id_pendaftaran,kode_prodi,status_lulus) values (158,2,FALSE);</v>
      </c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>
        <v>285</v>
      </c>
      <c r="T288">
        <f t="shared" ca="1" si="87"/>
        <v>1</v>
      </c>
      <c r="W288">
        <f t="shared" si="88"/>
        <v>1285</v>
      </c>
    </row>
    <row r="289" spans="1:23" x14ac:dyDescent="0.2">
      <c r="A289" s="14">
        <v>158</v>
      </c>
      <c r="B289" s="28">
        <v>20</v>
      </c>
      <c r="C289" s="28" t="b">
        <v>0</v>
      </c>
      <c r="D289" s="28"/>
      <c r="E289" s="28"/>
      <c r="F289" t="str">
        <f t="shared" si="89"/>
        <v>insert into program_studi (id_pendaftaran,kode_prodi,status_lulus) values (158,20,FALSE);</v>
      </c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>
        <v>286</v>
      </c>
      <c r="T289">
        <f t="shared" ca="1" si="86"/>
        <v>13</v>
      </c>
      <c r="W289">
        <f t="shared" si="88"/>
        <v>1286</v>
      </c>
    </row>
    <row r="290" spans="1:23" x14ac:dyDescent="0.2">
      <c r="A290" s="14">
        <v>159</v>
      </c>
      <c r="B290" s="28">
        <v>4</v>
      </c>
      <c r="C290" s="28" t="b">
        <v>0</v>
      </c>
      <c r="D290" s="28"/>
      <c r="E290" s="28"/>
      <c r="F290" t="str">
        <f t="shared" si="89"/>
        <v>insert into program_studi (id_pendaftaran,kode_prodi,status_lulus) values (159,4,FALSE);</v>
      </c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>
        <v>287</v>
      </c>
      <c r="T290">
        <f t="shared" ca="1" si="87"/>
        <v>2</v>
      </c>
      <c r="W290">
        <f t="shared" si="88"/>
        <v>1287</v>
      </c>
    </row>
    <row r="291" spans="1:23" x14ac:dyDescent="0.2">
      <c r="A291" s="14">
        <v>159</v>
      </c>
      <c r="B291" s="28">
        <v>14</v>
      </c>
      <c r="C291" s="28" t="b">
        <v>0</v>
      </c>
      <c r="D291" s="28"/>
      <c r="E291" s="28"/>
      <c r="F291" t="str">
        <f t="shared" si="89"/>
        <v>insert into program_studi (id_pendaftaran,kode_prodi,status_lulus) values (159,14,FALSE);</v>
      </c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>
        <v>288</v>
      </c>
      <c r="T291">
        <f t="shared" ca="1" si="86"/>
        <v>20</v>
      </c>
      <c r="W291">
        <f t="shared" si="88"/>
        <v>1288</v>
      </c>
    </row>
    <row r="292" spans="1:23" x14ac:dyDescent="0.2">
      <c r="A292" s="14">
        <v>160</v>
      </c>
      <c r="B292" s="28">
        <v>4</v>
      </c>
      <c r="C292" s="28" t="b">
        <v>0</v>
      </c>
      <c r="D292" s="28"/>
      <c r="E292" s="28"/>
      <c r="F292" t="str">
        <f t="shared" si="89"/>
        <v>insert into program_studi (id_pendaftaran,kode_prodi,status_lulus) values (160,4,FALSE);</v>
      </c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>
        <v>289</v>
      </c>
      <c r="T292">
        <f t="shared" ca="1" si="87"/>
        <v>3</v>
      </c>
      <c r="W292">
        <f t="shared" si="88"/>
        <v>1289</v>
      </c>
    </row>
    <row r="293" spans="1:23" x14ac:dyDescent="0.2">
      <c r="A293" s="14">
        <v>160</v>
      </c>
      <c r="B293" s="28">
        <v>17</v>
      </c>
      <c r="C293" s="28" t="b">
        <v>0</v>
      </c>
      <c r="D293" s="28"/>
      <c r="E293" s="28"/>
      <c r="F293" t="str">
        <f t="shared" si="89"/>
        <v>insert into program_studi (id_pendaftaran,kode_prodi,status_lulus) values (160,17,FALSE);</v>
      </c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>
        <v>290</v>
      </c>
      <c r="T293">
        <f t="shared" ca="1" si="86"/>
        <v>18</v>
      </c>
      <c r="W293">
        <f t="shared" si="88"/>
        <v>1290</v>
      </c>
    </row>
    <row r="294" spans="1:23" x14ac:dyDescent="0.2">
      <c r="A294" s="14">
        <v>161</v>
      </c>
      <c r="B294" s="28">
        <v>3</v>
      </c>
      <c r="C294" s="28" t="b">
        <v>0</v>
      </c>
      <c r="D294" s="28"/>
      <c r="E294" s="28"/>
      <c r="F294" t="str">
        <f t="shared" si="89"/>
        <v>insert into program_studi (id_pendaftaran,kode_prodi,status_lulus) values (161,3,FALSE);</v>
      </c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>
        <v>291</v>
      </c>
      <c r="T294">
        <f t="shared" ca="1" si="87"/>
        <v>1</v>
      </c>
      <c r="W294">
        <f t="shared" si="88"/>
        <v>1291</v>
      </c>
    </row>
    <row r="295" spans="1:23" x14ac:dyDescent="0.2">
      <c r="A295" s="14">
        <v>161</v>
      </c>
      <c r="B295" s="28">
        <v>17</v>
      </c>
      <c r="C295" s="28" t="b">
        <v>0</v>
      </c>
      <c r="D295" s="28"/>
      <c r="E295" s="28"/>
      <c r="F295" t="str">
        <f t="shared" si="89"/>
        <v>insert into program_studi (id_pendaftaran,kode_prodi,status_lulus) values (161,17,FALSE);</v>
      </c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>
        <v>292</v>
      </c>
      <c r="T295">
        <f t="shared" ca="1" si="86"/>
        <v>13</v>
      </c>
      <c r="W295">
        <f t="shared" si="88"/>
        <v>1292</v>
      </c>
    </row>
    <row r="296" spans="1:23" x14ac:dyDescent="0.2">
      <c r="A296" s="14">
        <v>162</v>
      </c>
      <c r="B296" s="28">
        <v>1</v>
      </c>
      <c r="C296" s="28" t="b">
        <v>0</v>
      </c>
      <c r="D296" s="28"/>
      <c r="E296" s="28"/>
      <c r="F296" t="str">
        <f t="shared" si="89"/>
        <v>insert into program_studi (id_pendaftaran,kode_prodi,status_lulus) values (162,1,FALSE);</v>
      </c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>
        <v>293</v>
      </c>
      <c r="T296">
        <f t="shared" ca="1" si="87"/>
        <v>3</v>
      </c>
      <c r="W296">
        <f t="shared" si="88"/>
        <v>1293</v>
      </c>
    </row>
    <row r="297" spans="1:23" x14ac:dyDescent="0.2">
      <c r="A297" s="14">
        <v>162</v>
      </c>
      <c r="B297" s="28">
        <v>19</v>
      </c>
      <c r="C297" s="28" t="b">
        <v>0</v>
      </c>
      <c r="D297" s="28"/>
      <c r="E297" s="28"/>
      <c r="F297" t="str">
        <f t="shared" si="89"/>
        <v>insert into program_studi (id_pendaftaran,kode_prodi,status_lulus) values (162,19,FALSE);</v>
      </c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>
        <v>294</v>
      </c>
      <c r="T297">
        <f t="shared" ca="1" si="86"/>
        <v>16</v>
      </c>
      <c r="W297">
        <f t="shared" si="88"/>
        <v>1294</v>
      </c>
    </row>
    <row r="298" spans="1:23" x14ac:dyDescent="0.2">
      <c r="A298" s="14">
        <v>163</v>
      </c>
      <c r="B298" s="28">
        <v>1</v>
      </c>
      <c r="C298" s="28" t="b">
        <v>0</v>
      </c>
      <c r="D298" s="28"/>
      <c r="E298" s="28"/>
      <c r="F298" t="str">
        <f t="shared" si="89"/>
        <v>insert into program_studi (id_pendaftaran,kode_prodi,status_lulus) values (163,1,FALSE);</v>
      </c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>
        <v>295</v>
      </c>
      <c r="T298">
        <f t="shared" ca="1" si="87"/>
        <v>1</v>
      </c>
      <c r="W298">
        <f t="shared" si="88"/>
        <v>1295</v>
      </c>
    </row>
    <row r="299" spans="1:23" x14ac:dyDescent="0.2">
      <c r="A299" s="14">
        <v>163</v>
      </c>
      <c r="B299" s="28">
        <v>19</v>
      </c>
      <c r="C299" s="28" t="b">
        <v>0</v>
      </c>
      <c r="D299" s="28"/>
      <c r="E299" s="28"/>
      <c r="F299" t="str">
        <f t="shared" si="89"/>
        <v>insert into program_studi (id_pendaftaran,kode_prodi,status_lulus) values (163,19,FALSE);</v>
      </c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>
        <v>296</v>
      </c>
      <c r="T299">
        <f t="shared" ref="T299:T362" ca="1" si="90">RANDBETWEEN(13,20)</f>
        <v>20</v>
      </c>
      <c r="W299">
        <f t="shared" si="88"/>
        <v>1296</v>
      </c>
    </row>
    <row r="300" spans="1:23" x14ac:dyDescent="0.2">
      <c r="A300" s="14">
        <v>164</v>
      </c>
      <c r="B300" s="28">
        <v>4</v>
      </c>
      <c r="C300" s="28" t="b">
        <v>0</v>
      </c>
      <c r="D300" s="28"/>
      <c r="E300" s="28"/>
      <c r="F300" t="str">
        <f t="shared" si="89"/>
        <v>insert into program_studi (id_pendaftaran,kode_prodi,status_lulus) values (164,4,FALSE);</v>
      </c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>
        <v>297</v>
      </c>
      <c r="T300">
        <f t="shared" ref="T300:T363" ca="1" si="91">RANDBETWEEN(1,4)</f>
        <v>4</v>
      </c>
      <c r="W300">
        <f t="shared" si="88"/>
        <v>1297</v>
      </c>
    </row>
    <row r="301" spans="1:23" x14ac:dyDescent="0.2">
      <c r="A301" s="14">
        <v>164</v>
      </c>
      <c r="B301" s="28">
        <v>13</v>
      </c>
      <c r="C301" s="28" t="b">
        <v>0</v>
      </c>
      <c r="D301" s="28"/>
      <c r="E301" s="28"/>
      <c r="F301" t="str">
        <f t="shared" si="89"/>
        <v>insert into program_studi (id_pendaftaran,kode_prodi,status_lulus) values (164,13,FALSE);</v>
      </c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>
        <v>298</v>
      </c>
      <c r="T301">
        <f t="shared" ca="1" si="90"/>
        <v>16</v>
      </c>
      <c r="W301">
        <f t="shared" si="88"/>
        <v>1298</v>
      </c>
    </row>
    <row r="302" spans="1:23" x14ac:dyDescent="0.2">
      <c r="A302" s="14">
        <v>165</v>
      </c>
      <c r="B302" s="28">
        <v>4</v>
      </c>
      <c r="C302" s="28" t="b">
        <v>0</v>
      </c>
      <c r="D302" s="28"/>
      <c r="E302" s="28"/>
      <c r="F302" t="str">
        <f t="shared" si="89"/>
        <v>insert into program_studi (id_pendaftaran,kode_prodi,status_lulus) values (165,4,FALSE);</v>
      </c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>
        <v>299</v>
      </c>
      <c r="T302">
        <f t="shared" ca="1" si="91"/>
        <v>4</v>
      </c>
      <c r="W302">
        <f t="shared" si="88"/>
        <v>1299</v>
      </c>
    </row>
    <row r="303" spans="1:23" x14ac:dyDescent="0.2">
      <c r="A303" s="14">
        <v>165</v>
      </c>
      <c r="B303" s="28">
        <v>19</v>
      </c>
      <c r="C303" s="28" t="b">
        <v>0</v>
      </c>
      <c r="D303" s="28"/>
      <c r="E303" s="28"/>
      <c r="F303" t="str">
        <f t="shared" si="89"/>
        <v>insert into program_studi (id_pendaftaran,kode_prodi,status_lulus) values (165,19,FALSE);</v>
      </c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>
        <v>300</v>
      </c>
      <c r="T303">
        <f t="shared" ca="1" si="90"/>
        <v>18</v>
      </c>
      <c r="W303">
        <f t="shared" si="88"/>
        <v>1300</v>
      </c>
    </row>
    <row r="304" spans="1:23" x14ac:dyDescent="0.2">
      <c r="A304" s="14">
        <v>166</v>
      </c>
      <c r="B304" s="28">
        <v>4</v>
      </c>
      <c r="C304" s="28" t="b">
        <v>0</v>
      </c>
      <c r="D304" s="28"/>
      <c r="E304" s="28"/>
      <c r="F304" t="str">
        <f t="shared" si="89"/>
        <v>insert into program_studi (id_pendaftaran,kode_prodi,status_lulus) values (166,4,FALSE);</v>
      </c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>
        <v>301</v>
      </c>
      <c r="T304">
        <f t="shared" ca="1" si="91"/>
        <v>1</v>
      </c>
      <c r="W304">
        <f t="shared" si="88"/>
        <v>1301</v>
      </c>
    </row>
    <row r="305" spans="1:23" x14ac:dyDescent="0.2">
      <c r="A305" s="14">
        <v>166</v>
      </c>
      <c r="B305" s="28">
        <v>17</v>
      </c>
      <c r="C305" s="28" t="b">
        <v>0</v>
      </c>
      <c r="D305" s="28"/>
      <c r="E305" s="28"/>
      <c r="F305" t="str">
        <f t="shared" si="89"/>
        <v>insert into program_studi (id_pendaftaran,kode_prodi,status_lulus) values (166,17,FALSE);</v>
      </c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>
        <v>302</v>
      </c>
      <c r="T305">
        <f t="shared" ca="1" si="90"/>
        <v>17</v>
      </c>
      <c r="W305">
        <f t="shared" si="88"/>
        <v>1302</v>
      </c>
    </row>
    <row r="306" spans="1:23" x14ac:dyDescent="0.2">
      <c r="A306" s="14">
        <v>167</v>
      </c>
      <c r="B306" s="28">
        <v>1</v>
      </c>
      <c r="C306" s="28" t="b">
        <v>0</v>
      </c>
      <c r="D306" s="28"/>
      <c r="E306" s="28"/>
      <c r="F306" t="str">
        <f t="shared" si="89"/>
        <v>insert into program_studi (id_pendaftaran,kode_prodi,status_lulus) values (167,1,FALSE);</v>
      </c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>
        <v>303</v>
      </c>
      <c r="T306">
        <f t="shared" ca="1" si="91"/>
        <v>4</v>
      </c>
      <c r="W306">
        <f t="shared" si="88"/>
        <v>1303</v>
      </c>
    </row>
    <row r="307" spans="1:23" x14ac:dyDescent="0.2">
      <c r="A307" s="14">
        <v>167</v>
      </c>
      <c r="B307" s="28">
        <v>14</v>
      </c>
      <c r="C307" s="28" t="b">
        <v>0</v>
      </c>
      <c r="D307" s="28"/>
      <c r="E307" s="28"/>
      <c r="F307" t="str">
        <f t="shared" si="89"/>
        <v>insert into program_studi (id_pendaftaran,kode_prodi,status_lulus) values (167,14,FALSE);</v>
      </c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>
        <v>304</v>
      </c>
      <c r="T307">
        <f t="shared" ca="1" si="90"/>
        <v>17</v>
      </c>
      <c r="W307">
        <f t="shared" si="88"/>
        <v>1304</v>
      </c>
    </row>
    <row r="308" spans="1:23" x14ac:dyDescent="0.2">
      <c r="A308" s="14">
        <v>168</v>
      </c>
      <c r="B308" s="28">
        <v>2</v>
      </c>
      <c r="C308" s="28" t="b">
        <v>0</v>
      </c>
      <c r="D308" s="28"/>
      <c r="E308" s="28"/>
      <c r="F308" t="str">
        <f t="shared" si="89"/>
        <v>insert into program_studi (id_pendaftaran,kode_prodi,status_lulus) values (168,2,FALSE);</v>
      </c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>
        <v>305</v>
      </c>
      <c r="T308">
        <f t="shared" ca="1" si="91"/>
        <v>4</v>
      </c>
      <c r="W308">
        <f t="shared" si="88"/>
        <v>1305</v>
      </c>
    </row>
    <row r="309" spans="1:23" x14ac:dyDescent="0.2">
      <c r="A309" s="14">
        <v>168</v>
      </c>
      <c r="B309" s="28">
        <v>13</v>
      </c>
      <c r="C309" s="28" t="b">
        <v>0</v>
      </c>
      <c r="D309" s="28"/>
      <c r="E309" s="28"/>
      <c r="F309" t="str">
        <f t="shared" si="89"/>
        <v>insert into program_studi (id_pendaftaran,kode_prodi,status_lulus) values (168,13,FALSE);</v>
      </c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>
        <v>306</v>
      </c>
      <c r="T309">
        <f t="shared" ca="1" si="90"/>
        <v>20</v>
      </c>
      <c r="W309">
        <f t="shared" si="88"/>
        <v>1306</v>
      </c>
    </row>
    <row r="310" spans="1:23" x14ac:dyDescent="0.2">
      <c r="A310" s="14">
        <v>169</v>
      </c>
      <c r="B310" s="28">
        <v>2</v>
      </c>
      <c r="C310" s="28" t="b">
        <v>0</v>
      </c>
      <c r="D310" s="28"/>
      <c r="E310" s="28"/>
      <c r="F310" t="str">
        <f t="shared" si="89"/>
        <v>insert into program_studi (id_pendaftaran,kode_prodi,status_lulus) values (169,2,FALSE);</v>
      </c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>
        <v>307</v>
      </c>
      <c r="T310">
        <f t="shared" ca="1" si="91"/>
        <v>2</v>
      </c>
      <c r="W310">
        <f t="shared" si="88"/>
        <v>1307</v>
      </c>
    </row>
    <row r="311" spans="1:23" x14ac:dyDescent="0.2">
      <c r="A311" s="14">
        <v>169</v>
      </c>
      <c r="B311" s="28">
        <v>13</v>
      </c>
      <c r="C311" s="28" t="b">
        <v>0</v>
      </c>
      <c r="D311" s="28"/>
      <c r="E311" s="28"/>
      <c r="F311" t="str">
        <f t="shared" si="89"/>
        <v>insert into program_studi (id_pendaftaran,kode_prodi,status_lulus) values (169,13,FALSE);</v>
      </c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>
        <v>308</v>
      </c>
      <c r="T311">
        <f t="shared" ca="1" si="90"/>
        <v>17</v>
      </c>
      <c r="W311">
        <f t="shared" si="88"/>
        <v>1308</v>
      </c>
    </row>
    <row r="312" spans="1:23" x14ac:dyDescent="0.2">
      <c r="A312" s="14">
        <v>170</v>
      </c>
      <c r="B312" s="28">
        <v>4</v>
      </c>
      <c r="C312" s="28" t="b">
        <v>0</v>
      </c>
      <c r="D312" s="28"/>
      <c r="E312" s="28"/>
      <c r="F312" t="str">
        <f t="shared" si="89"/>
        <v>insert into program_studi (id_pendaftaran,kode_prodi,status_lulus) values (170,4,FALSE);</v>
      </c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>
        <v>309</v>
      </c>
      <c r="T312">
        <f t="shared" ca="1" si="91"/>
        <v>2</v>
      </c>
      <c r="W312">
        <f t="shared" si="88"/>
        <v>1309</v>
      </c>
    </row>
    <row r="313" spans="1:23" x14ac:dyDescent="0.2">
      <c r="A313" s="14">
        <v>170</v>
      </c>
      <c r="B313" s="28">
        <v>20</v>
      </c>
      <c r="C313" s="28" t="b">
        <v>0</v>
      </c>
      <c r="D313" s="28"/>
      <c r="E313" s="28"/>
      <c r="F313" t="str">
        <f t="shared" si="89"/>
        <v>insert into program_studi (id_pendaftaran,kode_prodi,status_lulus) values (170,20,FALSE);</v>
      </c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>
        <v>310</v>
      </c>
      <c r="T313">
        <f t="shared" ca="1" si="90"/>
        <v>17</v>
      </c>
      <c r="W313">
        <f t="shared" si="88"/>
        <v>1310</v>
      </c>
    </row>
    <row r="314" spans="1:23" x14ac:dyDescent="0.2">
      <c r="A314" s="14">
        <v>171</v>
      </c>
      <c r="B314" s="28">
        <v>1</v>
      </c>
      <c r="C314" s="28" t="b">
        <v>0</v>
      </c>
      <c r="D314" s="28"/>
      <c r="E314" s="28"/>
      <c r="F314" t="str">
        <f t="shared" si="89"/>
        <v>insert into program_studi (id_pendaftaran,kode_prodi,status_lulus) values (171,1,FALSE);</v>
      </c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>
        <v>311</v>
      </c>
      <c r="T314">
        <f t="shared" ca="1" si="91"/>
        <v>4</v>
      </c>
      <c r="W314">
        <f t="shared" si="88"/>
        <v>1311</v>
      </c>
    </row>
    <row r="315" spans="1:23" x14ac:dyDescent="0.2">
      <c r="A315" s="14">
        <v>171</v>
      </c>
      <c r="B315" s="28">
        <v>19</v>
      </c>
      <c r="C315" s="28" t="b">
        <v>0</v>
      </c>
      <c r="D315" s="28"/>
      <c r="E315" s="28"/>
      <c r="F315" t="str">
        <f t="shared" si="89"/>
        <v>insert into program_studi (id_pendaftaran,kode_prodi,status_lulus) values (171,19,FALSE);</v>
      </c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>
        <v>312</v>
      </c>
      <c r="T315">
        <f t="shared" ca="1" si="90"/>
        <v>19</v>
      </c>
      <c r="W315">
        <f t="shared" si="88"/>
        <v>1312</v>
      </c>
    </row>
    <row r="316" spans="1:23" x14ac:dyDescent="0.2">
      <c r="A316" s="14">
        <v>172</v>
      </c>
      <c r="B316" s="28">
        <v>4</v>
      </c>
      <c r="C316" s="28" t="b">
        <v>0</v>
      </c>
      <c r="D316" s="28"/>
      <c r="E316" s="28"/>
      <c r="F316" t="str">
        <f t="shared" si="89"/>
        <v>insert into program_studi (id_pendaftaran,kode_prodi,status_lulus) values (172,4,FALSE);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>
        <v>313</v>
      </c>
      <c r="T316">
        <f t="shared" ca="1" si="91"/>
        <v>2</v>
      </c>
      <c r="W316">
        <f t="shared" si="88"/>
        <v>1313</v>
      </c>
    </row>
    <row r="317" spans="1:23" x14ac:dyDescent="0.2">
      <c r="A317" s="14">
        <v>172</v>
      </c>
      <c r="B317" s="28">
        <v>18</v>
      </c>
      <c r="C317" s="28" t="b">
        <v>0</v>
      </c>
      <c r="D317" s="28"/>
      <c r="E317" s="28"/>
      <c r="F317" t="str">
        <f t="shared" si="89"/>
        <v>insert into program_studi (id_pendaftaran,kode_prodi,status_lulus) values (172,18,FALSE);</v>
      </c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>
        <v>314</v>
      </c>
      <c r="T317">
        <f t="shared" ca="1" si="90"/>
        <v>20</v>
      </c>
      <c r="W317">
        <f t="shared" si="88"/>
        <v>1314</v>
      </c>
    </row>
    <row r="318" spans="1:23" x14ac:dyDescent="0.2">
      <c r="A318" s="14">
        <v>173</v>
      </c>
      <c r="B318" s="28">
        <v>4</v>
      </c>
      <c r="C318" s="28" t="b">
        <v>0</v>
      </c>
      <c r="D318" s="28"/>
      <c r="E318" s="28"/>
      <c r="F318" t="str">
        <f t="shared" si="89"/>
        <v>insert into program_studi (id_pendaftaran,kode_prodi,status_lulus) values (173,4,FALSE);</v>
      </c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>
        <v>315</v>
      </c>
      <c r="T318">
        <f t="shared" ca="1" si="91"/>
        <v>1</v>
      </c>
      <c r="W318">
        <f t="shared" si="88"/>
        <v>1315</v>
      </c>
    </row>
    <row r="319" spans="1:23" x14ac:dyDescent="0.2">
      <c r="A319" s="14">
        <v>173</v>
      </c>
      <c r="B319" s="28">
        <v>14</v>
      </c>
      <c r="C319" s="28" t="b">
        <v>0</v>
      </c>
      <c r="D319" s="28"/>
      <c r="E319" s="28"/>
      <c r="F319" t="str">
        <f t="shared" si="89"/>
        <v>insert into program_studi (id_pendaftaran,kode_prodi,status_lulus) values (173,14,FALSE);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>
        <v>316</v>
      </c>
      <c r="T319">
        <f t="shared" ca="1" si="90"/>
        <v>16</v>
      </c>
      <c r="W319">
        <f t="shared" si="88"/>
        <v>1316</v>
      </c>
    </row>
    <row r="320" spans="1:23" x14ac:dyDescent="0.2">
      <c r="A320" s="14">
        <v>174</v>
      </c>
      <c r="B320" s="28">
        <v>3</v>
      </c>
      <c r="C320" s="28" t="b">
        <v>0</v>
      </c>
      <c r="D320" s="28"/>
      <c r="E320" s="28"/>
      <c r="F320" t="str">
        <f t="shared" si="89"/>
        <v>insert into program_studi (id_pendaftaran,kode_prodi,status_lulus) values (174,3,FALSE);</v>
      </c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>
        <v>317</v>
      </c>
      <c r="T320">
        <f t="shared" ca="1" si="91"/>
        <v>2</v>
      </c>
      <c r="W320">
        <f t="shared" si="88"/>
        <v>1317</v>
      </c>
    </row>
    <row r="321" spans="1:23" x14ac:dyDescent="0.2">
      <c r="A321" s="14">
        <v>174</v>
      </c>
      <c r="B321" s="28">
        <v>20</v>
      </c>
      <c r="C321" s="28" t="b">
        <v>0</v>
      </c>
      <c r="D321" s="28"/>
      <c r="E321" s="28"/>
      <c r="F321" t="str">
        <f t="shared" si="89"/>
        <v>insert into program_studi (id_pendaftaran,kode_prodi,status_lulus) values (174,20,FALSE);</v>
      </c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>
        <v>318</v>
      </c>
      <c r="T321">
        <f t="shared" ca="1" si="90"/>
        <v>16</v>
      </c>
      <c r="W321">
        <f t="shared" si="88"/>
        <v>1318</v>
      </c>
    </row>
    <row r="322" spans="1:23" x14ac:dyDescent="0.2">
      <c r="A322" s="14">
        <v>175</v>
      </c>
      <c r="B322" s="28">
        <v>1</v>
      </c>
      <c r="C322" s="28" t="b">
        <v>0</v>
      </c>
      <c r="D322" s="28"/>
      <c r="E322" s="28"/>
      <c r="F322" t="str">
        <f t="shared" si="89"/>
        <v>insert into program_studi (id_pendaftaran,kode_prodi,status_lulus) values (175,1,FALSE);</v>
      </c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>
        <v>319</v>
      </c>
      <c r="T322">
        <f t="shared" ca="1" si="91"/>
        <v>3</v>
      </c>
      <c r="W322">
        <f t="shared" si="88"/>
        <v>1319</v>
      </c>
    </row>
    <row r="323" spans="1:23" x14ac:dyDescent="0.2">
      <c r="A323" s="14">
        <v>175</v>
      </c>
      <c r="B323" s="28">
        <v>18</v>
      </c>
      <c r="C323" s="28" t="b">
        <v>0</v>
      </c>
      <c r="D323" s="28"/>
      <c r="E323" s="28"/>
      <c r="F323" t="str">
        <f t="shared" si="89"/>
        <v>insert into program_studi (id_pendaftaran,kode_prodi,status_lulus) values (175,18,FALSE);</v>
      </c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>
        <v>320</v>
      </c>
      <c r="T323">
        <f t="shared" ca="1" si="90"/>
        <v>17</v>
      </c>
      <c r="W323">
        <f t="shared" si="88"/>
        <v>1320</v>
      </c>
    </row>
    <row r="324" spans="1:23" x14ac:dyDescent="0.2">
      <c r="A324" s="14">
        <v>176</v>
      </c>
      <c r="B324" s="28">
        <v>4</v>
      </c>
      <c r="C324" s="28" t="b">
        <v>0</v>
      </c>
      <c r="D324" s="28"/>
      <c r="E324" s="28"/>
      <c r="F324" t="str">
        <f t="shared" si="89"/>
        <v>insert into program_studi (id_pendaftaran,kode_prodi,status_lulus) values (176,4,FALSE);</v>
      </c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>
        <v>321</v>
      </c>
      <c r="T324">
        <f t="shared" ca="1" si="91"/>
        <v>3</v>
      </c>
      <c r="W324">
        <f t="shared" ref="W324:W387" si="92">W323+1</f>
        <v>1321</v>
      </c>
    </row>
    <row r="325" spans="1:23" x14ac:dyDescent="0.2">
      <c r="A325" s="14">
        <v>176</v>
      </c>
      <c r="B325" s="28">
        <v>18</v>
      </c>
      <c r="C325" s="28" t="b">
        <v>0</v>
      </c>
      <c r="D325" s="28"/>
      <c r="E325" s="28"/>
      <c r="F325" t="str">
        <f t="shared" ref="F325:F388" si="93">CONCATENATE($F$3,A325,",",B325,",",C325,")",";")</f>
        <v>insert into program_studi (id_pendaftaran,kode_prodi,status_lulus) values (176,18,FALSE);</v>
      </c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>
        <v>322</v>
      </c>
      <c r="T325">
        <f t="shared" ca="1" si="90"/>
        <v>18</v>
      </c>
      <c r="W325">
        <f t="shared" si="92"/>
        <v>1322</v>
      </c>
    </row>
    <row r="326" spans="1:23" x14ac:dyDescent="0.2">
      <c r="A326" s="14">
        <v>177</v>
      </c>
      <c r="B326" s="28">
        <v>1</v>
      </c>
      <c r="C326" s="28" t="b">
        <v>0</v>
      </c>
      <c r="D326" s="28"/>
      <c r="E326" s="28"/>
      <c r="F326" t="str">
        <f t="shared" si="93"/>
        <v>insert into program_studi (id_pendaftaran,kode_prodi,status_lulus) values (177,1,FALSE);</v>
      </c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>
        <v>323</v>
      </c>
      <c r="T326">
        <f t="shared" ca="1" si="91"/>
        <v>2</v>
      </c>
      <c r="W326">
        <f t="shared" si="92"/>
        <v>1323</v>
      </c>
    </row>
    <row r="327" spans="1:23" x14ac:dyDescent="0.2">
      <c r="A327" s="14">
        <v>177</v>
      </c>
      <c r="B327" s="28">
        <v>16</v>
      </c>
      <c r="C327" s="28" t="b">
        <v>0</v>
      </c>
      <c r="D327" s="28"/>
      <c r="E327" s="28"/>
      <c r="F327" t="str">
        <f t="shared" si="93"/>
        <v>insert into program_studi (id_pendaftaran,kode_prodi,status_lulus) values (177,16,FALSE);</v>
      </c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>
        <v>324</v>
      </c>
      <c r="T327">
        <f t="shared" ca="1" si="90"/>
        <v>13</v>
      </c>
      <c r="W327">
        <f t="shared" si="92"/>
        <v>1324</v>
      </c>
    </row>
    <row r="328" spans="1:23" x14ac:dyDescent="0.2">
      <c r="A328" s="14">
        <v>178</v>
      </c>
      <c r="B328" s="28">
        <v>1</v>
      </c>
      <c r="C328" s="28" t="b">
        <v>0</v>
      </c>
      <c r="D328" s="28"/>
      <c r="E328" s="28"/>
      <c r="F328" t="str">
        <f t="shared" si="93"/>
        <v>insert into program_studi (id_pendaftaran,kode_prodi,status_lulus) values (178,1,FALSE);</v>
      </c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>
        <v>325</v>
      </c>
      <c r="T328">
        <f t="shared" ca="1" si="91"/>
        <v>3</v>
      </c>
      <c r="W328">
        <f t="shared" si="92"/>
        <v>1325</v>
      </c>
    </row>
    <row r="329" spans="1:23" x14ac:dyDescent="0.2">
      <c r="A329" s="14">
        <v>178</v>
      </c>
      <c r="B329" s="28">
        <v>16</v>
      </c>
      <c r="C329" s="28" t="b">
        <v>0</v>
      </c>
      <c r="D329" s="28"/>
      <c r="E329" s="28"/>
      <c r="F329" t="str">
        <f t="shared" si="93"/>
        <v>insert into program_studi (id_pendaftaran,kode_prodi,status_lulus) values (178,16,FALSE);</v>
      </c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>
        <v>326</v>
      </c>
      <c r="T329">
        <f t="shared" ca="1" si="90"/>
        <v>13</v>
      </c>
      <c r="W329">
        <f t="shared" si="92"/>
        <v>1326</v>
      </c>
    </row>
    <row r="330" spans="1:23" x14ac:dyDescent="0.2">
      <c r="A330" s="14">
        <v>179</v>
      </c>
      <c r="B330" s="28">
        <v>2</v>
      </c>
      <c r="C330" s="28" t="b">
        <v>0</v>
      </c>
      <c r="D330" s="28"/>
      <c r="E330" s="28"/>
      <c r="F330" t="str">
        <f t="shared" si="93"/>
        <v>insert into program_studi (id_pendaftaran,kode_prodi,status_lulus) values (179,2,FALSE);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>
        <v>327</v>
      </c>
      <c r="T330">
        <f t="shared" ca="1" si="91"/>
        <v>4</v>
      </c>
      <c r="W330">
        <f t="shared" si="92"/>
        <v>1327</v>
      </c>
    </row>
    <row r="331" spans="1:23" x14ac:dyDescent="0.2">
      <c r="A331" s="14">
        <v>179</v>
      </c>
      <c r="B331" s="28">
        <v>19</v>
      </c>
      <c r="C331" s="28" t="b">
        <v>0</v>
      </c>
      <c r="D331" s="28"/>
      <c r="E331" s="28"/>
      <c r="F331" t="str">
        <f t="shared" si="93"/>
        <v>insert into program_studi (id_pendaftaran,kode_prodi,status_lulus) values (179,19,FALSE);</v>
      </c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>
        <v>328</v>
      </c>
      <c r="T331">
        <f t="shared" ca="1" si="90"/>
        <v>20</v>
      </c>
      <c r="W331">
        <f t="shared" si="92"/>
        <v>1328</v>
      </c>
    </row>
    <row r="332" spans="1:23" x14ac:dyDescent="0.2">
      <c r="A332" s="14">
        <v>180</v>
      </c>
      <c r="B332" s="28">
        <v>1</v>
      </c>
      <c r="C332" s="28" t="b">
        <v>0</v>
      </c>
      <c r="D332" s="28"/>
      <c r="E332" s="28"/>
      <c r="F332" t="str">
        <f t="shared" si="93"/>
        <v>insert into program_studi (id_pendaftaran,kode_prodi,status_lulus) values (180,1,FALSE);</v>
      </c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>
        <v>329</v>
      </c>
      <c r="T332">
        <f t="shared" ca="1" si="91"/>
        <v>1</v>
      </c>
      <c r="W332">
        <f t="shared" si="92"/>
        <v>1329</v>
      </c>
    </row>
    <row r="333" spans="1:23" x14ac:dyDescent="0.2">
      <c r="A333" s="14">
        <v>180</v>
      </c>
      <c r="B333" s="28">
        <v>18</v>
      </c>
      <c r="C333" s="28" t="b">
        <v>0</v>
      </c>
      <c r="D333" s="28"/>
      <c r="E333" s="28"/>
      <c r="F333" t="str">
        <f t="shared" si="93"/>
        <v>insert into program_studi (id_pendaftaran,kode_prodi,status_lulus) values (180,18,FALSE);</v>
      </c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>
        <v>330</v>
      </c>
      <c r="T333">
        <f t="shared" ca="1" si="90"/>
        <v>19</v>
      </c>
      <c r="W333">
        <f t="shared" si="92"/>
        <v>1330</v>
      </c>
    </row>
    <row r="334" spans="1:23" x14ac:dyDescent="0.2">
      <c r="A334" s="14">
        <v>181</v>
      </c>
      <c r="B334" s="28">
        <v>1</v>
      </c>
      <c r="C334" s="28" t="b">
        <v>0</v>
      </c>
      <c r="D334" s="28"/>
      <c r="E334" s="28"/>
      <c r="F334" t="str">
        <f t="shared" si="93"/>
        <v>insert into program_studi (id_pendaftaran,kode_prodi,status_lulus) values (181,1,FALSE);</v>
      </c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>
        <v>331</v>
      </c>
      <c r="T334">
        <f t="shared" ca="1" si="91"/>
        <v>4</v>
      </c>
      <c r="W334">
        <f t="shared" si="92"/>
        <v>1331</v>
      </c>
    </row>
    <row r="335" spans="1:23" x14ac:dyDescent="0.2">
      <c r="A335" s="14">
        <v>181</v>
      </c>
      <c r="B335" s="28">
        <v>20</v>
      </c>
      <c r="C335" s="28" t="b">
        <v>0</v>
      </c>
      <c r="D335" s="28"/>
      <c r="E335" s="28"/>
      <c r="F335" t="str">
        <f t="shared" si="93"/>
        <v>insert into program_studi (id_pendaftaran,kode_prodi,status_lulus) values (181,20,FALSE);</v>
      </c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>
        <v>332</v>
      </c>
      <c r="T335">
        <f t="shared" ca="1" si="90"/>
        <v>19</v>
      </c>
      <c r="W335">
        <f t="shared" si="92"/>
        <v>1332</v>
      </c>
    </row>
    <row r="336" spans="1:23" x14ac:dyDescent="0.2">
      <c r="A336" s="14">
        <v>182</v>
      </c>
      <c r="B336" s="28">
        <v>1</v>
      </c>
      <c r="C336" s="28" t="b">
        <v>0</v>
      </c>
      <c r="D336" s="28"/>
      <c r="E336" s="28"/>
      <c r="F336" t="str">
        <f t="shared" si="93"/>
        <v>insert into program_studi (id_pendaftaran,kode_prodi,status_lulus) values (182,1,FALSE);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>
        <v>333</v>
      </c>
      <c r="T336">
        <f t="shared" ca="1" si="91"/>
        <v>4</v>
      </c>
      <c r="W336">
        <f t="shared" si="92"/>
        <v>1333</v>
      </c>
    </row>
    <row r="337" spans="1:23" x14ac:dyDescent="0.2">
      <c r="A337" s="14">
        <v>182</v>
      </c>
      <c r="B337" s="28">
        <v>16</v>
      </c>
      <c r="C337" s="28" t="b">
        <v>0</v>
      </c>
      <c r="D337" s="28"/>
      <c r="E337" s="28"/>
      <c r="F337" t="str">
        <f t="shared" si="93"/>
        <v>insert into program_studi (id_pendaftaran,kode_prodi,status_lulus) values (182,16,FALSE);</v>
      </c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>
        <v>334</v>
      </c>
      <c r="T337">
        <f t="shared" ca="1" si="90"/>
        <v>18</v>
      </c>
      <c r="W337">
        <f t="shared" si="92"/>
        <v>1334</v>
      </c>
    </row>
    <row r="338" spans="1:23" x14ac:dyDescent="0.2">
      <c r="A338" s="14">
        <v>183</v>
      </c>
      <c r="B338" s="28">
        <v>4</v>
      </c>
      <c r="C338" s="28" t="b">
        <v>0</v>
      </c>
      <c r="D338" s="28"/>
      <c r="E338" s="28"/>
      <c r="F338" t="str">
        <f t="shared" si="93"/>
        <v>insert into program_studi (id_pendaftaran,kode_prodi,status_lulus) values (183,4,FALSE);</v>
      </c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>
        <v>335</v>
      </c>
      <c r="T338">
        <f t="shared" ca="1" si="91"/>
        <v>2</v>
      </c>
      <c r="W338">
        <f t="shared" si="92"/>
        <v>1335</v>
      </c>
    </row>
    <row r="339" spans="1:23" x14ac:dyDescent="0.2">
      <c r="A339" s="14">
        <v>183</v>
      </c>
      <c r="B339" s="28">
        <v>20</v>
      </c>
      <c r="C339" s="28" t="b">
        <v>0</v>
      </c>
      <c r="D339" s="28"/>
      <c r="E339" s="28"/>
      <c r="F339" t="str">
        <f t="shared" si="93"/>
        <v>insert into program_studi (id_pendaftaran,kode_prodi,status_lulus) values (183,20,FALSE);</v>
      </c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>
        <v>336</v>
      </c>
      <c r="T339">
        <f t="shared" ca="1" si="90"/>
        <v>18</v>
      </c>
      <c r="W339">
        <f t="shared" si="92"/>
        <v>1336</v>
      </c>
    </row>
    <row r="340" spans="1:23" x14ac:dyDescent="0.2">
      <c r="A340" s="14">
        <v>184</v>
      </c>
      <c r="B340" s="28">
        <v>1</v>
      </c>
      <c r="C340" s="28" t="b">
        <v>0</v>
      </c>
      <c r="D340" s="28"/>
      <c r="E340" s="28"/>
      <c r="F340" t="str">
        <f t="shared" si="93"/>
        <v>insert into program_studi (id_pendaftaran,kode_prodi,status_lulus) values (184,1,FALSE);</v>
      </c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>
        <v>337</v>
      </c>
      <c r="T340">
        <f t="shared" ca="1" si="91"/>
        <v>3</v>
      </c>
      <c r="W340">
        <f t="shared" si="92"/>
        <v>1337</v>
      </c>
    </row>
    <row r="341" spans="1:23" x14ac:dyDescent="0.2">
      <c r="A341" s="14">
        <v>184</v>
      </c>
      <c r="B341" s="28">
        <v>14</v>
      </c>
      <c r="C341" s="28" t="b">
        <v>0</v>
      </c>
      <c r="D341" s="28"/>
      <c r="E341" s="28"/>
      <c r="F341" t="str">
        <f t="shared" si="93"/>
        <v>insert into program_studi (id_pendaftaran,kode_prodi,status_lulus) values (184,14,FALSE);</v>
      </c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>
        <v>338</v>
      </c>
      <c r="T341">
        <f t="shared" ca="1" si="90"/>
        <v>20</v>
      </c>
      <c r="W341">
        <f t="shared" si="92"/>
        <v>1338</v>
      </c>
    </row>
    <row r="342" spans="1:23" x14ac:dyDescent="0.2">
      <c r="A342" s="14">
        <v>185</v>
      </c>
      <c r="B342" s="28">
        <v>2</v>
      </c>
      <c r="C342" s="28" t="b">
        <v>0</v>
      </c>
      <c r="D342" s="28"/>
      <c r="E342" s="28"/>
      <c r="F342" t="str">
        <f t="shared" si="93"/>
        <v>insert into program_studi (id_pendaftaran,kode_prodi,status_lulus) values (185,2,FALSE);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>
        <v>339</v>
      </c>
      <c r="T342">
        <f t="shared" ca="1" si="91"/>
        <v>2</v>
      </c>
      <c r="W342">
        <f t="shared" si="92"/>
        <v>1339</v>
      </c>
    </row>
    <row r="343" spans="1:23" x14ac:dyDescent="0.2">
      <c r="A343" s="14">
        <v>185</v>
      </c>
      <c r="B343" s="28">
        <v>18</v>
      </c>
      <c r="C343" s="28" t="b">
        <v>0</v>
      </c>
      <c r="D343" s="28"/>
      <c r="E343" s="28"/>
      <c r="F343" t="str">
        <f t="shared" si="93"/>
        <v>insert into program_studi (id_pendaftaran,kode_prodi,status_lulus) values (185,18,FALSE);</v>
      </c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>
        <v>340</v>
      </c>
      <c r="T343">
        <f t="shared" ca="1" si="90"/>
        <v>20</v>
      </c>
      <c r="W343">
        <f t="shared" si="92"/>
        <v>1340</v>
      </c>
    </row>
    <row r="344" spans="1:23" x14ac:dyDescent="0.2">
      <c r="A344" s="14">
        <v>186</v>
      </c>
      <c r="B344" s="28">
        <v>1</v>
      </c>
      <c r="C344" s="28" t="b">
        <v>0</v>
      </c>
      <c r="D344" s="28"/>
      <c r="E344" s="28"/>
      <c r="F344" t="str">
        <f t="shared" si="93"/>
        <v>insert into program_studi (id_pendaftaran,kode_prodi,status_lulus) values (186,1,FALSE);</v>
      </c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>
        <v>341</v>
      </c>
      <c r="T344">
        <f t="shared" ca="1" si="91"/>
        <v>4</v>
      </c>
      <c r="W344">
        <f t="shared" si="92"/>
        <v>1341</v>
      </c>
    </row>
    <row r="345" spans="1:23" x14ac:dyDescent="0.2">
      <c r="A345" s="14">
        <v>186</v>
      </c>
      <c r="B345" s="28">
        <v>16</v>
      </c>
      <c r="C345" s="28" t="b">
        <v>0</v>
      </c>
      <c r="D345" s="28"/>
      <c r="E345" s="28"/>
      <c r="F345" t="str">
        <f t="shared" si="93"/>
        <v>insert into program_studi (id_pendaftaran,kode_prodi,status_lulus) values (186,16,FALSE);</v>
      </c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>
        <v>342</v>
      </c>
      <c r="T345">
        <f t="shared" ca="1" si="90"/>
        <v>18</v>
      </c>
      <c r="W345">
        <f t="shared" si="92"/>
        <v>1342</v>
      </c>
    </row>
    <row r="346" spans="1:23" x14ac:dyDescent="0.2">
      <c r="A346" s="14">
        <v>187</v>
      </c>
      <c r="B346" s="28">
        <v>2</v>
      </c>
      <c r="C346" s="28" t="b">
        <v>0</v>
      </c>
      <c r="D346" s="28"/>
      <c r="E346" s="28"/>
      <c r="F346" t="str">
        <f t="shared" si="93"/>
        <v>insert into program_studi (id_pendaftaran,kode_prodi,status_lulus) values (187,2,FALSE);</v>
      </c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>
        <v>343</v>
      </c>
      <c r="T346">
        <f t="shared" ca="1" si="91"/>
        <v>4</v>
      </c>
      <c r="W346">
        <f t="shared" si="92"/>
        <v>1343</v>
      </c>
    </row>
    <row r="347" spans="1:23" x14ac:dyDescent="0.2">
      <c r="A347" s="14">
        <v>187</v>
      </c>
      <c r="B347" s="28">
        <v>14</v>
      </c>
      <c r="C347" s="28" t="b">
        <v>0</v>
      </c>
      <c r="D347" s="28"/>
      <c r="E347" s="28"/>
      <c r="F347" t="str">
        <f t="shared" si="93"/>
        <v>insert into program_studi (id_pendaftaran,kode_prodi,status_lulus) values (187,14,FALSE);</v>
      </c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>
        <v>344</v>
      </c>
      <c r="T347">
        <f t="shared" ca="1" si="90"/>
        <v>15</v>
      </c>
      <c r="W347">
        <f t="shared" si="92"/>
        <v>1344</v>
      </c>
    </row>
    <row r="348" spans="1:23" x14ac:dyDescent="0.2">
      <c r="A348" s="14">
        <v>188</v>
      </c>
      <c r="B348" s="28">
        <v>3</v>
      </c>
      <c r="C348" s="28" t="b">
        <v>0</v>
      </c>
      <c r="D348" s="28"/>
      <c r="E348" s="28"/>
      <c r="F348" t="str">
        <f t="shared" si="93"/>
        <v>insert into program_studi (id_pendaftaran,kode_prodi,status_lulus) values (188,3,FALSE);</v>
      </c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>
        <v>345</v>
      </c>
      <c r="T348">
        <f t="shared" ca="1" si="91"/>
        <v>2</v>
      </c>
      <c r="W348">
        <f t="shared" si="92"/>
        <v>1345</v>
      </c>
    </row>
    <row r="349" spans="1:23" x14ac:dyDescent="0.2">
      <c r="A349" s="14">
        <v>188</v>
      </c>
      <c r="B349" s="28">
        <v>13</v>
      </c>
      <c r="C349" s="28" t="b">
        <v>0</v>
      </c>
      <c r="D349" s="28"/>
      <c r="E349" s="28"/>
      <c r="F349" t="str">
        <f t="shared" si="93"/>
        <v>insert into program_studi (id_pendaftaran,kode_prodi,status_lulus) values (188,13,FALSE);</v>
      </c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>
        <v>346</v>
      </c>
      <c r="T349">
        <f t="shared" ca="1" si="90"/>
        <v>16</v>
      </c>
      <c r="W349">
        <f t="shared" si="92"/>
        <v>1346</v>
      </c>
    </row>
    <row r="350" spans="1:23" x14ac:dyDescent="0.2">
      <c r="A350" s="14">
        <v>189</v>
      </c>
      <c r="B350" s="28">
        <v>2</v>
      </c>
      <c r="C350" s="28" t="b">
        <v>0</v>
      </c>
      <c r="D350" s="28"/>
      <c r="E350" s="28"/>
      <c r="F350" t="str">
        <f t="shared" si="93"/>
        <v>insert into program_studi (id_pendaftaran,kode_prodi,status_lulus) values (189,2,FALSE);</v>
      </c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>
        <v>347</v>
      </c>
      <c r="T350">
        <f t="shared" ca="1" si="91"/>
        <v>3</v>
      </c>
      <c r="W350">
        <f t="shared" si="92"/>
        <v>1347</v>
      </c>
    </row>
    <row r="351" spans="1:23" x14ac:dyDescent="0.2">
      <c r="A351" s="14">
        <v>189</v>
      </c>
      <c r="B351" s="28">
        <v>17</v>
      </c>
      <c r="C351" s="28" t="b">
        <v>0</v>
      </c>
      <c r="D351" s="28"/>
      <c r="E351" s="28"/>
      <c r="F351" t="str">
        <f t="shared" si="93"/>
        <v>insert into program_studi (id_pendaftaran,kode_prodi,status_lulus) values (189,17,FALSE);</v>
      </c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>
        <v>348</v>
      </c>
      <c r="T351">
        <f t="shared" ca="1" si="90"/>
        <v>13</v>
      </c>
      <c r="W351">
        <f t="shared" si="92"/>
        <v>1348</v>
      </c>
    </row>
    <row r="352" spans="1:23" x14ac:dyDescent="0.2">
      <c r="A352" s="14">
        <v>190</v>
      </c>
      <c r="B352" s="28">
        <v>1</v>
      </c>
      <c r="C352" s="28" t="b">
        <v>0</v>
      </c>
      <c r="D352" s="28"/>
      <c r="E352" s="28"/>
      <c r="F352" t="str">
        <f t="shared" si="93"/>
        <v>insert into program_studi (id_pendaftaran,kode_prodi,status_lulus) values (190,1,FALSE);</v>
      </c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>
        <v>349</v>
      </c>
      <c r="T352">
        <f t="shared" ca="1" si="91"/>
        <v>2</v>
      </c>
      <c r="W352">
        <f t="shared" si="92"/>
        <v>1349</v>
      </c>
    </row>
    <row r="353" spans="1:23" x14ac:dyDescent="0.2">
      <c r="A353" s="14">
        <v>190</v>
      </c>
      <c r="B353" s="28">
        <v>18</v>
      </c>
      <c r="C353" s="28" t="b">
        <v>0</v>
      </c>
      <c r="D353" s="28"/>
      <c r="E353" s="28"/>
      <c r="F353" t="str">
        <f t="shared" si="93"/>
        <v>insert into program_studi (id_pendaftaran,kode_prodi,status_lulus) values (190,18,FALSE);</v>
      </c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>
        <v>350</v>
      </c>
      <c r="T353">
        <f t="shared" ca="1" si="90"/>
        <v>20</v>
      </c>
      <c r="W353">
        <f t="shared" si="92"/>
        <v>1350</v>
      </c>
    </row>
    <row r="354" spans="1:23" x14ac:dyDescent="0.2">
      <c r="A354" s="14">
        <v>191</v>
      </c>
      <c r="B354" s="28">
        <v>2</v>
      </c>
      <c r="C354" s="28" t="b">
        <v>0</v>
      </c>
      <c r="D354" s="28"/>
      <c r="E354" s="28"/>
      <c r="F354" t="str">
        <f t="shared" si="93"/>
        <v>insert into program_studi (id_pendaftaran,kode_prodi,status_lulus) values (191,2,FALSE);</v>
      </c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>
        <v>351</v>
      </c>
      <c r="T354">
        <f t="shared" ca="1" si="91"/>
        <v>4</v>
      </c>
      <c r="W354">
        <f t="shared" si="92"/>
        <v>1351</v>
      </c>
    </row>
    <row r="355" spans="1:23" x14ac:dyDescent="0.2">
      <c r="A355" s="14">
        <v>191</v>
      </c>
      <c r="B355" s="28">
        <v>17</v>
      </c>
      <c r="C355" s="28" t="b">
        <v>0</v>
      </c>
      <c r="D355" s="28"/>
      <c r="E355" s="28"/>
      <c r="F355" t="str">
        <f t="shared" si="93"/>
        <v>insert into program_studi (id_pendaftaran,kode_prodi,status_lulus) values (191,17,FALSE);</v>
      </c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>
        <v>352</v>
      </c>
      <c r="T355">
        <f t="shared" ca="1" si="90"/>
        <v>15</v>
      </c>
      <c r="W355">
        <f t="shared" si="92"/>
        <v>1352</v>
      </c>
    </row>
    <row r="356" spans="1:23" x14ac:dyDescent="0.2">
      <c r="A356" s="14">
        <v>192</v>
      </c>
      <c r="B356" s="28">
        <v>4</v>
      </c>
      <c r="C356" s="28" t="b">
        <v>0</v>
      </c>
      <c r="D356" s="28"/>
      <c r="E356" s="28"/>
      <c r="F356" t="str">
        <f t="shared" si="93"/>
        <v>insert into program_studi (id_pendaftaran,kode_prodi,status_lulus) values (192,4,FALSE);</v>
      </c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>
        <v>353</v>
      </c>
      <c r="T356">
        <f t="shared" ca="1" si="91"/>
        <v>1</v>
      </c>
      <c r="W356">
        <f t="shared" si="92"/>
        <v>1353</v>
      </c>
    </row>
    <row r="357" spans="1:23" x14ac:dyDescent="0.2">
      <c r="A357" s="14">
        <v>192</v>
      </c>
      <c r="B357" s="28">
        <v>14</v>
      </c>
      <c r="C357" s="28" t="b">
        <v>0</v>
      </c>
      <c r="D357" s="28"/>
      <c r="E357" s="28"/>
      <c r="F357" t="str">
        <f t="shared" si="93"/>
        <v>insert into program_studi (id_pendaftaran,kode_prodi,status_lulus) values (192,14,FALSE);</v>
      </c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>
        <v>354</v>
      </c>
      <c r="T357">
        <f t="shared" ca="1" si="90"/>
        <v>18</v>
      </c>
      <c r="W357">
        <f t="shared" si="92"/>
        <v>1354</v>
      </c>
    </row>
    <row r="358" spans="1:23" x14ac:dyDescent="0.2">
      <c r="A358" s="14">
        <v>193</v>
      </c>
      <c r="B358" s="28">
        <v>1</v>
      </c>
      <c r="C358" s="28" t="b">
        <v>0</v>
      </c>
      <c r="D358" s="28"/>
      <c r="E358" s="28"/>
      <c r="F358" t="str">
        <f t="shared" si="93"/>
        <v>insert into program_studi (id_pendaftaran,kode_prodi,status_lulus) values (193,1,FALSE);</v>
      </c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>
        <v>355</v>
      </c>
      <c r="T358">
        <f t="shared" ca="1" si="91"/>
        <v>3</v>
      </c>
      <c r="W358">
        <f t="shared" si="92"/>
        <v>1355</v>
      </c>
    </row>
    <row r="359" spans="1:23" x14ac:dyDescent="0.2">
      <c r="A359" s="14">
        <v>193</v>
      </c>
      <c r="B359" s="28">
        <v>16</v>
      </c>
      <c r="C359" s="28" t="b">
        <v>0</v>
      </c>
      <c r="D359" s="28"/>
      <c r="E359" s="28"/>
      <c r="F359" t="str">
        <f t="shared" si="93"/>
        <v>insert into program_studi (id_pendaftaran,kode_prodi,status_lulus) values (193,16,FALSE);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>
        <v>356</v>
      </c>
      <c r="T359">
        <f t="shared" ca="1" si="90"/>
        <v>17</v>
      </c>
      <c r="W359">
        <f t="shared" si="92"/>
        <v>1356</v>
      </c>
    </row>
    <row r="360" spans="1:23" x14ac:dyDescent="0.2">
      <c r="A360" s="14">
        <v>194</v>
      </c>
      <c r="B360" s="28">
        <v>2</v>
      </c>
      <c r="C360" s="28" t="b">
        <v>0</v>
      </c>
      <c r="D360" s="28"/>
      <c r="E360" s="28"/>
      <c r="F360" t="str">
        <f t="shared" si="93"/>
        <v>insert into program_studi (id_pendaftaran,kode_prodi,status_lulus) values (194,2,FALSE);</v>
      </c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>
        <v>357</v>
      </c>
      <c r="T360">
        <f t="shared" ca="1" si="91"/>
        <v>1</v>
      </c>
      <c r="W360">
        <f t="shared" si="92"/>
        <v>1357</v>
      </c>
    </row>
    <row r="361" spans="1:23" x14ac:dyDescent="0.2">
      <c r="A361" s="14">
        <v>194</v>
      </c>
      <c r="B361" s="28">
        <v>18</v>
      </c>
      <c r="C361" s="28" t="b">
        <v>0</v>
      </c>
      <c r="D361" s="28"/>
      <c r="E361" s="28"/>
      <c r="F361" t="str">
        <f t="shared" si="93"/>
        <v>insert into program_studi (id_pendaftaran,kode_prodi,status_lulus) values (194,18,FALSE);</v>
      </c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>
        <v>358</v>
      </c>
      <c r="T361">
        <f t="shared" ca="1" si="90"/>
        <v>16</v>
      </c>
      <c r="W361">
        <f t="shared" si="92"/>
        <v>1358</v>
      </c>
    </row>
    <row r="362" spans="1:23" x14ac:dyDescent="0.2">
      <c r="A362" s="14">
        <v>195</v>
      </c>
      <c r="B362" s="28">
        <v>4</v>
      </c>
      <c r="C362" s="28" t="b">
        <v>0</v>
      </c>
      <c r="D362" s="28"/>
      <c r="E362" s="28"/>
      <c r="F362" t="str">
        <f t="shared" si="93"/>
        <v>insert into program_studi (id_pendaftaran,kode_prodi,status_lulus) values (195,4,FALSE);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>
        <v>359</v>
      </c>
      <c r="T362">
        <f t="shared" ca="1" si="91"/>
        <v>1</v>
      </c>
      <c r="W362">
        <f t="shared" si="92"/>
        <v>1359</v>
      </c>
    </row>
    <row r="363" spans="1:23" x14ac:dyDescent="0.2">
      <c r="A363" s="14">
        <v>195</v>
      </c>
      <c r="B363" s="28">
        <v>20</v>
      </c>
      <c r="C363" s="28" t="b">
        <v>0</v>
      </c>
      <c r="D363" s="28"/>
      <c r="E363" s="28"/>
      <c r="F363" t="str">
        <f t="shared" si="93"/>
        <v>insert into program_studi (id_pendaftaran,kode_prodi,status_lulus) values (195,20,FALSE);</v>
      </c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>
        <v>360</v>
      </c>
      <c r="T363">
        <f t="shared" ref="T363:T426" ca="1" si="94">RANDBETWEEN(13,20)</f>
        <v>16</v>
      </c>
      <c r="W363">
        <f t="shared" si="92"/>
        <v>1360</v>
      </c>
    </row>
    <row r="364" spans="1:23" x14ac:dyDescent="0.2">
      <c r="A364" s="14">
        <v>196</v>
      </c>
      <c r="B364" s="28">
        <v>1</v>
      </c>
      <c r="C364" s="28" t="b">
        <v>0</v>
      </c>
      <c r="D364" s="28"/>
      <c r="E364" s="28"/>
      <c r="F364" t="str">
        <f t="shared" si="93"/>
        <v>insert into program_studi (id_pendaftaran,kode_prodi,status_lulus) values (196,1,FALSE);</v>
      </c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>
        <v>361</v>
      </c>
      <c r="T364">
        <f t="shared" ref="T364:T427" ca="1" si="95">RANDBETWEEN(1,4)</f>
        <v>3</v>
      </c>
      <c r="W364">
        <f t="shared" si="92"/>
        <v>1361</v>
      </c>
    </row>
    <row r="365" spans="1:23" x14ac:dyDescent="0.2">
      <c r="A365" s="14">
        <v>196</v>
      </c>
      <c r="B365" s="28">
        <v>15</v>
      </c>
      <c r="C365" s="28" t="b">
        <v>0</v>
      </c>
      <c r="D365" s="28"/>
      <c r="E365" s="28"/>
      <c r="F365" t="str">
        <f t="shared" si="93"/>
        <v>insert into program_studi (id_pendaftaran,kode_prodi,status_lulus) values (196,15,FALSE);</v>
      </c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>
        <v>362</v>
      </c>
      <c r="T365">
        <f t="shared" ca="1" si="94"/>
        <v>16</v>
      </c>
      <c r="W365">
        <f t="shared" si="92"/>
        <v>1362</v>
      </c>
    </row>
    <row r="366" spans="1:23" x14ac:dyDescent="0.2">
      <c r="A366" s="14">
        <v>197</v>
      </c>
      <c r="B366" s="28">
        <v>1</v>
      </c>
      <c r="C366" s="28" t="b">
        <v>0</v>
      </c>
      <c r="D366" s="28"/>
      <c r="E366" s="28"/>
      <c r="F366" t="str">
        <f t="shared" si="93"/>
        <v>insert into program_studi (id_pendaftaran,kode_prodi,status_lulus) values (197,1,FALSE);</v>
      </c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>
        <v>363</v>
      </c>
      <c r="T366">
        <f t="shared" ca="1" si="95"/>
        <v>4</v>
      </c>
      <c r="W366">
        <f t="shared" si="92"/>
        <v>1363</v>
      </c>
    </row>
    <row r="367" spans="1:23" x14ac:dyDescent="0.2">
      <c r="A367" s="14">
        <v>197</v>
      </c>
      <c r="B367" s="28">
        <v>17</v>
      </c>
      <c r="C367" s="28" t="b">
        <v>0</v>
      </c>
      <c r="D367" s="28"/>
      <c r="E367" s="28"/>
      <c r="F367" t="str">
        <f t="shared" si="93"/>
        <v>insert into program_studi (id_pendaftaran,kode_prodi,status_lulus) values (197,17,FALSE);</v>
      </c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>
        <v>364</v>
      </c>
      <c r="T367">
        <f t="shared" ca="1" si="94"/>
        <v>14</v>
      </c>
      <c r="W367">
        <f t="shared" si="92"/>
        <v>1364</v>
      </c>
    </row>
    <row r="368" spans="1:23" x14ac:dyDescent="0.2">
      <c r="A368" s="14">
        <v>198</v>
      </c>
      <c r="B368" s="28">
        <v>3</v>
      </c>
      <c r="C368" s="28" t="b">
        <v>0</v>
      </c>
      <c r="D368" s="28"/>
      <c r="E368" s="28"/>
      <c r="F368" t="str">
        <f t="shared" si="93"/>
        <v>insert into program_studi (id_pendaftaran,kode_prodi,status_lulus) values (198,3,FALSE);</v>
      </c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>
        <v>365</v>
      </c>
      <c r="T368">
        <f t="shared" ca="1" si="95"/>
        <v>4</v>
      </c>
      <c r="W368">
        <f t="shared" si="92"/>
        <v>1365</v>
      </c>
    </row>
    <row r="369" spans="1:23" x14ac:dyDescent="0.2">
      <c r="A369" s="14">
        <v>198</v>
      </c>
      <c r="B369" s="28">
        <v>17</v>
      </c>
      <c r="C369" s="28" t="b">
        <v>0</v>
      </c>
      <c r="D369" s="28"/>
      <c r="E369" s="28"/>
      <c r="F369" t="str">
        <f t="shared" si="93"/>
        <v>insert into program_studi (id_pendaftaran,kode_prodi,status_lulus) values (198,17,FALSE);</v>
      </c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>
        <v>366</v>
      </c>
      <c r="T369">
        <f t="shared" ca="1" si="94"/>
        <v>17</v>
      </c>
      <c r="W369">
        <f t="shared" si="92"/>
        <v>1366</v>
      </c>
    </row>
    <row r="370" spans="1:23" x14ac:dyDescent="0.2">
      <c r="A370" s="14">
        <v>199</v>
      </c>
      <c r="B370" s="28">
        <v>1</v>
      </c>
      <c r="C370" s="28" t="b">
        <v>0</v>
      </c>
      <c r="D370" s="28"/>
      <c r="E370" s="28"/>
      <c r="F370" t="str">
        <f t="shared" si="93"/>
        <v>insert into program_studi (id_pendaftaran,kode_prodi,status_lulus) values (199,1,FALSE);</v>
      </c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>
        <v>367</v>
      </c>
      <c r="T370">
        <f t="shared" ca="1" si="95"/>
        <v>4</v>
      </c>
      <c r="W370">
        <f t="shared" si="92"/>
        <v>1367</v>
      </c>
    </row>
    <row r="371" spans="1:23" x14ac:dyDescent="0.2">
      <c r="A371" s="14">
        <v>199</v>
      </c>
      <c r="B371" s="28">
        <v>15</v>
      </c>
      <c r="C371" s="28" t="b">
        <v>0</v>
      </c>
      <c r="D371" s="28"/>
      <c r="E371" s="28"/>
      <c r="F371" t="str">
        <f t="shared" si="93"/>
        <v>insert into program_studi (id_pendaftaran,kode_prodi,status_lulus) values (199,15,FALSE);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>
        <v>368</v>
      </c>
      <c r="T371">
        <f t="shared" ca="1" si="94"/>
        <v>18</v>
      </c>
      <c r="W371">
        <f t="shared" si="92"/>
        <v>1368</v>
      </c>
    </row>
    <row r="372" spans="1:23" x14ac:dyDescent="0.2">
      <c r="A372" s="14">
        <v>200</v>
      </c>
      <c r="B372" s="28">
        <v>2</v>
      </c>
      <c r="C372" s="28" t="b">
        <v>0</v>
      </c>
      <c r="D372" s="28"/>
      <c r="E372" s="28"/>
      <c r="F372" t="str">
        <f t="shared" si="93"/>
        <v>insert into program_studi (id_pendaftaran,kode_prodi,status_lulus) values (200,2,FALSE);</v>
      </c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>
        <v>369</v>
      </c>
      <c r="T372">
        <f t="shared" ca="1" si="95"/>
        <v>3</v>
      </c>
      <c r="W372">
        <f t="shared" si="92"/>
        <v>1369</v>
      </c>
    </row>
    <row r="373" spans="1:23" x14ac:dyDescent="0.2">
      <c r="A373" s="46">
        <v>200</v>
      </c>
      <c r="B373" s="28">
        <v>16</v>
      </c>
      <c r="C373" s="28" t="b">
        <v>0</v>
      </c>
      <c r="D373" s="28"/>
      <c r="E373" s="28"/>
      <c r="F373" t="str">
        <f t="shared" si="93"/>
        <v>insert into program_studi (id_pendaftaran,kode_prodi,status_lulus) values (200,16,FALSE);</v>
      </c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>
        <v>370</v>
      </c>
      <c r="T373">
        <f t="shared" ca="1" si="94"/>
        <v>19</v>
      </c>
      <c r="W373">
        <f t="shared" si="92"/>
        <v>1370</v>
      </c>
    </row>
    <row r="374" spans="1:23" x14ac:dyDescent="0.2">
      <c r="A374" s="14">
        <v>201</v>
      </c>
      <c r="B374" s="28">
        <v>2</v>
      </c>
      <c r="C374" s="28" t="b">
        <v>0</v>
      </c>
      <c r="D374" s="28"/>
      <c r="E374" s="28"/>
      <c r="F374" t="str">
        <f t="shared" si="93"/>
        <v>insert into program_studi (id_pendaftaran,kode_prodi,status_lulus) values (201,2,FALSE);</v>
      </c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>
        <v>371</v>
      </c>
      <c r="T374">
        <f t="shared" ca="1" si="95"/>
        <v>4</v>
      </c>
      <c r="W374">
        <f t="shared" si="92"/>
        <v>1371</v>
      </c>
    </row>
    <row r="375" spans="1:23" x14ac:dyDescent="0.2">
      <c r="A375" s="14">
        <v>201</v>
      </c>
      <c r="B375" s="28">
        <v>20</v>
      </c>
      <c r="C375" s="28" t="b">
        <v>0</v>
      </c>
      <c r="D375" s="28"/>
      <c r="E375" s="28"/>
      <c r="F375" t="str">
        <f t="shared" si="93"/>
        <v>insert into program_studi (id_pendaftaran,kode_prodi,status_lulus) values (201,20,FALSE);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>
        <v>372</v>
      </c>
      <c r="T375">
        <f t="shared" ca="1" si="94"/>
        <v>15</v>
      </c>
      <c r="W375">
        <f t="shared" si="92"/>
        <v>1372</v>
      </c>
    </row>
    <row r="376" spans="1:23" x14ac:dyDescent="0.2">
      <c r="A376" s="14">
        <v>202</v>
      </c>
      <c r="B376" s="28">
        <v>2</v>
      </c>
      <c r="C376" s="28" t="b">
        <v>0</v>
      </c>
      <c r="D376" s="28"/>
      <c r="E376" s="28"/>
      <c r="F376" t="str">
        <f t="shared" si="93"/>
        <v>insert into program_studi (id_pendaftaran,kode_prodi,status_lulus) values (202,2,FALSE);</v>
      </c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>
        <v>373</v>
      </c>
      <c r="T376">
        <f t="shared" ca="1" si="95"/>
        <v>1</v>
      </c>
      <c r="W376">
        <f t="shared" si="92"/>
        <v>1373</v>
      </c>
    </row>
    <row r="377" spans="1:23" x14ac:dyDescent="0.2">
      <c r="A377" s="14">
        <v>202</v>
      </c>
      <c r="B377" s="28">
        <v>18</v>
      </c>
      <c r="C377" s="28" t="b">
        <v>0</v>
      </c>
      <c r="D377" s="28"/>
      <c r="E377" s="28"/>
      <c r="F377" t="str">
        <f t="shared" si="93"/>
        <v>insert into program_studi (id_pendaftaran,kode_prodi,status_lulus) values (202,18,FALSE);</v>
      </c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>
        <v>374</v>
      </c>
      <c r="T377">
        <f t="shared" ca="1" si="94"/>
        <v>15</v>
      </c>
      <c r="W377">
        <f t="shared" si="92"/>
        <v>1374</v>
      </c>
    </row>
    <row r="378" spans="1:23" x14ac:dyDescent="0.2">
      <c r="A378" s="14">
        <v>203</v>
      </c>
      <c r="B378" s="28">
        <v>2</v>
      </c>
      <c r="C378" s="28" t="b">
        <v>0</v>
      </c>
      <c r="D378" s="28"/>
      <c r="E378" s="28"/>
      <c r="F378" t="str">
        <f t="shared" si="93"/>
        <v>insert into program_studi (id_pendaftaran,kode_prodi,status_lulus) values (203,2,FALSE);</v>
      </c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>
        <v>375</v>
      </c>
      <c r="T378">
        <f t="shared" ca="1" si="95"/>
        <v>3</v>
      </c>
      <c r="W378">
        <f t="shared" si="92"/>
        <v>1375</v>
      </c>
    </row>
    <row r="379" spans="1:23" x14ac:dyDescent="0.2">
      <c r="A379" s="14">
        <v>203</v>
      </c>
      <c r="B379" s="28">
        <v>15</v>
      </c>
      <c r="C379" s="28" t="b">
        <v>0</v>
      </c>
      <c r="D379" s="28"/>
      <c r="E379" s="28"/>
      <c r="F379" t="str">
        <f t="shared" si="93"/>
        <v>insert into program_studi (id_pendaftaran,kode_prodi,status_lulus) values (203,15,FALSE);</v>
      </c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>
        <v>376</v>
      </c>
      <c r="T379">
        <f t="shared" ca="1" si="94"/>
        <v>13</v>
      </c>
      <c r="W379">
        <f t="shared" si="92"/>
        <v>1376</v>
      </c>
    </row>
    <row r="380" spans="1:23" x14ac:dyDescent="0.2">
      <c r="A380" s="14">
        <v>204</v>
      </c>
      <c r="B380" s="28">
        <v>3</v>
      </c>
      <c r="C380" s="28" t="b">
        <v>0</v>
      </c>
      <c r="D380" s="28"/>
      <c r="E380" s="28"/>
      <c r="F380" t="str">
        <f t="shared" si="93"/>
        <v>insert into program_studi (id_pendaftaran,kode_prodi,status_lulus) values (204,3,FALSE);</v>
      </c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>
        <v>377</v>
      </c>
      <c r="T380">
        <f t="shared" ca="1" si="95"/>
        <v>4</v>
      </c>
      <c r="W380">
        <f t="shared" si="92"/>
        <v>1377</v>
      </c>
    </row>
    <row r="381" spans="1:23" x14ac:dyDescent="0.2">
      <c r="A381" s="14">
        <v>204</v>
      </c>
      <c r="B381" s="28">
        <v>19</v>
      </c>
      <c r="C381" s="28" t="b">
        <v>0</v>
      </c>
      <c r="D381" s="28"/>
      <c r="E381" s="28"/>
      <c r="F381" t="str">
        <f t="shared" si="93"/>
        <v>insert into program_studi (id_pendaftaran,kode_prodi,status_lulus) values (204,19,FALSE);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>
        <v>378</v>
      </c>
      <c r="T381">
        <f t="shared" ca="1" si="94"/>
        <v>18</v>
      </c>
      <c r="W381">
        <f t="shared" si="92"/>
        <v>1378</v>
      </c>
    </row>
    <row r="382" spans="1:23" x14ac:dyDescent="0.2">
      <c r="A382" s="14">
        <v>205</v>
      </c>
      <c r="B382" s="28">
        <v>4</v>
      </c>
      <c r="C382" s="28" t="b">
        <v>0</v>
      </c>
      <c r="D382" s="28"/>
      <c r="E382" s="28"/>
      <c r="F382" t="str">
        <f t="shared" si="93"/>
        <v>insert into program_studi (id_pendaftaran,kode_prodi,status_lulus) values (205,4,FALSE);</v>
      </c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>
        <v>379</v>
      </c>
      <c r="T382">
        <f t="shared" ca="1" si="95"/>
        <v>2</v>
      </c>
      <c r="W382">
        <f t="shared" si="92"/>
        <v>1379</v>
      </c>
    </row>
    <row r="383" spans="1:23" x14ac:dyDescent="0.2">
      <c r="A383" s="14">
        <v>205</v>
      </c>
      <c r="B383" s="28">
        <v>20</v>
      </c>
      <c r="C383" s="28" t="b">
        <v>0</v>
      </c>
      <c r="D383" s="28"/>
      <c r="E383" s="28"/>
      <c r="F383" t="str">
        <f t="shared" si="93"/>
        <v>insert into program_studi (id_pendaftaran,kode_prodi,status_lulus) values (205,20,FALSE);</v>
      </c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>
        <v>380</v>
      </c>
      <c r="T383">
        <f t="shared" ca="1" si="94"/>
        <v>19</v>
      </c>
      <c r="W383">
        <f t="shared" si="92"/>
        <v>1380</v>
      </c>
    </row>
    <row r="384" spans="1:23" x14ac:dyDescent="0.2">
      <c r="A384" s="14">
        <v>206</v>
      </c>
      <c r="B384" s="28">
        <v>2</v>
      </c>
      <c r="C384" s="28" t="b">
        <v>0</v>
      </c>
      <c r="D384" s="28"/>
      <c r="E384" s="28"/>
      <c r="F384" t="str">
        <f t="shared" si="93"/>
        <v>insert into program_studi (id_pendaftaran,kode_prodi,status_lulus) values (206,2,FALSE);</v>
      </c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>
        <v>381</v>
      </c>
      <c r="T384">
        <f t="shared" ca="1" si="95"/>
        <v>4</v>
      </c>
      <c r="W384">
        <f t="shared" si="92"/>
        <v>1381</v>
      </c>
    </row>
    <row r="385" spans="1:23" x14ac:dyDescent="0.2">
      <c r="A385" s="14">
        <v>206</v>
      </c>
      <c r="B385" s="28">
        <v>17</v>
      </c>
      <c r="C385" s="28" t="b">
        <v>0</v>
      </c>
      <c r="D385" s="28"/>
      <c r="E385" s="28"/>
      <c r="F385" t="str">
        <f t="shared" si="93"/>
        <v>insert into program_studi (id_pendaftaran,kode_prodi,status_lulus) values (206,17,FALSE);</v>
      </c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>
        <v>382</v>
      </c>
      <c r="T385">
        <f t="shared" ca="1" si="94"/>
        <v>18</v>
      </c>
      <c r="W385">
        <f t="shared" si="92"/>
        <v>1382</v>
      </c>
    </row>
    <row r="386" spans="1:23" x14ac:dyDescent="0.2">
      <c r="A386" s="14">
        <v>207</v>
      </c>
      <c r="B386" s="28">
        <v>4</v>
      </c>
      <c r="C386" s="28" t="b">
        <v>0</v>
      </c>
      <c r="D386" s="28"/>
      <c r="E386" s="28"/>
      <c r="F386" t="str">
        <f t="shared" si="93"/>
        <v>insert into program_studi (id_pendaftaran,kode_prodi,status_lulus) values (207,4,FALSE);</v>
      </c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>
        <v>383</v>
      </c>
      <c r="T386">
        <f t="shared" ca="1" si="95"/>
        <v>1</v>
      </c>
      <c r="W386">
        <f t="shared" si="92"/>
        <v>1383</v>
      </c>
    </row>
    <row r="387" spans="1:23" x14ac:dyDescent="0.2">
      <c r="A387" s="14">
        <v>207</v>
      </c>
      <c r="B387" s="28">
        <v>18</v>
      </c>
      <c r="C387" s="28" t="b">
        <v>0</v>
      </c>
      <c r="D387" s="28"/>
      <c r="E387" s="28"/>
      <c r="F387" t="str">
        <f t="shared" si="93"/>
        <v>insert into program_studi (id_pendaftaran,kode_prodi,status_lulus) values (207,18,FALSE);</v>
      </c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>
        <v>384</v>
      </c>
      <c r="T387">
        <f t="shared" ca="1" si="94"/>
        <v>14</v>
      </c>
      <c r="W387">
        <f t="shared" si="92"/>
        <v>1384</v>
      </c>
    </row>
    <row r="388" spans="1:23" x14ac:dyDescent="0.2">
      <c r="A388" s="14">
        <v>208</v>
      </c>
      <c r="B388" s="28">
        <v>1</v>
      </c>
      <c r="C388" s="28" t="b">
        <v>0</v>
      </c>
      <c r="D388" s="28"/>
      <c r="E388" s="28"/>
      <c r="F388" t="str">
        <f t="shared" si="93"/>
        <v>insert into program_studi (id_pendaftaran,kode_prodi,status_lulus) values (208,1,FALSE);</v>
      </c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>
        <v>385</v>
      </c>
      <c r="T388">
        <f t="shared" ca="1" si="95"/>
        <v>3</v>
      </c>
      <c r="W388">
        <f t="shared" ref="W388:W451" si="96">W387+1</f>
        <v>1385</v>
      </c>
    </row>
    <row r="389" spans="1:23" x14ac:dyDescent="0.2">
      <c r="A389" s="14">
        <v>208</v>
      </c>
      <c r="B389" s="28">
        <v>15</v>
      </c>
      <c r="C389" s="28" t="b">
        <v>0</v>
      </c>
      <c r="D389" s="28"/>
      <c r="E389" s="28"/>
      <c r="F389" t="str">
        <f t="shared" ref="F389:F452" si="97">CONCATENATE($F$3,A389,",",B389,",",C389,")",";")</f>
        <v>insert into program_studi (id_pendaftaran,kode_prodi,status_lulus) values (208,15,FALSE);</v>
      </c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>
        <v>386</v>
      </c>
      <c r="T389">
        <f t="shared" ca="1" si="94"/>
        <v>14</v>
      </c>
      <c r="W389">
        <f t="shared" si="96"/>
        <v>1386</v>
      </c>
    </row>
    <row r="390" spans="1:23" x14ac:dyDescent="0.2">
      <c r="A390" s="14">
        <v>209</v>
      </c>
      <c r="B390" s="28">
        <v>2</v>
      </c>
      <c r="C390" s="28" t="b">
        <v>0</v>
      </c>
      <c r="D390" s="28"/>
      <c r="E390" s="28"/>
      <c r="F390" t="str">
        <f t="shared" si="97"/>
        <v>insert into program_studi (id_pendaftaran,kode_prodi,status_lulus) values (209,2,FALSE);</v>
      </c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>
        <v>387</v>
      </c>
      <c r="T390">
        <f t="shared" ca="1" si="95"/>
        <v>3</v>
      </c>
      <c r="W390">
        <f t="shared" si="96"/>
        <v>1387</v>
      </c>
    </row>
    <row r="391" spans="1:23" x14ac:dyDescent="0.2">
      <c r="A391" s="14">
        <v>209</v>
      </c>
      <c r="B391" s="28">
        <v>14</v>
      </c>
      <c r="C391" s="28" t="b">
        <v>0</v>
      </c>
      <c r="D391" s="28"/>
      <c r="E391" s="28"/>
      <c r="F391" t="str">
        <f t="shared" si="97"/>
        <v>insert into program_studi (id_pendaftaran,kode_prodi,status_lulus) values (209,14,FALSE);</v>
      </c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>
        <v>388</v>
      </c>
      <c r="T391">
        <f t="shared" ca="1" si="94"/>
        <v>17</v>
      </c>
      <c r="W391">
        <f t="shared" si="96"/>
        <v>1388</v>
      </c>
    </row>
    <row r="392" spans="1:23" x14ac:dyDescent="0.2">
      <c r="A392" s="14">
        <v>210</v>
      </c>
      <c r="B392" s="28">
        <v>1</v>
      </c>
      <c r="C392" s="28" t="b">
        <v>0</v>
      </c>
      <c r="D392" s="28"/>
      <c r="E392" s="28"/>
      <c r="F392" t="str">
        <f t="shared" si="97"/>
        <v>insert into program_studi (id_pendaftaran,kode_prodi,status_lulus) values (210,1,FALSE);</v>
      </c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>
        <v>389</v>
      </c>
      <c r="T392">
        <f t="shared" ca="1" si="95"/>
        <v>2</v>
      </c>
      <c r="W392">
        <f t="shared" si="96"/>
        <v>1389</v>
      </c>
    </row>
    <row r="393" spans="1:23" x14ac:dyDescent="0.2">
      <c r="A393" s="14">
        <v>210</v>
      </c>
      <c r="B393" s="28">
        <v>13</v>
      </c>
      <c r="C393" s="28" t="b">
        <v>0</v>
      </c>
      <c r="D393" s="28"/>
      <c r="E393" s="28"/>
      <c r="F393" t="str">
        <f t="shared" si="97"/>
        <v>insert into program_studi (id_pendaftaran,kode_prodi,status_lulus) values (210,13,FALSE);</v>
      </c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>
        <v>390</v>
      </c>
      <c r="T393">
        <f t="shared" ca="1" si="94"/>
        <v>13</v>
      </c>
      <c r="W393">
        <f t="shared" si="96"/>
        <v>1390</v>
      </c>
    </row>
    <row r="394" spans="1:23" x14ac:dyDescent="0.2">
      <c r="A394" s="14">
        <v>211</v>
      </c>
      <c r="B394" s="28">
        <v>2</v>
      </c>
      <c r="C394" s="28" t="b">
        <v>0</v>
      </c>
      <c r="D394" s="28"/>
      <c r="E394" s="28"/>
      <c r="F394" t="str">
        <f t="shared" si="97"/>
        <v>insert into program_studi (id_pendaftaran,kode_prodi,status_lulus) values (211,2,FALSE);</v>
      </c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>
        <v>391</v>
      </c>
      <c r="T394">
        <f t="shared" ca="1" si="95"/>
        <v>3</v>
      </c>
      <c r="W394">
        <f t="shared" si="96"/>
        <v>1391</v>
      </c>
    </row>
    <row r="395" spans="1:23" x14ac:dyDescent="0.2">
      <c r="A395" s="14">
        <v>211</v>
      </c>
      <c r="B395" s="28">
        <v>17</v>
      </c>
      <c r="C395" s="28" t="b">
        <v>0</v>
      </c>
      <c r="D395" s="28"/>
      <c r="E395" s="28"/>
      <c r="F395" t="str">
        <f t="shared" si="97"/>
        <v>insert into program_studi (id_pendaftaran,kode_prodi,status_lulus) values (211,17,FALSE);</v>
      </c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>
        <v>392</v>
      </c>
      <c r="T395">
        <f t="shared" ca="1" si="94"/>
        <v>17</v>
      </c>
      <c r="W395">
        <f t="shared" si="96"/>
        <v>1392</v>
      </c>
    </row>
    <row r="396" spans="1:23" x14ac:dyDescent="0.2">
      <c r="A396" s="14">
        <v>212</v>
      </c>
      <c r="B396" s="28">
        <v>1</v>
      </c>
      <c r="C396" s="28" t="b">
        <v>0</v>
      </c>
      <c r="D396" s="28"/>
      <c r="E396" s="28"/>
      <c r="F396" t="str">
        <f t="shared" si="97"/>
        <v>insert into program_studi (id_pendaftaran,kode_prodi,status_lulus) values (212,1,FALSE);</v>
      </c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>
        <v>393</v>
      </c>
      <c r="T396">
        <f t="shared" ca="1" si="95"/>
        <v>4</v>
      </c>
      <c r="W396">
        <f t="shared" si="96"/>
        <v>1393</v>
      </c>
    </row>
    <row r="397" spans="1:23" x14ac:dyDescent="0.2">
      <c r="A397" s="14">
        <v>212</v>
      </c>
      <c r="B397" s="28">
        <v>16</v>
      </c>
      <c r="C397" s="28" t="b">
        <v>0</v>
      </c>
      <c r="D397" s="28"/>
      <c r="E397" s="28"/>
      <c r="F397" t="str">
        <f t="shared" si="97"/>
        <v>insert into program_studi (id_pendaftaran,kode_prodi,status_lulus) values (212,16,FALSE);</v>
      </c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>
        <v>394</v>
      </c>
      <c r="T397">
        <f t="shared" ca="1" si="94"/>
        <v>19</v>
      </c>
      <c r="W397">
        <f t="shared" si="96"/>
        <v>1394</v>
      </c>
    </row>
    <row r="398" spans="1:23" x14ac:dyDescent="0.2">
      <c r="A398" s="14">
        <v>213</v>
      </c>
      <c r="B398" s="28">
        <v>3</v>
      </c>
      <c r="C398" s="28" t="b">
        <v>0</v>
      </c>
      <c r="D398" s="28"/>
      <c r="E398" s="28"/>
      <c r="F398" t="str">
        <f t="shared" si="97"/>
        <v>insert into program_studi (id_pendaftaran,kode_prodi,status_lulus) values (213,3,FALSE);</v>
      </c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>
        <v>395</v>
      </c>
      <c r="T398">
        <f t="shared" ca="1" si="95"/>
        <v>1</v>
      </c>
      <c r="W398">
        <f t="shared" si="96"/>
        <v>1395</v>
      </c>
    </row>
    <row r="399" spans="1:23" x14ac:dyDescent="0.2">
      <c r="A399" s="14">
        <v>213</v>
      </c>
      <c r="B399" s="28">
        <v>19</v>
      </c>
      <c r="C399" s="28" t="b">
        <v>0</v>
      </c>
      <c r="D399" s="28"/>
      <c r="E399" s="28"/>
      <c r="F399" t="str">
        <f t="shared" si="97"/>
        <v>insert into program_studi (id_pendaftaran,kode_prodi,status_lulus) values (213,19,FALSE);</v>
      </c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>
        <v>396</v>
      </c>
      <c r="T399">
        <f t="shared" ca="1" si="94"/>
        <v>18</v>
      </c>
      <c r="W399">
        <f t="shared" si="96"/>
        <v>1396</v>
      </c>
    </row>
    <row r="400" spans="1:23" x14ac:dyDescent="0.2">
      <c r="A400" s="14">
        <v>214</v>
      </c>
      <c r="B400" s="28">
        <v>2</v>
      </c>
      <c r="C400" s="28" t="b">
        <v>0</v>
      </c>
      <c r="D400" s="28"/>
      <c r="E400" s="28"/>
      <c r="F400" t="str">
        <f t="shared" si="97"/>
        <v>insert into program_studi (id_pendaftaran,kode_prodi,status_lulus) values (214,2,FALSE);</v>
      </c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>
        <v>397</v>
      </c>
      <c r="T400">
        <f t="shared" ca="1" si="95"/>
        <v>3</v>
      </c>
      <c r="W400">
        <f t="shared" si="96"/>
        <v>1397</v>
      </c>
    </row>
    <row r="401" spans="1:23" x14ac:dyDescent="0.2">
      <c r="A401" s="14">
        <v>214</v>
      </c>
      <c r="B401" s="28">
        <v>17</v>
      </c>
      <c r="C401" s="28" t="b">
        <v>0</v>
      </c>
      <c r="D401" s="28"/>
      <c r="E401" s="28"/>
      <c r="F401" t="str">
        <f t="shared" si="97"/>
        <v>insert into program_studi (id_pendaftaran,kode_prodi,status_lulus) values (214,17,FALSE);</v>
      </c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>
        <v>398</v>
      </c>
      <c r="T401">
        <f t="shared" ca="1" si="94"/>
        <v>16</v>
      </c>
      <c r="W401">
        <f t="shared" si="96"/>
        <v>1398</v>
      </c>
    </row>
    <row r="402" spans="1:23" x14ac:dyDescent="0.2">
      <c r="A402" s="14">
        <v>215</v>
      </c>
      <c r="B402" s="28">
        <v>1</v>
      </c>
      <c r="C402" s="28" t="b">
        <v>0</v>
      </c>
      <c r="D402" s="28"/>
      <c r="E402" s="28"/>
      <c r="F402" t="str">
        <f t="shared" si="97"/>
        <v>insert into program_studi (id_pendaftaran,kode_prodi,status_lulus) values (215,1,FALSE);</v>
      </c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>
        <v>399</v>
      </c>
      <c r="T402">
        <f t="shared" ca="1" si="95"/>
        <v>3</v>
      </c>
      <c r="W402">
        <f t="shared" si="96"/>
        <v>1399</v>
      </c>
    </row>
    <row r="403" spans="1:23" x14ac:dyDescent="0.2">
      <c r="A403" s="14">
        <v>215</v>
      </c>
      <c r="B403" s="28">
        <v>17</v>
      </c>
      <c r="C403" s="28" t="b">
        <v>0</v>
      </c>
      <c r="D403" s="28"/>
      <c r="E403" s="28"/>
      <c r="F403" t="str">
        <f t="shared" si="97"/>
        <v>insert into program_studi (id_pendaftaran,kode_prodi,status_lulus) values (215,17,FALSE);</v>
      </c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>
        <v>400</v>
      </c>
      <c r="T403">
        <f t="shared" ca="1" si="94"/>
        <v>16</v>
      </c>
      <c r="W403">
        <f t="shared" si="96"/>
        <v>1400</v>
      </c>
    </row>
    <row r="404" spans="1:23" x14ac:dyDescent="0.2">
      <c r="A404" s="14">
        <v>216</v>
      </c>
      <c r="B404" s="28">
        <v>1</v>
      </c>
      <c r="C404" s="28" t="b">
        <v>0</v>
      </c>
      <c r="D404" s="28"/>
      <c r="E404" s="28"/>
      <c r="F404" t="str">
        <f t="shared" si="97"/>
        <v>insert into program_studi (id_pendaftaran,kode_prodi,status_lulus) values (216,1,FALSE);</v>
      </c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>
        <v>401</v>
      </c>
      <c r="T404">
        <f t="shared" ca="1" si="95"/>
        <v>2</v>
      </c>
      <c r="W404">
        <f t="shared" si="96"/>
        <v>1401</v>
      </c>
    </row>
    <row r="405" spans="1:23" x14ac:dyDescent="0.2">
      <c r="A405" s="14">
        <v>216</v>
      </c>
      <c r="B405" s="28">
        <v>18</v>
      </c>
      <c r="C405" s="28" t="b">
        <v>0</v>
      </c>
      <c r="D405" s="28"/>
      <c r="E405" s="28"/>
      <c r="F405" t="str">
        <f t="shared" si="97"/>
        <v>insert into program_studi (id_pendaftaran,kode_prodi,status_lulus) values (216,18,FALSE);</v>
      </c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>
        <v>402</v>
      </c>
      <c r="T405">
        <f t="shared" ca="1" si="94"/>
        <v>19</v>
      </c>
      <c r="W405">
        <f t="shared" si="96"/>
        <v>1402</v>
      </c>
    </row>
    <row r="406" spans="1:23" x14ac:dyDescent="0.2">
      <c r="A406" s="14">
        <v>217</v>
      </c>
      <c r="B406" s="28">
        <v>2</v>
      </c>
      <c r="C406" s="28" t="b">
        <v>0</v>
      </c>
      <c r="D406" s="28"/>
      <c r="E406" s="28"/>
      <c r="F406" t="str">
        <f t="shared" si="97"/>
        <v>insert into program_studi (id_pendaftaran,kode_prodi,status_lulus) values (217,2,FALSE);</v>
      </c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>
        <v>403</v>
      </c>
      <c r="T406">
        <f t="shared" ca="1" si="95"/>
        <v>2</v>
      </c>
      <c r="W406">
        <f t="shared" si="96"/>
        <v>1403</v>
      </c>
    </row>
    <row r="407" spans="1:23" x14ac:dyDescent="0.2">
      <c r="A407" s="14">
        <v>217</v>
      </c>
      <c r="B407" s="28">
        <v>19</v>
      </c>
      <c r="C407" s="28" t="b">
        <v>0</v>
      </c>
      <c r="D407" s="28"/>
      <c r="E407" s="28"/>
      <c r="F407" t="str">
        <f t="shared" si="97"/>
        <v>insert into program_studi (id_pendaftaran,kode_prodi,status_lulus) values (217,19,FALSE);</v>
      </c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>
        <v>404</v>
      </c>
      <c r="T407">
        <f t="shared" ca="1" si="94"/>
        <v>16</v>
      </c>
      <c r="W407">
        <f t="shared" si="96"/>
        <v>1404</v>
      </c>
    </row>
    <row r="408" spans="1:23" x14ac:dyDescent="0.2">
      <c r="A408" s="14">
        <v>218</v>
      </c>
      <c r="B408" s="28">
        <v>4</v>
      </c>
      <c r="C408" s="28" t="b">
        <v>0</v>
      </c>
      <c r="D408" s="28"/>
      <c r="E408" s="28"/>
      <c r="F408" t="str">
        <f t="shared" si="97"/>
        <v>insert into program_studi (id_pendaftaran,kode_prodi,status_lulus) values (218,4,FALSE);</v>
      </c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>
        <v>405</v>
      </c>
      <c r="T408">
        <f t="shared" ca="1" si="95"/>
        <v>2</v>
      </c>
      <c r="W408">
        <f t="shared" si="96"/>
        <v>1405</v>
      </c>
    </row>
    <row r="409" spans="1:23" x14ac:dyDescent="0.2">
      <c r="A409" s="14">
        <v>218</v>
      </c>
      <c r="B409" s="28">
        <v>19</v>
      </c>
      <c r="C409" s="28" t="b">
        <v>0</v>
      </c>
      <c r="D409" s="28"/>
      <c r="E409" s="28"/>
      <c r="F409" t="str">
        <f t="shared" si="97"/>
        <v>insert into program_studi (id_pendaftaran,kode_prodi,status_lulus) values (218,19,FALSE);</v>
      </c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>
        <v>406</v>
      </c>
      <c r="T409">
        <f t="shared" ca="1" si="94"/>
        <v>15</v>
      </c>
      <c r="W409">
        <f t="shared" si="96"/>
        <v>1406</v>
      </c>
    </row>
    <row r="410" spans="1:23" x14ac:dyDescent="0.2">
      <c r="A410" s="14">
        <v>219</v>
      </c>
      <c r="B410" s="28">
        <v>3</v>
      </c>
      <c r="C410" s="28" t="b">
        <v>0</v>
      </c>
      <c r="D410" s="28"/>
      <c r="E410" s="28"/>
      <c r="F410" t="str">
        <f t="shared" si="97"/>
        <v>insert into program_studi (id_pendaftaran,kode_prodi,status_lulus) values (219,3,FALSE);</v>
      </c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>
        <v>407</v>
      </c>
      <c r="T410">
        <f t="shared" ca="1" si="95"/>
        <v>1</v>
      </c>
      <c r="W410">
        <f t="shared" si="96"/>
        <v>1407</v>
      </c>
    </row>
    <row r="411" spans="1:23" x14ac:dyDescent="0.2">
      <c r="A411" s="14">
        <v>219</v>
      </c>
      <c r="B411" s="28">
        <v>16</v>
      </c>
      <c r="C411" s="28" t="b">
        <v>0</v>
      </c>
      <c r="D411" s="28"/>
      <c r="E411" s="28"/>
      <c r="F411" t="str">
        <f t="shared" si="97"/>
        <v>insert into program_studi (id_pendaftaran,kode_prodi,status_lulus) values (219,16,FALSE);</v>
      </c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>
        <v>408</v>
      </c>
      <c r="T411">
        <f t="shared" ca="1" si="94"/>
        <v>19</v>
      </c>
      <c r="W411">
        <f t="shared" si="96"/>
        <v>1408</v>
      </c>
    </row>
    <row r="412" spans="1:23" x14ac:dyDescent="0.2">
      <c r="A412" s="14">
        <v>220</v>
      </c>
      <c r="B412" s="28">
        <v>4</v>
      </c>
      <c r="C412" s="28" t="b">
        <v>0</v>
      </c>
      <c r="D412" s="28"/>
      <c r="E412" s="28"/>
      <c r="F412" t="str">
        <f t="shared" si="97"/>
        <v>insert into program_studi (id_pendaftaran,kode_prodi,status_lulus) values (220,4,FALSE);</v>
      </c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>
        <v>409</v>
      </c>
      <c r="T412">
        <f t="shared" ca="1" si="95"/>
        <v>3</v>
      </c>
      <c r="W412">
        <f t="shared" si="96"/>
        <v>1409</v>
      </c>
    </row>
    <row r="413" spans="1:23" x14ac:dyDescent="0.2">
      <c r="A413" s="14">
        <v>220</v>
      </c>
      <c r="B413" s="28">
        <v>13</v>
      </c>
      <c r="C413" s="28" t="b">
        <v>0</v>
      </c>
      <c r="D413" s="28"/>
      <c r="E413" s="28"/>
      <c r="F413" t="str">
        <f t="shared" si="97"/>
        <v>insert into program_studi (id_pendaftaran,kode_prodi,status_lulus) values (220,13,FALSE);</v>
      </c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>
        <v>410</v>
      </c>
      <c r="T413">
        <f t="shared" ca="1" si="94"/>
        <v>15</v>
      </c>
      <c r="W413">
        <f t="shared" si="96"/>
        <v>1410</v>
      </c>
    </row>
    <row r="414" spans="1:23" x14ac:dyDescent="0.2">
      <c r="A414" s="14">
        <v>221</v>
      </c>
      <c r="B414" s="28">
        <v>3</v>
      </c>
      <c r="C414" s="28" t="b">
        <v>0</v>
      </c>
      <c r="D414" s="28"/>
      <c r="E414" s="28"/>
      <c r="F414" t="str">
        <f t="shared" si="97"/>
        <v>insert into program_studi (id_pendaftaran,kode_prodi,status_lulus) values (221,3,FALSE);</v>
      </c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>
        <v>411</v>
      </c>
      <c r="T414">
        <f t="shared" ca="1" si="95"/>
        <v>2</v>
      </c>
      <c r="W414">
        <f t="shared" si="96"/>
        <v>1411</v>
      </c>
    </row>
    <row r="415" spans="1:23" x14ac:dyDescent="0.2">
      <c r="A415" s="14">
        <v>221</v>
      </c>
      <c r="B415" s="28">
        <v>15</v>
      </c>
      <c r="C415" s="28" t="b">
        <v>0</v>
      </c>
      <c r="D415" s="28"/>
      <c r="E415" s="28"/>
      <c r="F415" t="str">
        <f t="shared" si="97"/>
        <v>insert into program_studi (id_pendaftaran,kode_prodi,status_lulus) values (221,15,FALSE);</v>
      </c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>
        <v>412</v>
      </c>
      <c r="T415">
        <f t="shared" ca="1" si="94"/>
        <v>15</v>
      </c>
      <c r="W415">
        <f t="shared" si="96"/>
        <v>1412</v>
      </c>
    </row>
    <row r="416" spans="1:23" x14ac:dyDescent="0.2">
      <c r="A416" s="14">
        <v>222</v>
      </c>
      <c r="B416" s="28">
        <v>2</v>
      </c>
      <c r="C416" s="28" t="b">
        <v>0</v>
      </c>
      <c r="D416" s="28"/>
      <c r="E416" s="28"/>
      <c r="F416" t="str">
        <f t="shared" si="97"/>
        <v>insert into program_studi (id_pendaftaran,kode_prodi,status_lulus) values (222,2,FALSE);</v>
      </c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>
        <v>413</v>
      </c>
      <c r="T416">
        <f t="shared" ca="1" si="95"/>
        <v>3</v>
      </c>
      <c r="W416">
        <f t="shared" si="96"/>
        <v>1413</v>
      </c>
    </row>
    <row r="417" spans="1:23" x14ac:dyDescent="0.2">
      <c r="A417" s="14">
        <v>222</v>
      </c>
      <c r="B417" s="28">
        <v>20</v>
      </c>
      <c r="C417" s="28" t="b">
        <v>0</v>
      </c>
      <c r="D417" s="28"/>
      <c r="E417" s="28"/>
      <c r="F417" t="str">
        <f t="shared" si="97"/>
        <v>insert into program_studi (id_pendaftaran,kode_prodi,status_lulus) values (222,20,FALSE);</v>
      </c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>
        <v>414</v>
      </c>
      <c r="T417">
        <f t="shared" ca="1" si="94"/>
        <v>16</v>
      </c>
      <c r="W417">
        <f t="shared" si="96"/>
        <v>1414</v>
      </c>
    </row>
    <row r="418" spans="1:23" x14ac:dyDescent="0.2">
      <c r="A418" s="14">
        <v>223</v>
      </c>
      <c r="B418" s="28">
        <v>2</v>
      </c>
      <c r="C418" s="28" t="b">
        <v>0</v>
      </c>
      <c r="D418" s="28"/>
      <c r="E418" s="28"/>
      <c r="F418" t="str">
        <f t="shared" si="97"/>
        <v>insert into program_studi (id_pendaftaran,kode_prodi,status_lulus) values (223,2,FALSE);</v>
      </c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>
        <v>415</v>
      </c>
      <c r="T418">
        <f t="shared" ca="1" si="95"/>
        <v>2</v>
      </c>
      <c r="W418">
        <f t="shared" si="96"/>
        <v>1415</v>
      </c>
    </row>
    <row r="419" spans="1:23" x14ac:dyDescent="0.2">
      <c r="A419" s="14">
        <v>223</v>
      </c>
      <c r="B419" s="28">
        <v>15</v>
      </c>
      <c r="C419" s="28" t="b">
        <v>0</v>
      </c>
      <c r="D419" s="28"/>
      <c r="E419" s="28"/>
      <c r="F419" t="str">
        <f t="shared" si="97"/>
        <v>insert into program_studi (id_pendaftaran,kode_prodi,status_lulus) values (223,15,FALSE);</v>
      </c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>
        <v>416</v>
      </c>
      <c r="T419">
        <f t="shared" ca="1" si="94"/>
        <v>14</v>
      </c>
      <c r="W419">
        <f t="shared" si="96"/>
        <v>1416</v>
      </c>
    </row>
    <row r="420" spans="1:23" x14ac:dyDescent="0.2">
      <c r="A420" s="14">
        <v>224</v>
      </c>
      <c r="B420" s="28">
        <v>3</v>
      </c>
      <c r="C420" s="28" t="b">
        <v>0</v>
      </c>
      <c r="D420" s="28"/>
      <c r="E420" s="28"/>
      <c r="F420" t="str">
        <f t="shared" si="97"/>
        <v>insert into program_studi (id_pendaftaran,kode_prodi,status_lulus) values (224,3,FALSE);</v>
      </c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>
        <v>417</v>
      </c>
      <c r="T420">
        <f t="shared" ca="1" si="95"/>
        <v>1</v>
      </c>
      <c r="W420">
        <f t="shared" si="96"/>
        <v>1417</v>
      </c>
    </row>
    <row r="421" spans="1:23" x14ac:dyDescent="0.2">
      <c r="A421" s="14">
        <v>224</v>
      </c>
      <c r="B421" s="28">
        <v>14</v>
      </c>
      <c r="C421" s="28" t="b">
        <v>0</v>
      </c>
      <c r="D421" s="28"/>
      <c r="E421" s="28"/>
      <c r="F421" t="str">
        <f t="shared" si="97"/>
        <v>insert into program_studi (id_pendaftaran,kode_prodi,status_lulus) values (224,14,FALSE);</v>
      </c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>
        <v>418</v>
      </c>
      <c r="T421">
        <f t="shared" ca="1" si="94"/>
        <v>19</v>
      </c>
      <c r="W421">
        <f t="shared" si="96"/>
        <v>1418</v>
      </c>
    </row>
    <row r="422" spans="1:23" x14ac:dyDescent="0.2">
      <c r="A422" s="14">
        <v>225</v>
      </c>
      <c r="B422" s="28">
        <v>4</v>
      </c>
      <c r="C422" s="28" t="b">
        <v>0</v>
      </c>
      <c r="D422" s="28"/>
      <c r="E422" s="28"/>
      <c r="F422" t="str">
        <f t="shared" si="97"/>
        <v>insert into program_studi (id_pendaftaran,kode_prodi,status_lulus) values (225,4,FALSE);</v>
      </c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>
        <v>419</v>
      </c>
      <c r="T422">
        <f t="shared" ca="1" si="95"/>
        <v>4</v>
      </c>
      <c r="W422">
        <f t="shared" si="96"/>
        <v>1419</v>
      </c>
    </row>
    <row r="423" spans="1:23" x14ac:dyDescent="0.2">
      <c r="A423" s="14">
        <v>225</v>
      </c>
      <c r="B423" s="28">
        <v>14</v>
      </c>
      <c r="C423" s="28" t="b">
        <v>0</v>
      </c>
      <c r="D423" s="28"/>
      <c r="E423" s="28"/>
      <c r="F423" t="str">
        <f t="shared" si="97"/>
        <v>insert into program_studi (id_pendaftaran,kode_prodi,status_lulus) values (225,14,FALSE);</v>
      </c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>
        <v>420</v>
      </c>
      <c r="T423">
        <f t="shared" ca="1" si="94"/>
        <v>16</v>
      </c>
      <c r="W423">
        <f t="shared" si="96"/>
        <v>1420</v>
      </c>
    </row>
    <row r="424" spans="1:23" x14ac:dyDescent="0.2">
      <c r="A424" s="14">
        <v>226</v>
      </c>
      <c r="B424" s="28">
        <v>1</v>
      </c>
      <c r="C424" s="28" t="b">
        <v>0</v>
      </c>
      <c r="D424" s="28"/>
      <c r="E424" s="28"/>
      <c r="F424" t="str">
        <f t="shared" si="97"/>
        <v>insert into program_studi (id_pendaftaran,kode_prodi,status_lulus) values (226,1,FALSE);</v>
      </c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>
        <v>421</v>
      </c>
      <c r="T424">
        <f t="shared" ca="1" si="95"/>
        <v>2</v>
      </c>
      <c r="W424">
        <f t="shared" si="96"/>
        <v>1421</v>
      </c>
    </row>
    <row r="425" spans="1:23" x14ac:dyDescent="0.2">
      <c r="A425" s="14">
        <v>226</v>
      </c>
      <c r="B425" s="28">
        <v>16</v>
      </c>
      <c r="C425" s="28" t="b">
        <v>0</v>
      </c>
      <c r="D425" s="28"/>
      <c r="E425" s="28"/>
      <c r="F425" t="str">
        <f t="shared" si="97"/>
        <v>insert into program_studi (id_pendaftaran,kode_prodi,status_lulus) values (226,16,FALSE);</v>
      </c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>
        <v>422</v>
      </c>
      <c r="T425">
        <f t="shared" ca="1" si="94"/>
        <v>18</v>
      </c>
      <c r="W425">
        <f t="shared" si="96"/>
        <v>1422</v>
      </c>
    </row>
    <row r="426" spans="1:23" x14ac:dyDescent="0.2">
      <c r="A426" s="14">
        <v>227</v>
      </c>
      <c r="B426" s="28">
        <v>3</v>
      </c>
      <c r="C426" s="28" t="b">
        <v>0</v>
      </c>
      <c r="D426" s="28"/>
      <c r="E426" s="28"/>
      <c r="F426" t="str">
        <f t="shared" si="97"/>
        <v>insert into program_studi (id_pendaftaran,kode_prodi,status_lulus) values (227,3,FALSE);</v>
      </c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>
        <v>423</v>
      </c>
      <c r="T426">
        <f t="shared" ca="1" si="95"/>
        <v>3</v>
      </c>
      <c r="W426">
        <f t="shared" si="96"/>
        <v>1423</v>
      </c>
    </row>
    <row r="427" spans="1:23" x14ac:dyDescent="0.2">
      <c r="A427" s="14">
        <v>227</v>
      </c>
      <c r="B427" s="28">
        <v>16</v>
      </c>
      <c r="C427" s="28" t="b">
        <v>0</v>
      </c>
      <c r="D427" s="28"/>
      <c r="E427" s="28"/>
      <c r="F427" t="str">
        <f t="shared" si="97"/>
        <v>insert into program_studi (id_pendaftaran,kode_prodi,status_lulus) values (227,16,FALSE);</v>
      </c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>
        <v>424</v>
      </c>
      <c r="T427">
        <f t="shared" ref="T427:T490" ca="1" si="98">RANDBETWEEN(13,20)</f>
        <v>20</v>
      </c>
      <c r="W427">
        <f t="shared" si="96"/>
        <v>1424</v>
      </c>
    </row>
    <row r="428" spans="1:23" x14ac:dyDescent="0.2">
      <c r="A428" s="14">
        <v>228</v>
      </c>
      <c r="B428" s="28">
        <v>4</v>
      </c>
      <c r="C428" s="28" t="b">
        <v>0</v>
      </c>
      <c r="D428" s="28"/>
      <c r="E428" s="28"/>
      <c r="F428" t="str">
        <f t="shared" si="97"/>
        <v>insert into program_studi (id_pendaftaran,kode_prodi,status_lulus) values (228,4,FALSE);</v>
      </c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>
        <v>425</v>
      </c>
      <c r="T428">
        <f t="shared" ref="T428:T491" ca="1" si="99">RANDBETWEEN(1,4)</f>
        <v>1</v>
      </c>
      <c r="W428">
        <f t="shared" si="96"/>
        <v>1425</v>
      </c>
    </row>
    <row r="429" spans="1:23" x14ac:dyDescent="0.2">
      <c r="A429" s="14">
        <v>228</v>
      </c>
      <c r="B429" s="28">
        <v>16</v>
      </c>
      <c r="C429" s="28" t="b">
        <v>0</v>
      </c>
      <c r="D429" s="28"/>
      <c r="E429" s="28"/>
      <c r="F429" t="str">
        <f t="shared" si="97"/>
        <v>insert into program_studi (id_pendaftaran,kode_prodi,status_lulus) values (228,16,FALSE);</v>
      </c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>
        <v>426</v>
      </c>
      <c r="T429">
        <f t="shared" ca="1" si="98"/>
        <v>15</v>
      </c>
      <c r="W429">
        <f t="shared" si="96"/>
        <v>1426</v>
      </c>
    </row>
    <row r="430" spans="1:23" x14ac:dyDescent="0.2">
      <c r="A430" s="14">
        <v>229</v>
      </c>
      <c r="B430" s="28">
        <v>4</v>
      </c>
      <c r="C430" s="28" t="b">
        <v>0</v>
      </c>
      <c r="D430" s="28"/>
      <c r="E430" s="28"/>
      <c r="F430" t="str">
        <f t="shared" si="97"/>
        <v>insert into program_studi (id_pendaftaran,kode_prodi,status_lulus) values (229,4,FALSE);</v>
      </c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>
        <v>427</v>
      </c>
      <c r="T430">
        <f t="shared" ca="1" si="99"/>
        <v>2</v>
      </c>
      <c r="W430">
        <f t="shared" si="96"/>
        <v>1427</v>
      </c>
    </row>
    <row r="431" spans="1:23" x14ac:dyDescent="0.2">
      <c r="A431" s="14">
        <v>229</v>
      </c>
      <c r="B431" s="28">
        <v>15</v>
      </c>
      <c r="C431" s="28" t="b">
        <v>0</v>
      </c>
      <c r="D431" s="28"/>
      <c r="E431" s="28"/>
      <c r="F431" t="str">
        <f t="shared" si="97"/>
        <v>insert into program_studi (id_pendaftaran,kode_prodi,status_lulus) values (229,15,FALSE);</v>
      </c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>
        <v>428</v>
      </c>
      <c r="T431">
        <f t="shared" ca="1" si="98"/>
        <v>16</v>
      </c>
      <c r="W431">
        <f t="shared" si="96"/>
        <v>1428</v>
      </c>
    </row>
    <row r="432" spans="1:23" x14ac:dyDescent="0.2">
      <c r="A432" s="14">
        <v>230</v>
      </c>
      <c r="B432" s="28">
        <v>2</v>
      </c>
      <c r="C432" s="28" t="b">
        <v>0</v>
      </c>
      <c r="D432" s="28"/>
      <c r="E432" s="28"/>
      <c r="F432" t="str">
        <f t="shared" si="97"/>
        <v>insert into program_studi (id_pendaftaran,kode_prodi,status_lulus) values (230,2,FALSE);</v>
      </c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>
        <v>429</v>
      </c>
      <c r="T432">
        <f t="shared" ca="1" si="99"/>
        <v>4</v>
      </c>
      <c r="W432">
        <f t="shared" si="96"/>
        <v>1429</v>
      </c>
    </row>
    <row r="433" spans="1:23" x14ac:dyDescent="0.2">
      <c r="A433" s="14">
        <v>230</v>
      </c>
      <c r="B433" s="28">
        <v>17</v>
      </c>
      <c r="C433" s="28" t="b">
        <v>0</v>
      </c>
      <c r="D433" s="28"/>
      <c r="E433" s="28"/>
      <c r="F433" t="str">
        <f t="shared" si="97"/>
        <v>insert into program_studi (id_pendaftaran,kode_prodi,status_lulus) values (230,17,FALSE);</v>
      </c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>
        <v>430</v>
      </c>
      <c r="T433">
        <f t="shared" ca="1" si="98"/>
        <v>16</v>
      </c>
      <c r="W433">
        <f t="shared" si="96"/>
        <v>1430</v>
      </c>
    </row>
    <row r="434" spans="1:23" x14ac:dyDescent="0.2">
      <c r="A434" s="14">
        <v>231</v>
      </c>
      <c r="B434" s="28">
        <v>1</v>
      </c>
      <c r="C434" s="28" t="b">
        <v>0</v>
      </c>
      <c r="D434" s="28"/>
      <c r="E434" s="28"/>
      <c r="F434" t="str">
        <f t="shared" si="97"/>
        <v>insert into program_studi (id_pendaftaran,kode_prodi,status_lulus) values (231,1,FALSE);</v>
      </c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>
        <v>431</v>
      </c>
      <c r="T434">
        <f t="shared" ca="1" si="99"/>
        <v>2</v>
      </c>
      <c r="W434">
        <f t="shared" si="96"/>
        <v>1431</v>
      </c>
    </row>
    <row r="435" spans="1:23" x14ac:dyDescent="0.2">
      <c r="A435" s="14">
        <v>231</v>
      </c>
      <c r="B435" s="28">
        <v>20</v>
      </c>
      <c r="C435" s="28" t="b">
        <v>0</v>
      </c>
      <c r="D435" s="28"/>
      <c r="E435" s="28"/>
      <c r="F435" t="str">
        <f t="shared" si="97"/>
        <v>insert into program_studi (id_pendaftaran,kode_prodi,status_lulus) values (231,20,FALSE);</v>
      </c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>
        <v>432</v>
      </c>
      <c r="T435">
        <f t="shared" ca="1" si="98"/>
        <v>19</v>
      </c>
      <c r="W435">
        <f t="shared" si="96"/>
        <v>1432</v>
      </c>
    </row>
    <row r="436" spans="1:23" x14ac:dyDescent="0.2">
      <c r="A436" s="14">
        <v>232</v>
      </c>
      <c r="B436" s="28">
        <v>3</v>
      </c>
      <c r="C436" s="28" t="b">
        <v>0</v>
      </c>
      <c r="D436" s="28"/>
      <c r="E436" s="28"/>
      <c r="F436" t="str">
        <f t="shared" si="97"/>
        <v>insert into program_studi (id_pendaftaran,kode_prodi,status_lulus) values (232,3,FALSE);</v>
      </c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>
        <v>433</v>
      </c>
      <c r="T436">
        <f t="shared" ca="1" si="99"/>
        <v>4</v>
      </c>
      <c r="W436">
        <f t="shared" si="96"/>
        <v>1433</v>
      </c>
    </row>
    <row r="437" spans="1:23" x14ac:dyDescent="0.2">
      <c r="A437" s="14">
        <v>232</v>
      </c>
      <c r="B437" s="28">
        <v>15</v>
      </c>
      <c r="C437" s="28" t="b">
        <v>0</v>
      </c>
      <c r="D437" s="28"/>
      <c r="E437" s="28"/>
      <c r="F437" t="str">
        <f t="shared" si="97"/>
        <v>insert into program_studi (id_pendaftaran,kode_prodi,status_lulus) values (232,15,FALSE);</v>
      </c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>
        <v>434</v>
      </c>
      <c r="T437">
        <f t="shared" ca="1" si="98"/>
        <v>15</v>
      </c>
      <c r="W437">
        <f t="shared" si="96"/>
        <v>1434</v>
      </c>
    </row>
    <row r="438" spans="1:23" x14ac:dyDescent="0.2">
      <c r="A438" s="14">
        <v>233</v>
      </c>
      <c r="B438" s="28">
        <v>4</v>
      </c>
      <c r="C438" s="28" t="b">
        <v>0</v>
      </c>
      <c r="D438" s="28"/>
      <c r="E438" s="28"/>
      <c r="F438" t="str">
        <f t="shared" si="97"/>
        <v>insert into program_studi (id_pendaftaran,kode_prodi,status_lulus) values (233,4,FALSE);</v>
      </c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>
        <v>435</v>
      </c>
      <c r="T438">
        <f t="shared" ca="1" si="99"/>
        <v>2</v>
      </c>
      <c r="W438">
        <f t="shared" si="96"/>
        <v>1435</v>
      </c>
    </row>
    <row r="439" spans="1:23" x14ac:dyDescent="0.2">
      <c r="A439" s="14">
        <v>233</v>
      </c>
      <c r="B439" s="28">
        <v>19</v>
      </c>
      <c r="C439" s="28" t="b">
        <v>0</v>
      </c>
      <c r="D439" s="28"/>
      <c r="E439" s="28"/>
      <c r="F439" t="str">
        <f t="shared" si="97"/>
        <v>insert into program_studi (id_pendaftaran,kode_prodi,status_lulus) values (233,19,FALSE);</v>
      </c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>
        <v>436</v>
      </c>
      <c r="T439">
        <f t="shared" ca="1" si="98"/>
        <v>15</v>
      </c>
      <c r="W439">
        <f t="shared" si="96"/>
        <v>1436</v>
      </c>
    </row>
    <row r="440" spans="1:23" x14ac:dyDescent="0.2">
      <c r="A440" s="14">
        <v>234</v>
      </c>
      <c r="B440" s="28">
        <v>4</v>
      </c>
      <c r="C440" s="28" t="b">
        <v>0</v>
      </c>
      <c r="D440" s="28"/>
      <c r="E440" s="28"/>
      <c r="F440" t="str">
        <f t="shared" si="97"/>
        <v>insert into program_studi (id_pendaftaran,kode_prodi,status_lulus) values (234,4,FALSE);</v>
      </c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>
        <v>437</v>
      </c>
      <c r="T440">
        <f t="shared" ca="1" si="99"/>
        <v>3</v>
      </c>
      <c r="W440">
        <f t="shared" si="96"/>
        <v>1437</v>
      </c>
    </row>
    <row r="441" spans="1:23" x14ac:dyDescent="0.2">
      <c r="A441" s="14">
        <v>234</v>
      </c>
      <c r="B441" s="28">
        <v>18</v>
      </c>
      <c r="C441" s="28" t="b">
        <v>0</v>
      </c>
      <c r="D441" s="28"/>
      <c r="E441" s="28"/>
      <c r="F441" t="str">
        <f t="shared" si="97"/>
        <v>insert into program_studi (id_pendaftaran,kode_prodi,status_lulus) values (234,18,FALSE);</v>
      </c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>
        <v>438</v>
      </c>
      <c r="T441">
        <f t="shared" ca="1" si="98"/>
        <v>15</v>
      </c>
      <c r="W441">
        <f t="shared" si="96"/>
        <v>1438</v>
      </c>
    </row>
    <row r="442" spans="1:23" x14ac:dyDescent="0.2">
      <c r="A442" s="14">
        <v>235</v>
      </c>
      <c r="B442" s="28">
        <v>3</v>
      </c>
      <c r="C442" s="28" t="b">
        <v>0</v>
      </c>
      <c r="D442" s="28"/>
      <c r="E442" s="28"/>
      <c r="F442" t="str">
        <f t="shared" si="97"/>
        <v>insert into program_studi (id_pendaftaran,kode_prodi,status_lulus) values (235,3,FALSE);</v>
      </c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>
        <v>439</v>
      </c>
      <c r="T442">
        <f t="shared" ca="1" si="99"/>
        <v>2</v>
      </c>
      <c r="W442">
        <f t="shared" si="96"/>
        <v>1439</v>
      </c>
    </row>
    <row r="443" spans="1:23" x14ac:dyDescent="0.2">
      <c r="A443" s="14">
        <v>235</v>
      </c>
      <c r="B443" s="28">
        <v>15</v>
      </c>
      <c r="C443" s="28" t="b">
        <v>0</v>
      </c>
      <c r="D443" s="28"/>
      <c r="E443" s="28"/>
      <c r="F443" t="str">
        <f t="shared" si="97"/>
        <v>insert into program_studi (id_pendaftaran,kode_prodi,status_lulus) values (235,15,FALSE);</v>
      </c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>
        <v>440</v>
      </c>
      <c r="T443">
        <f t="shared" ca="1" si="98"/>
        <v>20</v>
      </c>
      <c r="W443">
        <f t="shared" si="96"/>
        <v>1440</v>
      </c>
    </row>
    <row r="444" spans="1:23" x14ac:dyDescent="0.2">
      <c r="A444" s="14">
        <v>236</v>
      </c>
      <c r="B444" s="28">
        <v>3</v>
      </c>
      <c r="C444" s="28" t="b">
        <v>0</v>
      </c>
      <c r="D444" s="28"/>
      <c r="E444" s="28"/>
      <c r="F444" t="str">
        <f t="shared" si="97"/>
        <v>insert into program_studi (id_pendaftaran,kode_prodi,status_lulus) values (236,3,FALSE);</v>
      </c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>
        <v>441</v>
      </c>
      <c r="T444">
        <f t="shared" ca="1" si="99"/>
        <v>4</v>
      </c>
      <c r="W444">
        <f t="shared" si="96"/>
        <v>1441</v>
      </c>
    </row>
    <row r="445" spans="1:23" x14ac:dyDescent="0.2">
      <c r="A445" s="14">
        <v>236</v>
      </c>
      <c r="B445" s="28">
        <v>17</v>
      </c>
      <c r="C445" s="28" t="b">
        <v>0</v>
      </c>
      <c r="D445" s="28"/>
      <c r="E445" s="28"/>
      <c r="F445" t="str">
        <f t="shared" si="97"/>
        <v>insert into program_studi (id_pendaftaran,kode_prodi,status_lulus) values (236,17,FALSE);</v>
      </c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>
        <v>442</v>
      </c>
      <c r="T445">
        <f t="shared" ca="1" si="98"/>
        <v>20</v>
      </c>
      <c r="W445">
        <f t="shared" si="96"/>
        <v>1442</v>
      </c>
    </row>
    <row r="446" spans="1:23" x14ac:dyDescent="0.2">
      <c r="A446" s="14">
        <v>237</v>
      </c>
      <c r="B446" s="28">
        <v>4</v>
      </c>
      <c r="C446" s="28" t="b">
        <v>0</v>
      </c>
      <c r="D446" s="28"/>
      <c r="E446" s="28"/>
      <c r="F446" t="str">
        <f t="shared" si="97"/>
        <v>insert into program_studi (id_pendaftaran,kode_prodi,status_lulus) values (237,4,FALSE);</v>
      </c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>
        <v>443</v>
      </c>
      <c r="T446">
        <f t="shared" ca="1" si="99"/>
        <v>1</v>
      </c>
      <c r="W446">
        <f t="shared" si="96"/>
        <v>1443</v>
      </c>
    </row>
    <row r="447" spans="1:23" x14ac:dyDescent="0.2">
      <c r="A447" s="14">
        <v>237</v>
      </c>
      <c r="B447" s="28">
        <v>20</v>
      </c>
      <c r="C447" s="28" t="b">
        <v>0</v>
      </c>
      <c r="D447" s="28"/>
      <c r="E447" s="28"/>
      <c r="F447" t="str">
        <f t="shared" si="97"/>
        <v>insert into program_studi (id_pendaftaran,kode_prodi,status_lulus) values (237,20,FALSE);</v>
      </c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>
        <v>444</v>
      </c>
      <c r="T447">
        <f t="shared" ca="1" si="98"/>
        <v>16</v>
      </c>
      <c r="W447">
        <f t="shared" si="96"/>
        <v>1444</v>
      </c>
    </row>
    <row r="448" spans="1:23" x14ac:dyDescent="0.2">
      <c r="A448" s="14">
        <v>238</v>
      </c>
      <c r="B448" s="28">
        <v>1</v>
      </c>
      <c r="C448" s="28" t="b">
        <v>0</v>
      </c>
      <c r="D448" s="28"/>
      <c r="E448" s="28"/>
      <c r="F448" t="str">
        <f t="shared" si="97"/>
        <v>insert into program_studi (id_pendaftaran,kode_prodi,status_lulus) values (238,1,FALSE);</v>
      </c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>
        <v>445</v>
      </c>
      <c r="T448">
        <f t="shared" ca="1" si="99"/>
        <v>1</v>
      </c>
      <c r="W448">
        <f t="shared" si="96"/>
        <v>1445</v>
      </c>
    </row>
    <row r="449" spans="1:23" x14ac:dyDescent="0.2">
      <c r="A449" s="14">
        <v>238</v>
      </c>
      <c r="B449" s="28">
        <v>17</v>
      </c>
      <c r="C449" s="28" t="b">
        <v>0</v>
      </c>
      <c r="D449" s="28"/>
      <c r="E449" s="28"/>
      <c r="F449" t="str">
        <f t="shared" si="97"/>
        <v>insert into program_studi (id_pendaftaran,kode_prodi,status_lulus) values (238,17,FALSE);</v>
      </c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>
        <v>446</v>
      </c>
      <c r="T449">
        <f t="shared" ca="1" si="98"/>
        <v>18</v>
      </c>
      <c r="W449">
        <f t="shared" si="96"/>
        <v>1446</v>
      </c>
    </row>
    <row r="450" spans="1:23" x14ac:dyDescent="0.2">
      <c r="A450" s="14">
        <v>239</v>
      </c>
      <c r="B450" s="28">
        <v>2</v>
      </c>
      <c r="C450" s="28" t="b">
        <v>0</v>
      </c>
      <c r="D450" s="28"/>
      <c r="E450" s="28"/>
      <c r="F450" t="str">
        <f t="shared" si="97"/>
        <v>insert into program_studi (id_pendaftaran,kode_prodi,status_lulus) values (239,2,FALSE);</v>
      </c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>
        <v>447</v>
      </c>
      <c r="T450">
        <f t="shared" ca="1" si="99"/>
        <v>1</v>
      </c>
      <c r="W450">
        <f t="shared" si="96"/>
        <v>1447</v>
      </c>
    </row>
    <row r="451" spans="1:23" x14ac:dyDescent="0.2">
      <c r="A451" s="14">
        <v>239</v>
      </c>
      <c r="B451" s="28">
        <v>16</v>
      </c>
      <c r="C451" s="28" t="b">
        <v>0</v>
      </c>
      <c r="D451" s="28"/>
      <c r="E451" s="28"/>
      <c r="F451" t="str">
        <f t="shared" si="97"/>
        <v>insert into program_studi (id_pendaftaran,kode_prodi,status_lulus) values (239,16,FALSE);</v>
      </c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>
        <v>448</v>
      </c>
      <c r="T451">
        <f t="shared" ca="1" si="98"/>
        <v>18</v>
      </c>
      <c r="W451">
        <f t="shared" si="96"/>
        <v>1448</v>
      </c>
    </row>
    <row r="452" spans="1:23" x14ac:dyDescent="0.2">
      <c r="A452" s="14">
        <v>240</v>
      </c>
      <c r="B452" s="28">
        <v>3</v>
      </c>
      <c r="C452" s="28" t="b">
        <v>0</v>
      </c>
      <c r="D452" s="28"/>
      <c r="E452" s="28"/>
      <c r="F452" t="str">
        <f t="shared" si="97"/>
        <v>insert into program_studi (id_pendaftaran,kode_prodi,status_lulus) values (240,3,FALSE);</v>
      </c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>
        <v>449</v>
      </c>
      <c r="T452">
        <f t="shared" ca="1" si="99"/>
        <v>1</v>
      </c>
      <c r="W452">
        <f t="shared" ref="W452:W515" si="100">W451+1</f>
        <v>1449</v>
      </c>
    </row>
    <row r="453" spans="1:23" x14ac:dyDescent="0.2">
      <c r="A453" s="14">
        <v>240</v>
      </c>
      <c r="B453" s="28">
        <v>20</v>
      </c>
      <c r="C453" s="28" t="b">
        <v>0</v>
      </c>
      <c r="D453" s="28"/>
      <c r="E453" s="28"/>
      <c r="F453" t="str">
        <f t="shared" ref="F453:F516" si="101">CONCATENATE($F$3,A453,",",B453,",",C453,")",";")</f>
        <v>insert into program_studi (id_pendaftaran,kode_prodi,status_lulus) values (240,20,FALSE);</v>
      </c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>
        <v>450</v>
      </c>
      <c r="T453">
        <f t="shared" ca="1" si="98"/>
        <v>17</v>
      </c>
      <c r="W453">
        <f t="shared" si="100"/>
        <v>1450</v>
      </c>
    </row>
    <row r="454" spans="1:23" x14ac:dyDescent="0.2">
      <c r="A454" s="14">
        <v>241</v>
      </c>
      <c r="B454" s="28">
        <v>4</v>
      </c>
      <c r="C454" s="28" t="b">
        <v>0</v>
      </c>
      <c r="D454" s="28"/>
      <c r="E454" s="28"/>
      <c r="F454" t="str">
        <f t="shared" si="101"/>
        <v>insert into program_studi (id_pendaftaran,kode_prodi,status_lulus) values (241,4,FALSE);</v>
      </c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>
        <v>451</v>
      </c>
      <c r="T454">
        <f t="shared" ca="1" si="99"/>
        <v>3</v>
      </c>
      <c r="W454">
        <f t="shared" si="100"/>
        <v>1451</v>
      </c>
    </row>
    <row r="455" spans="1:23" x14ac:dyDescent="0.2">
      <c r="A455" s="14">
        <v>241</v>
      </c>
      <c r="B455" s="28">
        <v>18</v>
      </c>
      <c r="C455" s="28" t="b">
        <v>0</v>
      </c>
      <c r="D455" s="28"/>
      <c r="E455" s="28"/>
      <c r="F455" t="str">
        <f t="shared" si="101"/>
        <v>insert into program_studi (id_pendaftaran,kode_prodi,status_lulus) values (241,18,FALSE);</v>
      </c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>
        <v>452</v>
      </c>
      <c r="T455">
        <f t="shared" ca="1" si="98"/>
        <v>17</v>
      </c>
      <c r="W455">
        <f t="shared" si="100"/>
        <v>1452</v>
      </c>
    </row>
    <row r="456" spans="1:23" x14ac:dyDescent="0.2">
      <c r="A456" s="14">
        <v>242</v>
      </c>
      <c r="B456" s="28">
        <v>2</v>
      </c>
      <c r="C456" s="28" t="b">
        <v>0</v>
      </c>
      <c r="D456" s="28"/>
      <c r="E456" s="28"/>
      <c r="F456" t="str">
        <f t="shared" si="101"/>
        <v>insert into program_studi (id_pendaftaran,kode_prodi,status_lulus) values (242,2,FALSE);</v>
      </c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>
        <v>453</v>
      </c>
      <c r="T456">
        <f t="shared" ca="1" si="99"/>
        <v>4</v>
      </c>
      <c r="W456">
        <f t="shared" si="100"/>
        <v>1453</v>
      </c>
    </row>
    <row r="457" spans="1:23" x14ac:dyDescent="0.2">
      <c r="A457" s="14">
        <v>242</v>
      </c>
      <c r="B457" s="28">
        <v>16</v>
      </c>
      <c r="C457" s="28" t="b">
        <v>0</v>
      </c>
      <c r="D457" s="28"/>
      <c r="E457" s="28"/>
      <c r="F457" t="str">
        <f t="shared" si="101"/>
        <v>insert into program_studi (id_pendaftaran,kode_prodi,status_lulus) values (242,16,FALSE);</v>
      </c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>
        <v>454</v>
      </c>
      <c r="T457">
        <f t="shared" ca="1" si="98"/>
        <v>15</v>
      </c>
      <c r="W457">
        <f t="shared" si="100"/>
        <v>1454</v>
      </c>
    </row>
    <row r="458" spans="1:23" x14ac:dyDescent="0.2">
      <c r="A458" s="14">
        <v>243</v>
      </c>
      <c r="B458" s="28">
        <v>2</v>
      </c>
      <c r="C458" s="28" t="b">
        <v>0</v>
      </c>
      <c r="D458" s="28"/>
      <c r="E458" s="28"/>
      <c r="F458" t="str">
        <f t="shared" si="101"/>
        <v>insert into program_studi (id_pendaftaran,kode_prodi,status_lulus) values (243,2,FALSE);</v>
      </c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>
        <v>455</v>
      </c>
      <c r="T458">
        <f t="shared" ca="1" si="99"/>
        <v>2</v>
      </c>
      <c r="W458">
        <f t="shared" si="100"/>
        <v>1455</v>
      </c>
    </row>
    <row r="459" spans="1:23" x14ac:dyDescent="0.2">
      <c r="A459" s="14">
        <v>243</v>
      </c>
      <c r="B459" s="28">
        <v>15</v>
      </c>
      <c r="C459" s="28" t="b">
        <v>0</v>
      </c>
      <c r="D459" s="28"/>
      <c r="E459" s="28"/>
      <c r="F459" t="str">
        <f t="shared" si="101"/>
        <v>insert into program_studi (id_pendaftaran,kode_prodi,status_lulus) values (243,15,FALSE);</v>
      </c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>
        <v>456</v>
      </c>
      <c r="T459">
        <f t="shared" ca="1" si="98"/>
        <v>15</v>
      </c>
      <c r="W459">
        <f t="shared" si="100"/>
        <v>1456</v>
      </c>
    </row>
    <row r="460" spans="1:23" x14ac:dyDescent="0.2">
      <c r="A460" s="14">
        <v>244</v>
      </c>
      <c r="B460" s="28">
        <v>1</v>
      </c>
      <c r="C460" s="28" t="b">
        <v>0</v>
      </c>
      <c r="D460" s="28"/>
      <c r="E460" s="28"/>
      <c r="F460" t="str">
        <f t="shared" si="101"/>
        <v>insert into program_studi (id_pendaftaran,kode_prodi,status_lulus) values (244,1,FALSE);</v>
      </c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>
        <v>457</v>
      </c>
      <c r="T460">
        <f t="shared" ca="1" si="99"/>
        <v>1</v>
      </c>
      <c r="W460">
        <f t="shared" si="100"/>
        <v>1457</v>
      </c>
    </row>
    <row r="461" spans="1:23" x14ac:dyDescent="0.2">
      <c r="A461" s="14">
        <v>244</v>
      </c>
      <c r="B461" s="28">
        <v>16</v>
      </c>
      <c r="C461" s="28" t="b">
        <v>0</v>
      </c>
      <c r="D461" s="28"/>
      <c r="E461" s="28"/>
      <c r="F461" t="str">
        <f t="shared" si="101"/>
        <v>insert into program_studi (id_pendaftaran,kode_prodi,status_lulus) values (244,16,FALSE);</v>
      </c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>
        <v>458</v>
      </c>
      <c r="T461">
        <f t="shared" ca="1" si="98"/>
        <v>15</v>
      </c>
      <c r="W461">
        <f t="shared" si="100"/>
        <v>1458</v>
      </c>
    </row>
    <row r="462" spans="1:23" x14ac:dyDescent="0.2">
      <c r="A462" s="14">
        <v>245</v>
      </c>
      <c r="B462" s="28">
        <v>3</v>
      </c>
      <c r="C462" s="28" t="b">
        <v>0</v>
      </c>
      <c r="D462" s="28"/>
      <c r="E462" s="28"/>
      <c r="F462" t="str">
        <f t="shared" si="101"/>
        <v>insert into program_studi (id_pendaftaran,kode_prodi,status_lulus) values (245,3,FALSE);</v>
      </c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>
        <v>459</v>
      </c>
      <c r="T462">
        <f t="shared" ca="1" si="99"/>
        <v>3</v>
      </c>
      <c r="W462">
        <f t="shared" si="100"/>
        <v>1459</v>
      </c>
    </row>
    <row r="463" spans="1:23" x14ac:dyDescent="0.2">
      <c r="A463" s="14">
        <v>245</v>
      </c>
      <c r="B463" s="28">
        <v>17</v>
      </c>
      <c r="C463" s="28" t="b">
        <v>0</v>
      </c>
      <c r="D463" s="28"/>
      <c r="E463" s="28"/>
      <c r="F463" t="str">
        <f t="shared" si="101"/>
        <v>insert into program_studi (id_pendaftaran,kode_prodi,status_lulus) values (245,17,FALSE);</v>
      </c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>
        <v>460</v>
      </c>
      <c r="T463">
        <f t="shared" ca="1" si="98"/>
        <v>18</v>
      </c>
      <c r="W463">
        <f t="shared" si="100"/>
        <v>1460</v>
      </c>
    </row>
    <row r="464" spans="1:23" x14ac:dyDescent="0.2">
      <c r="A464" s="14">
        <v>246</v>
      </c>
      <c r="B464" s="28">
        <v>3</v>
      </c>
      <c r="C464" s="28" t="b">
        <v>0</v>
      </c>
      <c r="D464" s="28"/>
      <c r="E464" s="28"/>
      <c r="F464" t="str">
        <f t="shared" si="101"/>
        <v>insert into program_studi (id_pendaftaran,kode_prodi,status_lulus) values (246,3,FALSE);</v>
      </c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>
        <v>461</v>
      </c>
      <c r="T464">
        <f t="shared" ca="1" si="99"/>
        <v>2</v>
      </c>
      <c r="W464">
        <f t="shared" si="100"/>
        <v>1461</v>
      </c>
    </row>
    <row r="465" spans="1:23" x14ac:dyDescent="0.2">
      <c r="A465" s="14">
        <v>246</v>
      </c>
      <c r="B465" s="28">
        <v>15</v>
      </c>
      <c r="C465" s="28" t="b">
        <v>0</v>
      </c>
      <c r="D465" s="28"/>
      <c r="E465" s="28"/>
      <c r="F465" t="str">
        <f t="shared" si="101"/>
        <v>insert into program_studi (id_pendaftaran,kode_prodi,status_lulus) values (246,15,FALSE);</v>
      </c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>
        <v>462</v>
      </c>
      <c r="T465">
        <f t="shared" ca="1" si="98"/>
        <v>13</v>
      </c>
      <c r="W465">
        <f t="shared" si="100"/>
        <v>1462</v>
      </c>
    </row>
    <row r="466" spans="1:23" x14ac:dyDescent="0.2">
      <c r="A466" s="14">
        <v>247</v>
      </c>
      <c r="B466" s="28">
        <v>4</v>
      </c>
      <c r="C466" s="28" t="b">
        <v>0</v>
      </c>
      <c r="D466" s="28"/>
      <c r="E466" s="28"/>
      <c r="F466" t="str">
        <f t="shared" si="101"/>
        <v>insert into program_studi (id_pendaftaran,kode_prodi,status_lulus) values (247,4,FALSE);</v>
      </c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>
        <v>463</v>
      </c>
      <c r="T466">
        <f t="shared" ca="1" si="99"/>
        <v>3</v>
      </c>
      <c r="W466">
        <f t="shared" si="100"/>
        <v>1463</v>
      </c>
    </row>
    <row r="467" spans="1:23" x14ac:dyDescent="0.2">
      <c r="A467" s="14">
        <v>247</v>
      </c>
      <c r="B467" s="28">
        <v>20</v>
      </c>
      <c r="C467" s="28" t="b">
        <v>0</v>
      </c>
      <c r="D467" s="28"/>
      <c r="E467" s="28"/>
      <c r="F467" t="str">
        <f t="shared" si="101"/>
        <v>insert into program_studi (id_pendaftaran,kode_prodi,status_lulus) values (247,20,FALSE);</v>
      </c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>
        <v>464</v>
      </c>
      <c r="T467">
        <f t="shared" ca="1" si="98"/>
        <v>16</v>
      </c>
      <c r="W467">
        <f t="shared" si="100"/>
        <v>1464</v>
      </c>
    </row>
    <row r="468" spans="1:23" x14ac:dyDescent="0.2">
      <c r="A468" s="14">
        <v>248</v>
      </c>
      <c r="B468" s="28">
        <v>2</v>
      </c>
      <c r="C468" s="28" t="b">
        <v>0</v>
      </c>
      <c r="D468" s="28"/>
      <c r="E468" s="28"/>
      <c r="F468" t="str">
        <f t="shared" si="101"/>
        <v>insert into program_studi (id_pendaftaran,kode_prodi,status_lulus) values (248,2,FALSE);</v>
      </c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>
        <v>465</v>
      </c>
      <c r="T468">
        <f t="shared" ca="1" si="99"/>
        <v>4</v>
      </c>
      <c r="W468">
        <f t="shared" si="100"/>
        <v>1465</v>
      </c>
    </row>
    <row r="469" spans="1:23" x14ac:dyDescent="0.2">
      <c r="A469" s="14">
        <v>248</v>
      </c>
      <c r="B469" s="28">
        <v>16</v>
      </c>
      <c r="C469" s="28" t="b">
        <v>0</v>
      </c>
      <c r="D469" s="28"/>
      <c r="E469" s="28"/>
      <c r="F469" t="str">
        <f t="shared" si="101"/>
        <v>insert into program_studi (id_pendaftaran,kode_prodi,status_lulus) values (248,16,FALSE);</v>
      </c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>
        <v>466</v>
      </c>
      <c r="T469">
        <f t="shared" ca="1" si="98"/>
        <v>14</v>
      </c>
      <c r="W469">
        <f t="shared" si="100"/>
        <v>1466</v>
      </c>
    </row>
    <row r="470" spans="1:23" x14ac:dyDescent="0.2">
      <c r="A470" s="14">
        <v>249</v>
      </c>
      <c r="B470" s="28">
        <v>2</v>
      </c>
      <c r="C470" s="28" t="b">
        <v>0</v>
      </c>
      <c r="D470" s="28"/>
      <c r="E470" s="28"/>
      <c r="F470" t="str">
        <f t="shared" si="101"/>
        <v>insert into program_studi (id_pendaftaran,kode_prodi,status_lulus) values (249,2,FALSE);</v>
      </c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>
        <v>467</v>
      </c>
      <c r="T470">
        <f t="shared" ca="1" si="99"/>
        <v>4</v>
      </c>
      <c r="W470">
        <f t="shared" si="100"/>
        <v>1467</v>
      </c>
    </row>
    <row r="471" spans="1:23" x14ac:dyDescent="0.2">
      <c r="A471" s="14">
        <v>249</v>
      </c>
      <c r="B471" s="28">
        <v>16</v>
      </c>
      <c r="C471" s="28" t="b">
        <v>0</v>
      </c>
      <c r="D471" s="28"/>
      <c r="E471" s="28"/>
      <c r="F471" t="str">
        <f t="shared" si="101"/>
        <v>insert into program_studi (id_pendaftaran,kode_prodi,status_lulus) values (249,16,FALSE);</v>
      </c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>
        <v>468</v>
      </c>
      <c r="T471">
        <f t="shared" ca="1" si="98"/>
        <v>17</v>
      </c>
      <c r="W471">
        <f t="shared" si="100"/>
        <v>1468</v>
      </c>
    </row>
    <row r="472" spans="1:23" x14ac:dyDescent="0.2">
      <c r="A472" s="14">
        <v>250</v>
      </c>
      <c r="B472" s="28">
        <v>2</v>
      </c>
      <c r="C472" s="28" t="b">
        <v>0</v>
      </c>
      <c r="D472" s="28"/>
      <c r="E472" s="28"/>
      <c r="F472" t="str">
        <f t="shared" si="101"/>
        <v>insert into program_studi (id_pendaftaran,kode_prodi,status_lulus) values (250,2,FALSE);</v>
      </c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>
        <v>469</v>
      </c>
      <c r="T472">
        <f t="shared" ca="1" si="99"/>
        <v>3</v>
      </c>
      <c r="W472">
        <f t="shared" si="100"/>
        <v>1469</v>
      </c>
    </row>
    <row r="473" spans="1:23" x14ac:dyDescent="0.2">
      <c r="A473" s="14">
        <v>250</v>
      </c>
      <c r="B473" s="28">
        <v>16</v>
      </c>
      <c r="C473" s="28" t="b">
        <v>0</v>
      </c>
      <c r="D473" s="28"/>
      <c r="E473" s="28"/>
      <c r="F473" t="str">
        <f t="shared" si="101"/>
        <v>insert into program_studi (id_pendaftaran,kode_prodi,status_lulus) values (250,16,FALSE);</v>
      </c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>
        <v>470</v>
      </c>
      <c r="T473">
        <f t="shared" ca="1" si="98"/>
        <v>16</v>
      </c>
      <c r="W473">
        <f t="shared" si="100"/>
        <v>1470</v>
      </c>
    </row>
    <row r="474" spans="1:23" x14ac:dyDescent="0.2">
      <c r="A474" s="14">
        <v>251</v>
      </c>
      <c r="B474" s="28">
        <v>4</v>
      </c>
      <c r="C474" s="28" t="b">
        <v>0</v>
      </c>
      <c r="D474" s="28"/>
      <c r="E474" s="28"/>
      <c r="F474" t="str">
        <f t="shared" si="101"/>
        <v>insert into program_studi (id_pendaftaran,kode_prodi,status_lulus) values (251,4,FALSE);</v>
      </c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>
        <v>471</v>
      </c>
      <c r="T474">
        <f t="shared" ca="1" si="99"/>
        <v>2</v>
      </c>
      <c r="W474">
        <f t="shared" si="100"/>
        <v>1471</v>
      </c>
    </row>
    <row r="475" spans="1:23" x14ac:dyDescent="0.2">
      <c r="A475" s="14">
        <v>251</v>
      </c>
      <c r="B475" s="28">
        <v>16</v>
      </c>
      <c r="C475" s="28" t="b">
        <v>0</v>
      </c>
      <c r="D475" s="28"/>
      <c r="E475" s="28"/>
      <c r="F475" t="str">
        <f t="shared" si="101"/>
        <v>insert into program_studi (id_pendaftaran,kode_prodi,status_lulus) values (251,16,FALSE);</v>
      </c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>
        <v>472</v>
      </c>
      <c r="T475">
        <f t="shared" ca="1" si="98"/>
        <v>19</v>
      </c>
      <c r="W475">
        <f t="shared" si="100"/>
        <v>1472</v>
      </c>
    </row>
    <row r="476" spans="1:23" x14ac:dyDescent="0.2">
      <c r="A476" s="14">
        <v>252</v>
      </c>
      <c r="B476" s="28">
        <v>3</v>
      </c>
      <c r="C476" s="28" t="b">
        <v>0</v>
      </c>
      <c r="D476" s="28"/>
      <c r="E476" s="28"/>
      <c r="F476" t="str">
        <f t="shared" si="101"/>
        <v>insert into program_studi (id_pendaftaran,kode_prodi,status_lulus) values (252,3,FALSE);</v>
      </c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>
        <v>473</v>
      </c>
      <c r="T476">
        <f t="shared" ca="1" si="99"/>
        <v>3</v>
      </c>
      <c r="W476">
        <f t="shared" si="100"/>
        <v>1473</v>
      </c>
    </row>
    <row r="477" spans="1:23" x14ac:dyDescent="0.2">
      <c r="A477" s="14">
        <v>252</v>
      </c>
      <c r="B477" s="28">
        <v>13</v>
      </c>
      <c r="C477" s="28" t="b">
        <v>0</v>
      </c>
      <c r="D477" s="28"/>
      <c r="E477" s="28"/>
      <c r="F477" t="str">
        <f t="shared" si="101"/>
        <v>insert into program_studi (id_pendaftaran,kode_prodi,status_lulus) values (252,13,FALSE);</v>
      </c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>
        <v>474</v>
      </c>
      <c r="T477">
        <f t="shared" ca="1" si="98"/>
        <v>20</v>
      </c>
      <c r="W477">
        <f t="shared" si="100"/>
        <v>1474</v>
      </c>
    </row>
    <row r="478" spans="1:23" x14ac:dyDescent="0.2">
      <c r="A478" s="14">
        <v>253</v>
      </c>
      <c r="B478" s="28">
        <v>1</v>
      </c>
      <c r="C478" s="28" t="b">
        <v>0</v>
      </c>
      <c r="D478" s="28"/>
      <c r="E478" s="28"/>
      <c r="F478" t="str">
        <f t="shared" si="101"/>
        <v>insert into program_studi (id_pendaftaran,kode_prodi,status_lulus) values (253,1,FALSE);</v>
      </c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>
        <v>475</v>
      </c>
      <c r="T478">
        <f t="shared" ca="1" si="99"/>
        <v>2</v>
      </c>
      <c r="W478">
        <f t="shared" si="100"/>
        <v>1475</v>
      </c>
    </row>
    <row r="479" spans="1:23" x14ac:dyDescent="0.2">
      <c r="A479" s="14">
        <v>253</v>
      </c>
      <c r="B479" s="28">
        <v>14</v>
      </c>
      <c r="C479" s="28" t="b">
        <v>0</v>
      </c>
      <c r="D479" s="28"/>
      <c r="E479" s="28"/>
      <c r="F479" t="str">
        <f t="shared" si="101"/>
        <v>insert into program_studi (id_pendaftaran,kode_prodi,status_lulus) values (253,14,FALSE);</v>
      </c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>
        <v>476</v>
      </c>
      <c r="T479">
        <f t="shared" ca="1" si="98"/>
        <v>15</v>
      </c>
      <c r="W479">
        <f t="shared" si="100"/>
        <v>1476</v>
      </c>
    </row>
    <row r="480" spans="1:23" x14ac:dyDescent="0.2">
      <c r="A480" s="14">
        <v>254</v>
      </c>
      <c r="B480" s="28">
        <v>3</v>
      </c>
      <c r="C480" s="28" t="b">
        <v>0</v>
      </c>
      <c r="D480" s="28"/>
      <c r="E480" s="28"/>
      <c r="F480" t="str">
        <f t="shared" si="101"/>
        <v>insert into program_studi (id_pendaftaran,kode_prodi,status_lulus) values (254,3,FALSE);</v>
      </c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>
        <v>477</v>
      </c>
      <c r="T480">
        <f t="shared" ca="1" si="99"/>
        <v>1</v>
      </c>
      <c r="W480">
        <f t="shared" si="100"/>
        <v>1477</v>
      </c>
    </row>
    <row r="481" spans="1:23" x14ac:dyDescent="0.2">
      <c r="A481" s="14">
        <v>254</v>
      </c>
      <c r="B481" s="28">
        <v>14</v>
      </c>
      <c r="C481" s="28" t="b">
        <v>0</v>
      </c>
      <c r="D481" s="28"/>
      <c r="E481" s="28"/>
      <c r="F481" t="str">
        <f t="shared" si="101"/>
        <v>insert into program_studi (id_pendaftaran,kode_prodi,status_lulus) values (254,14,FALSE);</v>
      </c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>
        <v>478</v>
      </c>
      <c r="T481">
        <f t="shared" ca="1" si="98"/>
        <v>13</v>
      </c>
      <c r="W481">
        <f t="shared" si="100"/>
        <v>1478</v>
      </c>
    </row>
    <row r="482" spans="1:23" x14ac:dyDescent="0.2">
      <c r="A482" s="14">
        <v>255</v>
      </c>
      <c r="B482" s="28">
        <v>1</v>
      </c>
      <c r="C482" s="28" t="b">
        <v>0</v>
      </c>
      <c r="D482" s="28"/>
      <c r="E482" s="28"/>
      <c r="F482" t="str">
        <f t="shared" si="101"/>
        <v>insert into program_studi (id_pendaftaran,kode_prodi,status_lulus) values (255,1,FALSE);</v>
      </c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>
        <v>479</v>
      </c>
      <c r="T482">
        <f t="shared" ca="1" si="99"/>
        <v>2</v>
      </c>
      <c r="W482">
        <f t="shared" si="100"/>
        <v>1479</v>
      </c>
    </row>
    <row r="483" spans="1:23" x14ac:dyDescent="0.2">
      <c r="A483" s="14">
        <v>255</v>
      </c>
      <c r="B483" s="28">
        <v>20</v>
      </c>
      <c r="C483" s="28" t="b">
        <v>0</v>
      </c>
      <c r="D483" s="28"/>
      <c r="E483" s="28"/>
      <c r="F483" t="str">
        <f t="shared" si="101"/>
        <v>insert into program_studi (id_pendaftaran,kode_prodi,status_lulus) values (255,20,FALSE);</v>
      </c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>
        <v>480</v>
      </c>
      <c r="T483">
        <f t="shared" ca="1" si="98"/>
        <v>17</v>
      </c>
      <c r="W483">
        <f t="shared" si="100"/>
        <v>1480</v>
      </c>
    </row>
    <row r="484" spans="1:23" x14ac:dyDescent="0.2">
      <c r="A484" s="14">
        <v>256</v>
      </c>
      <c r="B484" s="28">
        <v>1</v>
      </c>
      <c r="C484" s="28" t="b">
        <v>0</v>
      </c>
      <c r="D484" s="28"/>
      <c r="E484" s="28"/>
      <c r="F484" t="str">
        <f t="shared" si="101"/>
        <v>insert into program_studi (id_pendaftaran,kode_prodi,status_lulus) values (256,1,FALSE);</v>
      </c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>
        <v>481</v>
      </c>
      <c r="T484">
        <f t="shared" ca="1" si="99"/>
        <v>1</v>
      </c>
      <c r="W484">
        <f t="shared" si="100"/>
        <v>1481</v>
      </c>
    </row>
    <row r="485" spans="1:23" x14ac:dyDescent="0.2">
      <c r="A485" s="14">
        <v>256</v>
      </c>
      <c r="B485" s="28">
        <v>18</v>
      </c>
      <c r="C485" s="28" t="b">
        <v>0</v>
      </c>
      <c r="D485" s="28"/>
      <c r="E485" s="28"/>
      <c r="F485" t="str">
        <f t="shared" si="101"/>
        <v>insert into program_studi (id_pendaftaran,kode_prodi,status_lulus) values (256,18,FALSE);</v>
      </c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>
        <v>482</v>
      </c>
      <c r="T485">
        <f t="shared" ca="1" si="98"/>
        <v>13</v>
      </c>
      <c r="W485">
        <f t="shared" si="100"/>
        <v>1482</v>
      </c>
    </row>
    <row r="486" spans="1:23" x14ac:dyDescent="0.2">
      <c r="A486" s="14">
        <v>257</v>
      </c>
      <c r="B486" s="28">
        <v>3</v>
      </c>
      <c r="C486" s="28" t="b">
        <v>0</v>
      </c>
      <c r="D486" s="28"/>
      <c r="E486" s="28"/>
      <c r="F486" t="str">
        <f t="shared" si="101"/>
        <v>insert into program_studi (id_pendaftaran,kode_prodi,status_lulus) values (257,3,FALSE);</v>
      </c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>
        <v>483</v>
      </c>
      <c r="T486">
        <f t="shared" ca="1" si="99"/>
        <v>1</v>
      </c>
      <c r="W486">
        <f t="shared" si="100"/>
        <v>1483</v>
      </c>
    </row>
    <row r="487" spans="1:23" x14ac:dyDescent="0.2">
      <c r="A487" s="14">
        <v>257</v>
      </c>
      <c r="B487" s="28">
        <v>13</v>
      </c>
      <c r="C487" s="28" t="b">
        <v>0</v>
      </c>
      <c r="D487" s="28"/>
      <c r="E487" s="28"/>
      <c r="F487" t="str">
        <f t="shared" si="101"/>
        <v>insert into program_studi (id_pendaftaran,kode_prodi,status_lulus) values (257,13,FALSE);</v>
      </c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>
        <v>484</v>
      </c>
      <c r="T487">
        <f t="shared" ca="1" si="98"/>
        <v>17</v>
      </c>
      <c r="W487">
        <f t="shared" si="100"/>
        <v>1484</v>
      </c>
    </row>
    <row r="488" spans="1:23" x14ac:dyDescent="0.2">
      <c r="A488" s="14">
        <v>258</v>
      </c>
      <c r="B488" s="28">
        <v>4</v>
      </c>
      <c r="C488" s="28" t="b">
        <v>0</v>
      </c>
      <c r="D488" s="28"/>
      <c r="E488" s="28"/>
      <c r="F488" t="str">
        <f t="shared" si="101"/>
        <v>insert into program_studi (id_pendaftaran,kode_prodi,status_lulus) values (258,4,FALSE);</v>
      </c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>
        <v>485</v>
      </c>
      <c r="T488">
        <f t="shared" ca="1" si="99"/>
        <v>4</v>
      </c>
      <c r="W488">
        <f t="shared" si="100"/>
        <v>1485</v>
      </c>
    </row>
    <row r="489" spans="1:23" x14ac:dyDescent="0.2">
      <c r="A489" s="14">
        <v>258</v>
      </c>
      <c r="B489" s="28">
        <v>15</v>
      </c>
      <c r="C489" s="28" t="b">
        <v>0</v>
      </c>
      <c r="D489" s="28"/>
      <c r="E489" s="28"/>
      <c r="F489" t="str">
        <f t="shared" si="101"/>
        <v>insert into program_studi (id_pendaftaran,kode_prodi,status_lulus) values (258,15,FALSE);</v>
      </c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>
        <v>486</v>
      </c>
      <c r="T489">
        <f t="shared" ca="1" si="98"/>
        <v>19</v>
      </c>
      <c r="W489">
        <f t="shared" si="100"/>
        <v>1486</v>
      </c>
    </row>
    <row r="490" spans="1:23" x14ac:dyDescent="0.2">
      <c r="A490" s="14">
        <v>259</v>
      </c>
      <c r="B490" s="28">
        <v>1</v>
      </c>
      <c r="C490" s="28" t="b">
        <v>0</v>
      </c>
      <c r="D490" s="28"/>
      <c r="E490" s="28"/>
      <c r="F490" t="str">
        <f t="shared" si="101"/>
        <v>insert into program_studi (id_pendaftaran,kode_prodi,status_lulus) values (259,1,FALSE);</v>
      </c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>
        <v>487</v>
      </c>
      <c r="T490">
        <f t="shared" ca="1" si="99"/>
        <v>1</v>
      </c>
      <c r="W490">
        <f t="shared" si="100"/>
        <v>1487</v>
      </c>
    </row>
    <row r="491" spans="1:23" x14ac:dyDescent="0.2">
      <c r="A491" s="14">
        <v>259</v>
      </c>
      <c r="B491" s="28">
        <v>19</v>
      </c>
      <c r="C491" s="28" t="b">
        <v>0</v>
      </c>
      <c r="D491" s="28"/>
      <c r="E491" s="28"/>
      <c r="F491" t="str">
        <f t="shared" si="101"/>
        <v>insert into program_studi (id_pendaftaran,kode_prodi,status_lulus) values (259,19,FALSE);</v>
      </c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>
        <v>488</v>
      </c>
      <c r="T491">
        <f t="shared" ref="T491:T513" ca="1" si="102">RANDBETWEEN(13,20)</f>
        <v>18</v>
      </c>
      <c r="W491">
        <f t="shared" si="100"/>
        <v>1488</v>
      </c>
    </row>
    <row r="492" spans="1:23" x14ac:dyDescent="0.2">
      <c r="A492" s="14">
        <v>260</v>
      </c>
      <c r="B492" s="28">
        <v>2</v>
      </c>
      <c r="C492" s="28" t="b">
        <v>0</v>
      </c>
      <c r="D492" s="28"/>
      <c r="E492" s="28"/>
      <c r="F492" t="str">
        <f t="shared" si="101"/>
        <v>insert into program_studi (id_pendaftaran,kode_prodi,status_lulus) values (260,2,FALSE);</v>
      </c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>
        <v>489</v>
      </c>
      <c r="T492">
        <f t="shared" ref="T492:T550" ca="1" si="103">RANDBETWEEN(1,4)</f>
        <v>2</v>
      </c>
      <c r="W492">
        <f t="shared" si="100"/>
        <v>1489</v>
      </c>
    </row>
    <row r="493" spans="1:23" x14ac:dyDescent="0.2">
      <c r="A493" s="14">
        <v>260</v>
      </c>
      <c r="B493" s="28">
        <v>13</v>
      </c>
      <c r="C493" s="28" t="b">
        <v>0</v>
      </c>
      <c r="D493" s="28"/>
      <c r="E493" s="28"/>
      <c r="F493" t="str">
        <f t="shared" si="101"/>
        <v>insert into program_studi (id_pendaftaran,kode_prodi,status_lulus) values (260,13,FALSE);</v>
      </c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>
        <v>490</v>
      </c>
      <c r="T493">
        <f t="shared" ca="1" si="102"/>
        <v>18</v>
      </c>
      <c r="W493">
        <f t="shared" si="100"/>
        <v>1490</v>
      </c>
    </row>
    <row r="494" spans="1:23" x14ac:dyDescent="0.2">
      <c r="A494" s="14">
        <v>261</v>
      </c>
      <c r="B494" s="28">
        <v>2</v>
      </c>
      <c r="C494" s="28" t="b">
        <v>0</v>
      </c>
      <c r="D494" s="28"/>
      <c r="E494" s="28"/>
      <c r="F494" t="str">
        <f t="shared" si="101"/>
        <v>insert into program_studi (id_pendaftaran,kode_prodi,status_lulus) values (261,2,FALSE);</v>
      </c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>
        <v>491</v>
      </c>
      <c r="T494">
        <f t="shared" ca="1" si="103"/>
        <v>2</v>
      </c>
      <c r="W494">
        <f t="shared" si="100"/>
        <v>1491</v>
      </c>
    </row>
    <row r="495" spans="1:23" x14ac:dyDescent="0.2">
      <c r="A495" s="14">
        <v>261</v>
      </c>
      <c r="B495" s="28">
        <v>17</v>
      </c>
      <c r="C495" s="28" t="b">
        <v>0</v>
      </c>
      <c r="D495" s="28"/>
      <c r="E495" s="28"/>
      <c r="F495" t="str">
        <f t="shared" si="101"/>
        <v>insert into program_studi (id_pendaftaran,kode_prodi,status_lulus) values (261,17,FALSE);</v>
      </c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>
        <v>492</v>
      </c>
      <c r="T495">
        <f t="shared" ca="1" si="102"/>
        <v>14</v>
      </c>
      <c r="W495">
        <f t="shared" si="100"/>
        <v>1492</v>
      </c>
    </row>
    <row r="496" spans="1:23" x14ac:dyDescent="0.2">
      <c r="A496" s="14">
        <v>262</v>
      </c>
      <c r="B496" s="28">
        <v>3</v>
      </c>
      <c r="C496" s="28" t="b">
        <v>0</v>
      </c>
      <c r="D496" s="28"/>
      <c r="E496" s="28"/>
      <c r="F496" t="str">
        <f t="shared" si="101"/>
        <v>insert into program_studi (id_pendaftaran,kode_prodi,status_lulus) values (262,3,FALSE);</v>
      </c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>
        <v>493</v>
      </c>
      <c r="T496">
        <f t="shared" ca="1" si="103"/>
        <v>2</v>
      </c>
      <c r="W496">
        <f t="shared" si="100"/>
        <v>1493</v>
      </c>
    </row>
    <row r="497" spans="1:23" x14ac:dyDescent="0.2">
      <c r="A497" s="14">
        <v>262</v>
      </c>
      <c r="B497" s="28">
        <v>17</v>
      </c>
      <c r="C497" s="28" t="b">
        <v>0</v>
      </c>
      <c r="D497" s="28"/>
      <c r="E497" s="28"/>
      <c r="F497" t="str">
        <f t="shared" si="101"/>
        <v>insert into program_studi (id_pendaftaran,kode_prodi,status_lulus) values (262,17,FALSE);</v>
      </c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>
        <v>494</v>
      </c>
      <c r="T497">
        <f t="shared" ca="1" si="102"/>
        <v>18</v>
      </c>
      <c r="W497">
        <f t="shared" si="100"/>
        <v>1494</v>
      </c>
    </row>
    <row r="498" spans="1:23" x14ac:dyDescent="0.2">
      <c r="A498" s="14">
        <v>263</v>
      </c>
      <c r="B498" s="28">
        <v>3</v>
      </c>
      <c r="C498" s="28" t="b">
        <v>0</v>
      </c>
      <c r="D498" s="28"/>
      <c r="E498" s="28"/>
      <c r="F498" t="str">
        <f t="shared" si="101"/>
        <v>insert into program_studi (id_pendaftaran,kode_prodi,status_lulus) values (263,3,FALSE);</v>
      </c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>
        <v>495</v>
      </c>
      <c r="T498">
        <f t="shared" ca="1" si="103"/>
        <v>3</v>
      </c>
      <c r="W498">
        <f t="shared" si="100"/>
        <v>1495</v>
      </c>
    </row>
    <row r="499" spans="1:23" x14ac:dyDescent="0.2">
      <c r="A499" s="14">
        <v>263</v>
      </c>
      <c r="B499" s="28">
        <v>16</v>
      </c>
      <c r="C499" s="28" t="b">
        <v>0</v>
      </c>
      <c r="D499" s="28"/>
      <c r="E499" s="28"/>
      <c r="F499" t="str">
        <f t="shared" si="101"/>
        <v>insert into program_studi (id_pendaftaran,kode_prodi,status_lulus) values (263,16,FALSE);</v>
      </c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>
        <v>496</v>
      </c>
      <c r="T499">
        <f t="shared" ca="1" si="102"/>
        <v>20</v>
      </c>
      <c r="W499">
        <f t="shared" si="100"/>
        <v>1496</v>
      </c>
    </row>
    <row r="500" spans="1:23" x14ac:dyDescent="0.2">
      <c r="A500" s="14">
        <v>264</v>
      </c>
      <c r="B500" s="28">
        <v>3</v>
      </c>
      <c r="C500" s="28" t="b">
        <v>0</v>
      </c>
      <c r="D500" s="28"/>
      <c r="E500" s="28"/>
      <c r="F500" t="str">
        <f t="shared" si="101"/>
        <v>insert into program_studi (id_pendaftaran,kode_prodi,status_lulus) values (264,3,FALSE);</v>
      </c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>
        <v>497</v>
      </c>
      <c r="T500">
        <f t="shared" ca="1" si="103"/>
        <v>4</v>
      </c>
      <c r="W500">
        <f t="shared" si="100"/>
        <v>1497</v>
      </c>
    </row>
    <row r="501" spans="1:23" x14ac:dyDescent="0.2">
      <c r="A501" s="14">
        <v>264</v>
      </c>
      <c r="B501" s="28">
        <v>20</v>
      </c>
      <c r="C501" s="28" t="b">
        <v>0</v>
      </c>
      <c r="D501" s="28"/>
      <c r="E501" s="28"/>
      <c r="F501" t="str">
        <f t="shared" si="101"/>
        <v>insert into program_studi (id_pendaftaran,kode_prodi,status_lulus) values (264,20,FALSE);</v>
      </c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>
        <v>498</v>
      </c>
      <c r="T501">
        <f t="shared" ca="1" si="102"/>
        <v>20</v>
      </c>
      <c r="W501">
        <f t="shared" si="100"/>
        <v>1498</v>
      </c>
    </row>
    <row r="502" spans="1:23" x14ac:dyDescent="0.2">
      <c r="A502" s="14">
        <v>265</v>
      </c>
      <c r="B502" s="28">
        <v>2</v>
      </c>
      <c r="C502" s="28" t="b">
        <v>0</v>
      </c>
      <c r="D502" s="28"/>
      <c r="E502" s="28"/>
      <c r="F502" t="str">
        <f t="shared" si="101"/>
        <v>insert into program_studi (id_pendaftaran,kode_prodi,status_lulus) values (265,2,FALSE);</v>
      </c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>
        <v>499</v>
      </c>
      <c r="T502">
        <f t="shared" ca="1" si="103"/>
        <v>4</v>
      </c>
      <c r="W502">
        <f t="shared" si="100"/>
        <v>1499</v>
      </c>
    </row>
    <row r="503" spans="1:23" x14ac:dyDescent="0.2">
      <c r="A503" s="14">
        <v>265</v>
      </c>
      <c r="B503" s="28">
        <v>16</v>
      </c>
      <c r="C503" s="28" t="b">
        <v>0</v>
      </c>
      <c r="D503" s="28"/>
      <c r="E503" s="28"/>
      <c r="F503" t="str">
        <f t="shared" si="101"/>
        <v>insert into program_studi (id_pendaftaran,kode_prodi,status_lulus) values (265,16,FALSE);</v>
      </c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>
        <v>500</v>
      </c>
      <c r="T503">
        <f t="shared" ca="1" si="102"/>
        <v>15</v>
      </c>
      <c r="W503">
        <f t="shared" si="100"/>
        <v>1500</v>
      </c>
    </row>
    <row r="504" spans="1:23" x14ac:dyDescent="0.2">
      <c r="A504" s="14">
        <v>266</v>
      </c>
      <c r="B504" s="28">
        <v>3</v>
      </c>
      <c r="C504" s="28" t="b">
        <v>0</v>
      </c>
      <c r="D504" s="28"/>
      <c r="E504" s="28"/>
      <c r="F504" t="str">
        <f t="shared" si="101"/>
        <v>insert into program_studi (id_pendaftaran,kode_prodi,status_lulus) values (266,3,FALSE);</v>
      </c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>
        <v>501</v>
      </c>
      <c r="T504">
        <f t="shared" ca="1" si="103"/>
        <v>1</v>
      </c>
      <c r="W504">
        <f t="shared" si="100"/>
        <v>1501</v>
      </c>
    </row>
    <row r="505" spans="1:23" x14ac:dyDescent="0.2">
      <c r="A505" s="14">
        <v>266</v>
      </c>
      <c r="B505" s="28">
        <v>17</v>
      </c>
      <c r="C505" s="28" t="b">
        <v>0</v>
      </c>
      <c r="D505" s="28"/>
      <c r="E505" s="28"/>
      <c r="F505" t="str">
        <f t="shared" si="101"/>
        <v>insert into program_studi (id_pendaftaran,kode_prodi,status_lulus) values (266,17,FALSE);</v>
      </c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>
        <v>502</v>
      </c>
      <c r="T505">
        <f t="shared" ca="1" si="102"/>
        <v>14</v>
      </c>
      <c r="W505">
        <f t="shared" si="100"/>
        <v>1502</v>
      </c>
    </row>
    <row r="506" spans="1:23" x14ac:dyDescent="0.2">
      <c r="A506" s="14">
        <v>267</v>
      </c>
      <c r="B506" s="28">
        <v>3</v>
      </c>
      <c r="C506" s="28" t="b">
        <v>0</v>
      </c>
      <c r="D506" s="28"/>
      <c r="E506" s="28"/>
      <c r="F506" t="str">
        <f t="shared" si="101"/>
        <v>insert into program_studi (id_pendaftaran,kode_prodi,status_lulus) values (267,3,FALSE);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>
        <v>503</v>
      </c>
      <c r="T506">
        <f t="shared" ca="1" si="103"/>
        <v>2</v>
      </c>
      <c r="W506">
        <f t="shared" si="100"/>
        <v>1503</v>
      </c>
    </row>
    <row r="507" spans="1:23" x14ac:dyDescent="0.2">
      <c r="A507" s="14">
        <v>267</v>
      </c>
      <c r="B507" s="28">
        <v>15</v>
      </c>
      <c r="C507" s="28" t="b">
        <v>0</v>
      </c>
      <c r="D507" s="28"/>
      <c r="E507" s="28"/>
      <c r="F507" t="str">
        <f t="shared" si="101"/>
        <v>insert into program_studi (id_pendaftaran,kode_prodi,status_lulus) values (267,15,FALSE);</v>
      </c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>
        <v>504</v>
      </c>
      <c r="T507">
        <f t="shared" ca="1" si="102"/>
        <v>20</v>
      </c>
      <c r="W507">
        <f t="shared" si="100"/>
        <v>1504</v>
      </c>
    </row>
    <row r="508" spans="1:23" x14ac:dyDescent="0.2">
      <c r="A508" s="14">
        <v>268</v>
      </c>
      <c r="B508" s="28">
        <v>1</v>
      </c>
      <c r="C508" s="28" t="b">
        <v>0</v>
      </c>
      <c r="D508" s="28"/>
      <c r="E508" s="28"/>
      <c r="F508" t="str">
        <f t="shared" si="101"/>
        <v>insert into program_studi (id_pendaftaran,kode_prodi,status_lulus) values (268,1,FALSE);</v>
      </c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>
        <v>505</v>
      </c>
      <c r="T508">
        <f t="shared" ca="1" si="103"/>
        <v>3</v>
      </c>
      <c r="W508">
        <f t="shared" si="100"/>
        <v>1505</v>
      </c>
    </row>
    <row r="509" spans="1:23" x14ac:dyDescent="0.2">
      <c r="A509" s="14">
        <v>268</v>
      </c>
      <c r="B509" s="28">
        <v>16</v>
      </c>
      <c r="C509" s="28" t="b">
        <v>0</v>
      </c>
      <c r="D509" s="28"/>
      <c r="E509" s="28"/>
      <c r="F509" t="str">
        <f t="shared" si="101"/>
        <v>insert into program_studi (id_pendaftaran,kode_prodi,status_lulus) values (268,16,FALSE);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>
        <v>506</v>
      </c>
      <c r="T509">
        <f t="shared" ca="1" si="102"/>
        <v>13</v>
      </c>
      <c r="W509">
        <f t="shared" si="100"/>
        <v>1506</v>
      </c>
    </row>
    <row r="510" spans="1:23" x14ac:dyDescent="0.2">
      <c r="A510" s="14">
        <v>269</v>
      </c>
      <c r="B510" s="28">
        <v>1</v>
      </c>
      <c r="C510" s="28" t="b">
        <v>0</v>
      </c>
      <c r="D510" s="28"/>
      <c r="E510" s="28"/>
      <c r="F510" t="str">
        <f t="shared" si="101"/>
        <v>insert into program_studi (id_pendaftaran,kode_prodi,status_lulus) values (269,1,FALSE);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>
        <v>507</v>
      </c>
      <c r="T510">
        <f t="shared" ca="1" si="103"/>
        <v>2</v>
      </c>
      <c r="W510">
        <f t="shared" si="100"/>
        <v>1507</v>
      </c>
    </row>
    <row r="511" spans="1:23" x14ac:dyDescent="0.2">
      <c r="A511" s="14">
        <v>269</v>
      </c>
      <c r="B511" s="28">
        <v>15</v>
      </c>
      <c r="C511" s="28" t="b">
        <v>0</v>
      </c>
      <c r="D511" s="28"/>
      <c r="E511" s="28"/>
      <c r="F511" t="str">
        <f t="shared" si="101"/>
        <v>insert into program_studi (id_pendaftaran,kode_prodi,status_lulus) values (269,15,FALSE);</v>
      </c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>
        <v>508</v>
      </c>
      <c r="T511">
        <f t="shared" ca="1" si="102"/>
        <v>19</v>
      </c>
      <c r="W511">
        <f t="shared" si="100"/>
        <v>1508</v>
      </c>
    </row>
    <row r="512" spans="1:23" x14ac:dyDescent="0.2">
      <c r="A512" s="14">
        <v>270</v>
      </c>
      <c r="B512" s="28">
        <v>4</v>
      </c>
      <c r="C512" s="28" t="b">
        <v>0</v>
      </c>
      <c r="D512" s="28"/>
      <c r="E512" s="28"/>
      <c r="F512" t="str">
        <f t="shared" si="101"/>
        <v>insert into program_studi (id_pendaftaran,kode_prodi,status_lulus) values (270,4,FALSE);</v>
      </c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>
        <v>509</v>
      </c>
      <c r="T512">
        <f t="shared" ca="1" si="103"/>
        <v>4</v>
      </c>
      <c r="W512">
        <f t="shared" si="100"/>
        <v>1509</v>
      </c>
    </row>
    <row r="513" spans="1:23" x14ac:dyDescent="0.2">
      <c r="A513" s="14">
        <v>270</v>
      </c>
      <c r="B513" s="28">
        <v>13</v>
      </c>
      <c r="C513" s="28" t="b">
        <v>0</v>
      </c>
      <c r="D513" s="28"/>
      <c r="E513" s="28"/>
      <c r="F513" t="str">
        <f t="shared" si="101"/>
        <v>insert into program_studi (id_pendaftaran,kode_prodi,status_lulus) values (270,13,FALSE);</v>
      </c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>
        <v>510</v>
      </c>
      <c r="T513">
        <f t="shared" ca="1" si="102"/>
        <v>17</v>
      </c>
      <c r="W513">
        <f t="shared" si="100"/>
        <v>1510</v>
      </c>
    </row>
    <row r="514" spans="1:23" x14ac:dyDescent="0.2">
      <c r="A514" s="14">
        <v>271</v>
      </c>
      <c r="B514" s="28">
        <v>3</v>
      </c>
      <c r="C514" s="28" t="b">
        <v>0</v>
      </c>
      <c r="D514" s="28"/>
      <c r="E514" s="28"/>
      <c r="F514" t="str">
        <f t="shared" si="101"/>
        <v>insert into program_studi (id_pendaftaran,kode_prodi,status_lulus) values (271,3,FALSE);</v>
      </c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>
        <v>511</v>
      </c>
      <c r="T514">
        <f t="shared" ca="1" si="103"/>
        <v>2</v>
      </c>
      <c r="W514">
        <f t="shared" si="100"/>
        <v>1511</v>
      </c>
    </row>
    <row r="515" spans="1:23" x14ac:dyDescent="0.2">
      <c r="A515" s="14">
        <v>271</v>
      </c>
      <c r="B515" s="28">
        <v>19</v>
      </c>
      <c r="C515" s="28" t="b">
        <v>0</v>
      </c>
      <c r="D515" s="28"/>
      <c r="E515" s="28"/>
      <c r="F515" t="str">
        <f t="shared" si="101"/>
        <v>insert into program_studi (id_pendaftaran,kode_prodi,status_lulus) values (271,19,FALSE);</v>
      </c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>
        <v>512</v>
      </c>
      <c r="T515">
        <f ca="1">RANDBETWEEN(13,20)</f>
        <v>18</v>
      </c>
      <c r="W515">
        <f t="shared" si="100"/>
        <v>1512</v>
      </c>
    </row>
    <row r="516" spans="1:23" x14ac:dyDescent="0.2">
      <c r="A516" s="14">
        <v>272</v>
      </c>
      <c r="B516" s="28">
        <v>4</v>
      </c>
      <c r="C516" s="28" t="b">
        <v>0</v>
      </c>
      <c r="D516" s="28"/>
      <c r="E516" s="28"/>
      <c r="F516" t="str">
        <f t="shared" si="101"/>
        <v>insert into program_studi (id_pendaftaran,kode_prodi,status_lulus) values (272,4,FALSE);</v>
      </c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>
        <v>513</v>
      </c>
      <c r="T516">
        <f t="shared" ca="1" si="103"/>
        <v>4</v>
      </c>
      <c r="W516">
        <f t="shared" ref="W516:W579" si="104">W515+1</f>
        <v>1513</v>
      </c>
    </row>
    <row r="517" spans="1:23" x14ac:dyDescent="0.2">
      <c r="A517" s="14">
        <v>272</v>
      </c>
      <c r="B517" s="28">
        <v>16</v>
      </c>
      <c r="C517" s="28" t="b">
        <v>0</v>
      </c>
      <c r="D517" s="28"/>
      <c r="E517" s="28"/>
      <c r="F517" t="str">
        <f t="shared" ref="F517:F580" si="105">CONCATENATE($F$3,A517,",",B517,",",C517,")",";")</f>
        <v>insert into program_studi (id_pendaftaran,kode_prodi,status_lulus) values (272,16,FALSE);</v>
      </c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>
        <v>514</v>
      </c>
      <c r="T517">
        <f t="shared" ref="T517:T551" ca="1" si="106">RANDBETWEEN(13,20)</f>
        <v>19</v>
      </c>
      <c r="W517">
        <f t="shared" si="104"/>
        <v>1514</v>
      </c>
    </row>
    <row r="518" spans="1:23" x14ac:dyDescent="0.2">
      <c r="A518" s="14">
        <v>273</v>
      </c>
      <c r="B518" s="28">
        <v>4</v>
      </c>
      <c r="C518" s="28" t="b">
        <v>0</v>
      </c>
      <c r="D518" s="28"/>
      <c r="E518" s="28"/>
      <c r="F518" t="str">
        <f t="shared" si="105"/>
        <v>insert into program_studi (id_pendaftaran,kode_prodi,status_lulus) values (273,4,FALSE);</v>
      </c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>
        <v>515</v>
      </c>
      <c r="T518">
        <f t="shared" ca="1" si="103"/>
        <v>1</v>
      </c>
      <c r="W518">
        <f t="shared" si="104"/>
        <v>1515</v>
      </c>
    </row>
    <row r="519" spans="1:23" x14ac:dyDescent="0.2">
      <c r="A519" s="14">
        <v>273</v>
      </c>
      <c r="B519" s="28">
        <v>19</v>
      </c>
      <c r="C519" s="28" t="b">
        <v>0</v>
      </c>
      <c r="D519" s="28"/>
      <c r="E519" s="28"/>
      <c r="F519" t="str">
        <f t="shared" si="105"/>
        <v>insert into program_studi (id_pendaftaran,kode_prodi,status_lulus) values (273,19,FALSE);</v>
      </c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>
        <v>516</v>
      </c>
      <c r="T519">
        <f t="shared" ref="T519:T551" ca="1" si="107">RANDBETWEEN(13,20)</f>
        <v>16</v>
      </c>
      <c r="W519">
        <f t="shared" si="104"/>
        <v>1516</v>
      </c>
    </row>
    <row r="520" spans="1:23" x14ac:dyDescent="0.2">
      <c r="A520" s="14">
        <v>274</v>
      </c>
      <c r="B520" s="28">
        <v>4</v>
      </c>
      <c r="C520" s="28" t="b">
        <v>0</v>
      </c>
      <c r="D520" s="28"/>
      <c r="E520" s="28"/>
      <c r="F520" t="str">
        <f t="shared" si="105"/>
        <v>insert into program_studi (id_pendaftaran,kode_prodi,status_lulus) values (274,4,FALSE);</v>
      </c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>
        <v>517</v>
      </c>
      <c r="T520">
        <f t="shared" ca="1" si="103"/>
        <v>1</v>
      </c>
      <c r="W520">
        <f t="shared" si="104"/>
        <v>1517</v>
      </c>
    </row>
    <row r="521" spans="1:23" x14ac:dyDescent="0.2">
      <c r="A521" s="14">
        <v>274</v>
      </c>
      <c r="B521" s="28">
        <v>18</v>
      </c>
      <c r="C521" s="28" t="b">
        <v>0</v>
      </c>
      <c r="D521" s="28"/>
      <c r="E521" s="28"/>
      <c r="F521" t="str">
        <f t="shared" si="105"/>
        <v>insert into program_studi (id_pendaftaran,kode_prodi,status_lulus) values (274,18,FALSE);</v>
      </c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>
        <v>518</v>
      </c>
      <c r="T521">
        <f t="shared" ref="T521:T551" ca="1" si="108">RANDBETWEEN(13,20)</f>
        <v>16</v>
      </c>
      <c r="W521">
        <f t="shared" si="104"/>
        <v>1518</v>
      </c>
    </row>
    <row r="522" spans="1:23" x14ac:dyDescent="0.2">
      <c r="A522" s="14">
        <v>275</v>
      </c>
      <c r="B522" s="28">
        <v>1</v>
      </c>
      <c r="C522" s="28" t="b">
        <v>0</v>
      </c>
      <c r="D522" s="28"/>
      <c r="E522" s="28"/>
      <c r="F522" t="str">
        <f t="shared" si="105"/>
        <v>insert into program_studi (id_pendaftaran,kode_prodi,status_lulus) values (275,1,FALSE);</v>
      </c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>
        <v>519</v>
      </c>
      <c r="T522">
        <f t="shared" ca="1" si="103"/>
        <v>4</v>
      </c>
      <c r="W522">
        <f t="shared" si="104"/>
        <v>1519</v>
      </c>
    </row>
    <row r="523" spans="1:23" x14ac:dyDescent="0.2">
      <c r="A523" s="14">
        <v>275</v>
      </c>
      <c r="B523" s="28">
        <v>17</v>
      </c>
      <c r="C523" s="28" t="b">
        <v>0</v>
      </c>
      <c r="D523" s="28"/>
      <c r="E523" s="28"/>
      <c r="F523" t="str">
        <f t="shared" si="105"/>
        <v>insert into program_studi (id_pendaftaran,kode_prodi,status_lulus) values (275,17,FALSE);</v>
      </c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>
        <v>520</v>
      </c>
      <c r="T523">
        <f t="shared" ref="T523:T551" ca="1" si="109">RANDBETWEEN(13,20)</f>
        <v>18</v>
      </c>
      <c r="W523">
        <f t="shared" si="104"/>
        <v>1520</v>
      </c>
    </row>
    <row r="524" spans="1:23" x14ac:dyDescent="0.2">
      <c r="A524" s="14">
        <v>276</v>
      </c>
      <c r="B524" s="28">
        <v>4</v>
      </c>
      <c r="C524" s="28" t="b">
        <v>0</v>
      </c>
      <c r="D524" s="28"/>
      <c r="E524" s="28"/>
      <c r="F524" t="str">
        <f t="shared" si="105"/>
        <v>insert into program_studi (id_pendaftaran,kode_prodi,status_lulus) values (276,4,FALSE);</v>
      </c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>
        <v>521</v>
      </c>
      <c r="T524">
        <f t="shared" ca="1" si="103"/>
        <v>1</v>
      </c>
      <c r="W524">
        <f t="shared" si="104"/>
        <v>1521</v>
      </c>
    </row>
    <row r="525" spans="1:23" x14ac:dyDescent="0.2">
      <c r="A525" s="14">
        <v>276</v>
      </c>
      <c r="B525" s="28">
        <v>17</v>
      </c>
      <c r="C525" s="28" t="b">
        <v>0</v>
      </c>
      <c r="D525" s="28"/>
      <c r="E525" s="28"/>
      <c r="F525" t="str">
        <f t="shared" si="105"/>
        <v>insert into program_studi (id_pendaftaran,kode_prodi,status_lulus) values (276,17,FALSE);</v>
      </c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>
        <v>522</v>
      </c>
      <c r="T525">
        <f t="shared" ref="T525:T551" ca="1" si="110">RANDBETWEEN(13,20)</f>
        <v>18</v>
      </c>
      <c r="W525">
        <f t="shared" si="104"/>
        <v>1522</v>
      </c>
    </row>
    <row r="526" spans="1:23" x14ac:dyDescent="0.2">
      <c r="A526" s="14">
        <v>277</v>
      </c>
      <c r="B526" s="28">
        <v>2</v>
      </c>
      <c r="C526" s="28" t="b">
        <v>0</v>
      </c>
      <c r="D526" s="28"/>
      <c r="E526" s="28"/>
      <c r="F526" t="str">
        <f t="shared" si="105"/>
        <v>insert into program_studi (id_pendaftaran,kode_prodi,status_lulus) values (277,2,FALSE);</v>
      </c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>
        <v>523</v>
      </c>
      <c r="T526">
        <f t="shared" ca="1" si="103"/>
        <v>2</v>
      </c>
      <c r="W526">
        <f t="shared" si="104"/>
        <v>1523</v>
      </c>
    </row>
    <row r="527" spans="1:23" x14ac:dyDescent="0.2">
      <c r="A527" s="14">
        <v>277</v>
      </c>
      <c r="B527" s="28">
        <v>14</v>
      </c>
      <c r="C527" s="28" t="b">
        <v>0</v>
      </c>
      <c r="D527" s="28"/>
      <c r="E527" s="28"/>
      <c r="F527" t="str">
        <f t="shared" si="105"/>
        <v>insert into program_studi (id_pendaftaran,kode_prodi,status_lulus) values (277,14,FALSE);</v>
      </c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>
        <v>524</v>
      </c>
      <c r="T527">
        <f t="shared" ref="T527:T551" ca="1" si="111">RANDBETWEEN(13,20)</f>
        <v>20</v>
      </c>
      <c r="W527">
        <f t="shared" si="104"/>
        <v>1524</v>
      </c>
    </row>
    <row r="528" spans="1:23" x14ac:dyDescent="0.2">
      <c r="A528" s="14">
        <v>278</v>
      </c>
      <c r="B528" s="28">
        <v>3</v>
      </c>
      <c r="C528" s="28" t="b">
        <v>0</v>
      </c>
      <c r="D528" s="28"/>
      <c r="E528" s="28"/>
      <c r="F528" t="str">
        <f t="shared" si="105"/>
        <v>insert into program_studi (id_pendaftaran,kode_prodi,status_lulus) values (278,3,FALSE);</v>
      </c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>
        <v>525</v>
      </c>
      <c r="T528">
        <f t="shared" ca="1" si="103"/>
        <v>2</v>
      </c>
      <c r="W528">
        <f t="shared" si="104"/>
        <v>1525</v>
      </c>
    </row>
    <row r="529" spans="1:23" x14ac:dyDescent="0.2">
      <c r="A529" s="14">
        <v>278</v>
      </c>
      <c r="B529" s="28">
        <v>16</v>
      </c>
      <c r="C529" s="28" t="b">
        <v>0</v>
      </c>
      <c r="D529" s="28"/>
      <c r="E529" s="28"/>
      <c r="F529" t="str">
        <f t="shared" si="105"/>
        <v>insert into program_studi (id_pendaftaran,kode_prodi,status_lulus) values (278,16,FALSE);</v>
      </c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>
        <v>526</v>
      </c>
      <c r="T529">
        <f t="shared" ref="T529:T551" ca="1" si="112">RANDBETWEEN(13,20)</f>
        <v>16</v>
      </c>
      <c r="W529">
        <f t="shared" si="104"/>
        <v>1526</v>
      </c>
    </row>
    <row r="530" spans="1:23" x14ac:dyDescent="0.2">
      <c r="A530" s="14">
        <v>279</v>
      </c>
      <c r="B530" s="28">
        <v>4</v>
      </c>
      <c r="C530" s="28" t="b">
        <v>0</v>
      </c>
      <c r="D530" s="28"/>
      <c r="E530" s="28"/>
      <c r="F530" t="str">
        <f t="shared" si="105"/>
        <v>insert into program_studi (id_pendaftaran,kode_prodi,status_lulus) values (279,4,FALSE);</v>
      </c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>
        <v>527</v>
      </c>
      <c r="T530">
        <f t="shared" ca="1" si="103"/>
        <v>3</v>
      </c>
      <c r="W530">
        <f t="shared" si="104"/>
        <v>1527</v>
      </c>
    </row>
    <row r="531" spans="1:23" x14ac:dyDescent="0.2">
      <c r="A531" s="14">
        <v>279</v>
      </c>
      <c r="B531" s="28">
        <v>17</v>
      </c>
      <c r="C531" s="28" t="b">
        <v>0</v>
      </c>
      <c r="D531" s="28"/>
      <c r="E531" s="28"/>
      <c r="F531" t="str">
        <f t="shared" si="105"/>
        <v>insert into program_studi (id_pendaftaran,kode_prodi,status_lulus) values (279,17,FALSE);</v>
      </c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>
        <v>528</v>
      </c>
      <c r="T531">
        <f t="shared" ref="T531:T551" ca="1" si="113">RANDBETWEEN(13,20)</f>
        <v>13</v>
      </c>
      <c r="W531">
        <f t="shared" si="104"/>
        <v>1528</v>
      </c>
    </row>
    <row r="532" spans="1:23" x14ac:dyDescent="0.2">
      <c r="A532" s="14">
        <v>280</v>
      </c>
      <c r="B532" s="28">
        <v>4</v>
      </c>
      <c r="C532" s="28" t="b">
        <v>0</v>
      </c>
      <c r="D532" s="28"/>
      <c r="E532" s="28"/>
      <c r="F532" t="str">
        <f t="shared" si="105"/>
        <v>insert into program_studi (id_pendaftaran,kode_prodi,status_lulus) values (280,4,FALSE);</v>
      </c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>
        <v>529</v>
      </c>
      <c r="T532">
        <f t="shared" ca="1" si="103"/>
        <v>4</v>
      </c>
      <c r="W532">
        <f t="shared" si="104"/>
        <v>1529</v>
      </c>
    </row>
    <row r="533" spans="1:23" x14ac:dyDescent="0.2">
      <c r="A533" s="14">
        <v>280</v>
      </c>
      <c r="B533" s="28">
        <v>13</v>
      </c>
      <c r="C533" s="28" t="b">
        <v>0</v>
      </c>
      <c r="D533" s="28"/>
      <c r="E533" s="28"/>
      <c r="F533" t="str">
        <f t="shared" si="105"/>
        <v>insert into program_studi (id_pendaftaran,kode_prodi,status_lulus) values (280,13,FALSE);</v>
      </c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>
        <v>530</v>
      </c>
      <c r="T533">
        <f t="shared" ref="T533:T551" ca="1" si="114">RANDBETWEEN(13,20)</f>
        <v>20</v>
      </c>
      <c r="W533">
        <f t="shared" si="104"/>
        <v>1530</v>
      </c>
    </row>
    <row r="534" spans="1:23" x14ac:dyDescent="0.2">
      <c r="A534" s="14">
        <v>281</v>
      </c>
      <c r="B534" s="28">
        <v>1</v>
      </c>
      <c r="C534" s="28" t="b">
        <v>0</v>
      </c>
      <c r="D534" s="28"/>
      <c r="E534" s="28"/>
      <c r="F534" t="str">
        <f t="shared" si="105"/>
        <v>insert into program_studi (id_pendaftaran,kode_prodi,status_lulus) values (281,1,FALSE);</v>
      </c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>
        <v>531</v>
      </c>
      <c r="T534">
        <f t="shared" ca="1" si="103"/>
        <v>2</v>
      </c>
      <c r="W534">
        <f t="shared" si="104"/>
        <v>1531</v>
      </c>
    </row>
    <row r="535" spans="1:23" x14ac:dyDescent="0.2">
      <c r="A535" s="14">
        <v>281</v>
      </c>
      <c r="B535" s="28">
        <v>18</v>
      </c>
      <c r="C535" s="28" t="b">
        <v>0</v>
      </c>
      <c r="D535" s="28"/>
      <c r="E535" s="28"/>
      <c r="F535" t="str">
        <f t="shared" si="105"/>
        <v>insert into program_studi (id_pendaftaran,kode_prodi,status_lulus) values (281,18,FALSE);</v>
      </c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>
        <v>532</v>
      </c>
      <c r="T535">
        <f t="shared" ref="T535:T551" ca="1" si="115">RANDBETWEEN(13,20)</f>
        <v>15</v>
      </c>
      <c r="W535">
        <f t="shared" si="104"/>
        <v>1532</v>
      </c>
    </row>
    <row r="536" spans="1:23" x14ac:dyDescent="0.2">
      <c r="A536" s="14">
        <v>282</v>
      </c>
      <c r="B536" s="28">
        <v>4</v>
      </c>
      <c r="C536" s="28" t="b">
        <v>0</v>
      </c>
      <c r="D536" s="28"/>
      <c r="E536" s="28"/>
      <c r="F536" t="str">
        <f t="shared" si="105"/>
        <v>insert into program_studi (id_pendaftaran,kode_prodi,status_lulus) values (282,4,FALSE);</v>
      </c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>
        <v>533</v>
      </c>
      <c r="T536">
        <f t="shared" ca="1" si="103"/>
        <v>1</v>
      </c>
      <c r="W536">
        <f t="shared" si="104"/>
        <v>1533</v>
      </c>
    </row>
    <row r="537" spans="1:23" x14ac:dyDescent="0.2">
      <c r="A537" s="14">
        <v>282</v>
      </c>
      <c r="B537" s="28">
        <v>15</v>
      </c>
      <c r="C537" s="28" t="b">
        <v>0</v>
      </c>
      <c r="D537" s="28"/>
      <c r="E537" s="28"/>
      <c r="F537" t="str">
        <f t="shared" si="105"/>
        <v>insert into program_studi (id_pendaftaran,kode_prodi,status_lulus) values (282,15,FALSE);</v>
      </c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>
        <v>534</v>
      </c>
      <c r="T537">
        <f t="shared" ref="T537:T551" ca="1" si="116">RANDBETWEEN(13,20)</f>
        <v>18</v>
      </c>
      <c r="W537">
        <f t="shared" si="104"/>
        <v>1534</v>
      </c>
    </row>
    <row r="538" spans="1:23" x14ac:dyDescent="0.2">
      <c r="A538" s="14">
        <v>283</v>
      </c>
      <c r="B538" s="28">
        <v>2</v>
      </c>
      <c r="C538" s="28" t="b">
        <v>0</v>
      </c>
      <c r="D538" s="28"/>
      <c r="E538" s="28"/>
      <c r="F538" t="str">
        <f t="shared" si="105"/>
        <v>insert into program_studi (id_pendaftaran,kode_prodi,status_lulus) values (283,2,FALSE);</v>
      </c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>
        <v>535</v>
      </c>
      <c r="T538">
        <f t="shared" ca="1" si="103"/>
        <v>3</v>
      </c>
      <c r="W538">
        <f t="shared" si="104"/>
        <v>1535</v>
      </c>
    </row>
    <row r="539" spans="1:23" x14ac:dyDescent="0.2">
      <c r="A539" s="14">
        <v>283</v>
      </c>
      <c r="B539" s="28">
        <v>20</v>
      </c>
      <c r="C539" s="28" t="b">
        <v>0</v>
      </c>
      <c r="D539" s="28"/>
      <c r="E539" s="28"/>
      <c r="F539" t="str">
        <f t="shared" si="105"/>
        <v>insert into program_studi (id_pendaftaran,kode_prodi,status_lulus) values (283,20,FALSE);</v>
      </c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>
        <v>536</v>
      </c>
      <c r="T539">
        <f t="shared" ref="T539:T551" ca="1" si="117">RANDBETWEEN(13,20)</f>
        <v>17</v>
      </c>
      <c r="W539">
        <f t="shared" si="104"/>
        <v>1536</v>
      </c>
    </row>
    <row r="540" spans="1:23" x14ac:dyDescent="0.2">
      <c r="A540" s="14">
        <v>284</v>
      </c>
      <c r="B540" s="28">
        <v>4</v>
      </c>
      <c r="C540" s="28" t="b">
        <v>0</v>
      </c>
      <c r="D540" s="28"/>
      <c r="E540" s="28"/>
      <c r="F540" t="str">
        <f t="shared" si="105"/>
        <v>insert into program_studi (id_pendaftaran,kode_prodi,status_lulus) values (284,4,FALSE);</v>
      </c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>
        <v>537</v>
      </c>
      <c r="T540">
        <f t="shared" ca="1" si="103"/>
        <v>4</v>
      </c>
      <c r="W540">
        <f t="shared" si="104"/>
        <v>1537</v>
      </c>
    </row>
    <row r="541" spans="1:23" x14ac:dyDescent="0.2">
      <c r="A541" s="14">
        <v>284</v>
      </c>
      <c r="B541" s="28">
        <v>17</v>
      </c>
      <c r="C541" s="28" t="b">
        <v>0</v>
      </c>
      <c r="D541" s="28"/>
      <c r="E541" s="28"/>
      <c r="F541" t="str">
        <f t="shared" si="105"/>
        <v>insert into program_studi (id_pendaftaran,kode_prodi,status_lulus) values (284,17,FALSE);</v>
      </c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>
        <v>538</v>
      </c>
      <c r="T541">
        <f t="shared" ref="T541:T551" ca="1" si="118">RANDBETWEEN(13,20)</f>
        <v>19</v>
      </c>
      <c r="W541">
        <f t="shared" si="104"/>
        <v>1538</v>
      </c>
    </row>
    <row r="542" spans="1:23" x14ac:dyDescent="0.2">
      <c r="A542" s="14">
        <v>285</v>
      </c>
      <c r="B542" s="28">
        <v>4</v>
      </c>
      <c r="C542" s="28" t="b">
        <v>0</v>
      </c>
      <c r="D542" s="28"/>
      <c r="E542" s="28"/>
      <c r="F542" t="str">
        <f t="shared" si="105"/>
        <v>insert into program_studi (id_pendaftaran,kode_prodi,status_lulus) values (285,4,FALSE);</v>
      </c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>
        <v>539</v>
      </c>
      <c r="T542">
        <f t="shared" ca="1" si="103"/>
        <v>1</v>
      </c>
      <c r="W542">
        <f t="shared" si="104"/>
        <v>1539</v>
      </c>
    </row>
    <row r="543" spans="1:23" x14ac:dyDescent="0.2">
      <c r="A543" s="14">
        <v>285</v>
      </c>
      <c r="B543" s="28">
        <v>17</v>
      </c>
      <c r="C543" s="28" t="b">
        <v>0</v>
      </c>
      <c r="D543" s="28"/>
      <c r="E543" s="28"/>
      <c r="F543" t="str">
        <f t="shared" si="105"/>
        <v>insert into program_studi (id_pendaftaran,kode_prodi,status_lulus) values (285,17,FALSE);</v>
      </c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>
        <v>540</v>
      </c>
      <c r="T543">
        <f t="shared" ref="T543:T551" ca="1" si="119">RANDBETWEEN(13,20)</f>
        <v>20</v>
      </c>
      <c r="W543">
        <f t="shared" si="104"/>
        <v>1540</v>
      </c>
    </row>
    <row r="544" spans="1:23" x14ac:dyDescent="0.2">
      <c r="A544" s="14">
        <v>286</v>
      </c>
      <c r="B544" s="28">
        <v>1</v>
      </c>
      <c r="C544" s="28" t="b">
        <v>0</v>
      </c>
      <c r="D544" s="28"/>
      <c r="E544" s="28"/>
      <c r="F544" t="str">
        <f t="shared" si="105"/>
        <v>insert into program_studi (id_pendaftaran,kode_prodi,status_lulus) values (286,1,FALSE);</v>
      </c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>
        <v>541</v>
      </c>
      <c r="T544">
        <f t="shared" ca="1" si="103"/>
        <v>2</v>
      </c>
      <c r="W544">
        <f t="shared" si="104"/>
        <v>1541</v>
      </c>
    </row>
    <row r="545" spans="1:23" x14ac:dyDescent="0.2">
      <c r="A545" s="14">
        <v>286</v>
      </c>
      <c r="B545" s="28">
        <v>13</v>
      </c>
      <c r="C545" s="28" t="b">
        <v>0</v>
      </c>
      <c r="D545" s="28"/>
      <c r="E545" s="28"/>
      <c r="F545" t="str">
        <f t="shared" si="105"/>
        <v>insert into program_studi (id_pendaftaran,kode_prodi,status_lulus) values (286,13,FALSE);</v>
      </c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>
        <v>542</v>
      </c>
      <c r="T545">
        <f t="shared" ref="T545:T551" ca="1" si="120">RANDBETWEEN(13,20)</f>
        <v>15</v>
      </c>
      <c r="W545">
        <f t="shared" si="104"/>
        <v>1542</v>
      </c>
    </row>
    <row r="546" spans="1:23" x14ac:dyDescent="0.2">
      <c r="A546" s="14">
        <v>287</v>
      </c>
      <c r="B546" s="28">
        <v>2</v>
      </c>
      <c r="C546" s="28" t="b">
        <v>0</v>
      </c>
      <c r="D546" s="28"/>
      <c r="E546" s="28"/>
      <c r="F546" t="str">
        <f t="shared" si="105"/>
        <v>insert into program_studi (id_pendaftaran,kode_prodi,status_lulus) values (287,2,FALSE);</v>
      </c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>
        <v>543</v>
      </c>
      <c r="T546">
        <f t="shared" ca="1" si="103"/>
        <v>3</v>
      </c>
      <c r="W546">
        <f t="shared" si="104"/>
        <v>1543</v>
      </c>
    </row>
    <row r="547" spans="1:23" x14ac:dyDescent="0.2">
      <c r="A547" s="14">
        <v>287</v>
      </c>
      <c r="B547" s="28">
        <v>16</v>
      </c>
      <c r="C547" s="28" t="b">
        <v>0</v>
      </c>
      <c r="D547" s="28"/>
      <c r="E547" s="28"/>
      <c r="F547" t="str">
        <f t="shared" si="105"/>
        <v>insert into program_studi (id_pendaftaran,kode_prodi,status_lulus) values (287,16,FALSE);</v>
      </c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>
        <v>544</v>
      </c>
      <c r="T547">
        <f t="shared" ref="T547:T551" ca="1" si="121">RANDBETWEEN(13,20)</f>
        <v>16</v>
      </c>
      <c r="W547">
        <f t="shared" si="104"/>
        <v>1544</v>
      </c>
    </row>
    <row r="548" spans="1:23" x14ac:dyDescent="0.2">
      <c r="A548" s="14">
        <v>288</v>
      </c>
      <c r="B548" s="28">
        <v>3</v>
      </c>
      <c r="C548" s="28" t="b">
        <v>0</v>
      </c>
      <c r="D548" s="28"/>
      <c r="E548" s="28"/>
      <c r="F548" t="str">
        <f t="shared" si="105"/>
        <v>insert into program_studi (id_pendaftaran,kode_prodi,status_lulus) values (288,3,FALSE);</v>
      </c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>
        <v>545</v>
      </c>
      <c r="T548">
        <f t="shared" ca="1" si="103"/>
        <v>3</v>
      </c>
      <c r="W548">
        <f t="shared" si="104"/>
        <v>1545</v>
      </c>
    </row>
    <row r="549" spans="1:23" x14ac:dyDescent="0.2">
      <c r="A549" s="14">
        <v>288</v>
      </c>
      <c r="B549" s="28">
        <v>20</v>
      </c>
      <c r="C549" s="28" t="b">
        <v>0</v>
      </c>
      <c r="D549" s="28"/>
      <c r="E549" s="28"/>
      <c r="F549" t="str">
        <f t="shared" si="105"/>
        <v>insert into program_studi (id_pendaftaran,kode_prodi,status_lulus) values (288,20,FALSE);</v>
      </c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>
        <v>546</v>
      </c>
      <c r="T549">
        <f t="shared" ref="T549:T551" ca="1" si="122">RANDBETWEEN(13,20)</f>
        <v>19</v>
      </c>
      <c r="W549">
        <f t="shared" si="104"/>
        <v>1546</v>
      </c>
    </row>
    <row r="550" spans="1:23" x14ac:dyDescent="0.2">
      <c r="A550" s="14">
        <v>289</v>
      </c>
      <c r="B550" s="28">
        <v>4</v>
      </c>
      <c r="C550" s="28" t="b">
        <v>0</v>
      </c>
      <c r="D550" s="28"/>
      <c r="E550" s="28"/>
      <c r="F550" t="str">
        <f t="shared" si="105"/>
        <v>insert into program_studi (id_pendaftaran,kode_prodi,status_lulus) values (289,4,FALSE);</v>
      </c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>
        <v>547</v>
      </c>
      <c r="T550">
        <f t="shared" ca="1" si="103"/>
        <v>4</v>
      </c>
      <c r="W550">
        <f t="shared" si="104"/>
        <v>1547</v>
      </c>
    </row>
    <row r="551" spans="1:23" x14ac:dyDescent="0.2">
      <c r="A551" s="14">
        <v>289</v>
      </c>
      <c r="B551" s="28">
        <v>19</v>
      </c>
      <c r="C551" s="28" t="b">
        <v>0</v>
      </c>
      <c r="D551" s="28"/>
      <c r="E551" s="28"/>
      <c r="F551" t="str">
        <f t="shared" si="105"/>
        <v>insert into program_studi (id_pendaftaran,kode_prodi,status_lulus) values (289,19,FALSE);</v>
      </c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>
        <v>548</v>
      </c>
      <c r="T551">
        <f t="shared" ref="T551" ca="1" si="123">RANDBETWEEN(13,20)</f>
        <v>13</v>
      </c>
      <c r="W551">
        <f t="shared" si="104"/>
        <v>1548</v>
      </c>
    </row>
    <row r="552" spans="1:23" x14ac:dyDescent="0.2">
      <c r="A552" s="14">
        <v>290</v>
      </c>
      <c r="B552" s="28">
        <v>2</v>
      </c>
      <c r="C552" s="28" t="b">
        <v>0</v>
      </c>
      <c r="D552" s="28"/>
      <c r="E552" s="28"/>
      <c r="F552" t="str">
        <f t="shared" si="105"/>
        <v>insert into program_studi (id_pendaftaran,kode_prodi,status_lulus) values (290,2,FALSE);</v>
      </c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>
        <v>549</v>
      </c>
      <c r="W552">
        <f t="shared" si="104"/>
        <v>1549</v>
      </c>
    </row>
    <row r="553" spans="1:23" x14ac:dyDescent="0.2">
      <c r="A553" s="14">
        <v>290</v>
      </c>
      <c r="B553" s="28">
        <v>16</v>
      </c>
      <c r="C553" s="28" t="b">
        <v>0</v>
      </c>
      <c r="D553" s="28"/>
      <c r="E553" s="28"/>
      <c r="F553" t="str">
        <f t="shared" si="105"/>
        <v>insert into program_studi (id_pendaftaran,kode_prodi,status_lulus) values (290,16,FALSE);</v>
      </c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>
        <v>550</v>
      </c>
      <c r="W553">
        <f t="shared" si="104"/>
        <v>1550</v>
      </c>
    </row>
    <row r="554" spans="1:23" x14ac:dyDescent="0.2">
      <c r="A554" s="14">
        <v>291</v>
      </c>
      <c r="B554" s="28">
        <v>4</v>
      </c>
      <c r="C554" s="28" t="b">
        <v>0</v>
      </c>
      <c r="D554" s="28"/>
      <c r="E554" s="28"/>
      <c r="F554" t="str">
        <f t="shared" si="105"/>
        <v>insert into program_studi (id_pendaftaran,kode_prodi,status_lulus) values (291,4,FALSE);</v>
      </c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>
        <v>551</v>
      </c>
      <c r="W554">
        <f t="shared" si="104"/>
        <v>1551</v>
      </c>
    </row>
    <row r="555" spans="1:23" x14ac:dyDescent="0.2">
      <c r="A555" s="14">
        <v>291</v>
      </c>
      <c r="B555" s="28">
        <v>18</v>
      </c>
      <c r="C555" s="28" t="b">
        <v>0</v>
      </c>
      <c r="D555" s="28"/>
      <c r="E555" s="28"/>
      <c r="F555" t="str">
        <f t="shared" si="105"/>
        <v>insert into program_studi (id_pendaftaran,kode_prodi,status_lulus) values (291,18,FALSE);</v>
      </c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>
        <v>552</v>
      </c>
      <c r="W555">
        <f t="shared" si="104"/>
        <v>1552</v>
      </c>
    </row>
    <row r="556" spans="1:23" x14ac:dyDescent="0.2">
      <c r="A556" s="14">
        <v>292</v>
      </c>
      <c r="B556" s="28">
        <v>1</v>
      </c>
      <c r="C556" s="28" t="b">
        <v>0</v>
      </c>
      <c r="D556" s="28"/>
      <c r="E556" s="28"/>
      <c r="F556" t="str">
        <f t="shared" si="105"/>
        <v>insert into program_studi (id_pendaftaran,kode_prodi,status_lulus) values (292,1,FALSE);</v>
      </c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>
        <v>553</v>
      </c>
      <c r="W556">
        <f t="shared" si="104"/>
        <v>1553</v>
      </c>
    </row>
    <row r="557" spans="1:23" x14ac:dyDescent="0.2">
      <c r="A557" s="14">
        <v>292</v>
      </c>
      <c r="B557" s="28">
        <v>14</v>
      </c>
      <c r="C557" s="28" t="b">
        <v>0</v>
      </c>
      <c r="D557" s="28"/>
      <c r="E557" s="28"/>
      <c r="F557" t="str">
        <f t="shared" si="105"/>
        <v>insert into program_studi (id_pendaftaran,kode_prodi,status_lulus) values (292,14,FALSE);</v>
      </c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>
        <v>554</v>
      </c>
      <c r="W557">
        <f t="shared" si="104"/>
        <v>1554</v>
      </c>
    </row>
    <row r="558" spans="1:23" x14ac:dyDescent="0.2">
      <c r="A558" s="14">
        <v>293</v>
      </c>
      <c r="B558" s="28">
        <v>2</v>
      </c>
      <c r="C558" s="28" t="b">
        <v>0</v>
      </c>
      <c r="D558" s="28"/>
      <c r="E558" s="28"/>
      <c r="F558" t="str">
        <f t="shared" si="105"/>
        <v>insert into program_studi (id_pendaftaran,kode_prodi,status_lulus) values (293,2,FALSE);</v>
      </c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>
        <v>555</v>
      </c>
      <c r="W558">
        <f t="shared" si="104"/>
        <v>1555</v>
      </c>
    </row>
    <row r="559" spans="1:23" x14ac:dyDescent="0.2">
      <c r="A559" s="14">
        <v>293</v>
      </c>
      <c r="B559" s="28">
        <v>13</v>
      </c>
      <c r="C559" s="28" t="b">
        <v>0</v>
      </c>
      <c r="D559" s="28"/>
      <c r="E559" s="28"/>
      <c r="F559" t="str">
        <f t="shared" si="105"/>
        <v>insert into program_studi (id_pendaftaran,kode_prodi,status_lulus) values (293,13,FALSE);</v>
      </c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>
        <v>556</v>
      </c>
      <c r="W559">
        <f t="shared" si="104"/>
        <v>1556</v>
      </c>
    </row>
    <row r="560" spans="1:23" x14ac:dyDescent="0.2">
      <c r="A560" s="14">
        <v>294</v>
      </c>
      <c r="B560" s="28">
        <v>3</v>
      </c>
      <c r="C560" s="28" t="b">
        <v>0</v>
      </c>
      <c r="D560" s="28"/>
      <c r="E560" s="28"/>
      <c r="F560" t="str">
        <f t="shared" si="105"/>
        <v>insert into program_studi (id_pendaftaran,kode_prodi,status_lulus) values (294,3,FALSE);</v>
      </c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>
        <v>557</v>
      </c>
      <c r="W560">
        <f t="shared" si="104"/>
        <v>1557</v>
      </c>
    </row>
    <row r="561" spans="1:23" x14ac:dyDescent="0.2">
      <c r="A561" s="14">
        <v>294</v>
      </c>
      <c r="B561" s="28">
        <v>17</v>
      </c>
      <c r="C561" s="28" t="b">
        <v>0</v>
      </c>
      <c r="D561" s="28"/>
      <c r="E561" s="28"/>
      <c r="F561" t="str">
        <f t="shared" si="105"/>
        <v>insert into program_studi (id_pendaftaran,kode_prodi,status_lulus) values (294,17,FALSE);</v>
      </c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>
        <v>558</v>
      </c>
      <c r="W561">
        <f t="shared" si="104"/>
        <v>1558</v>
      </c>
    </row>
    <row r="562" spans="1:23" x14ac:dyDescent="0.2">
      <c r="A562" s="14">
        <v>295</v>
      </c>
      <c r="B562" s="28">
        <v>2</v>
      </c>
      <c r="C562" s="28" t="b">
        <v>0</v>
      </c>
      <c r="D562" s="28"/>
      <c r="E562" s="28"/>
      <c r="F562" t="str">
        <f t="shared" si="105"/>
        <v>insert into program_studi (id_pendaftaran,kode_prodi,status_lulus) values (295,2,FALSE);</v>
      </c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>
        <v>559</v>
      </c>
      <c r="W562">
        <f t="shared" si="104"/>
        <v>1559</v>
      </c>
    </row>
    <row r="563" spans="1:23" x14ac:dyDescent="0.2">
      <c r="A563" s="14">
        <v>295</v>
      </c>
      <c r="B563" s="28">
        <v>16</v>
      </c>
      <c r="C563" s="28" t="b">
        <v>0</v>
      </c>
      <c r="D563" s="28"/>
      <c r="E563" s="28"/>
      <c r="F563" t="str">
        <f t="shared" si="105"/>
        <v>insert into program_studi (id_pendaftaran,kode_prodi,status_lulus) values (295,16,FALSE);</v>
      </c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>
        <v>560</v>
      </c>
      <c r="W563">
        <f t="shared" si="104"/>
        <v>1560</v>
      </c>
    </row>
    <row r="564" spans="1:23" x14ac:dyDescent="0.2">
      <c r="A564" s="14">
        <v>296</v>
      </c>
      <c r="B564" s="28">
        <v>3</v>
      </c>
      <c r="C564" s="28" t="b">
        <v>0</v>
      </c>
      <c r="D564" s="28"/>
      <c r="E564" s="28"/>
      <c r="F564" t="str">
        <f t="shared" si="105"/>
        <v>insert into program_studi (id_pendaftaran,kode_prodi,status_lulus) values (296,3,FALSE);</v>
      </c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>
        <v>561</v>
      </c>
      <c r="W564">
        <f t="shared" si="104"/>
        <v>1561</v>
      </c>
    </row>
    <row r="565" spans="1:23" x14ac:dyDescent="0.2">
      <c r="A565" s="14">
        <v>296</v>
      </c>
      <c r="B565" s="28">
        <v>14</v>
      </c>
      <c r="C565" s="28" t="b">
        <v>0</v>
      </c>
      <c r="D565" s="28"/>
      <c r="E565" s="28"/>
      <c r="F565" t="str">
        <f t="shared" si="105"/>
        <v>insert into program_studi (id_pendaftaran,kode_prodi,status_lulus) values (296,14,FALSE);</v>
      </c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>
        <v>562</v>
      </c>
      <c r="W565">
        <f t="shared" si="104"/>
        <v>1562</v>
      </c>
    </row>
    <row r="566" spans="1:23" x14ac:dyDescent="0.2">
      <c r="A566" s="14">
        <v>297</v>
      </c>
      <c r="B566" s="28">
        <v>1</v>
      </c>
      <c r="C566" s="28" t="b">
        <v>0</v>
      </c>
      <c r="D566" s="28"/>
      <c r="E566" s="28"/>
      <c r="F566" t="str">
        <f t="shared" si="105"/>
        <v>insert into program_studi (id_pendaftaran,kode_prodi,status_lulus) values (297,1,FALSE);</v>
      </c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>
        <v>563</v>
      </c>
      <c r="W566">
        <f t="shared" si="104"/>
        <v>1563</v>
      </c>
    </row>
    <row r="567" spans="1:23" x14ac:dyDescent="0.2">
      <c r="A567" s="14">
        <v>297</v>
      </c>
      <c r="B567" s="28">
        <v>20</v>
      </c>
      <c r="C567" s="28" t="b">
        <v>0</v>
      </c>
      <c r="D567" s="28"/>
      <c r="E567" s="28"/>
      <c r="F567" t="str">
        <f t="shared" si="105"/>
        <v>insert into program_studi (id_pendaftaran,kode_prodi,status_lulus) values (297,20,FALSE);</v>
      </c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>
        <v>564</v>
      </c>
      <c r="W567">
        <f t="shared" si="104"/>
        <v>1564</v>
      </c>
    </row>
    <row r="568" spans="1:23" x14ac:dyDescent="0.2">
      <c r="A568" s="14">
        <v>298</v>
      </c>
      <c r="B568" s="28">
        <v>3</v>
      </c>
      <c r="C568" s="28" t="b">
        <v>0</v>
      </c>
      <c r="D568" s="28"/>
      <c r="E568" s="28"/>
      <c r="F568" t="str">
        <f t="shared" si="105"/>
        <v>insert into program_studi (id_pendaftaran,kode_prodi,status_lulus) values (298,3,FALSE);</v>
      </c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>
        <v>565</v>
      </c>
      <c r="W568">
        <f t="shared" si="104"/>
        <v>1565</v>
      </c>
    </row>
    <row r="569" spans="1:23" x14ac:dyDescent="0.2">
      <c r="A569" s="14">
        <v>298</v>
      </c>
      <c r="B569" s="28">
        <v>14</v>
      </c>
      <c r="C569" s="28" t="b">
        <v>0</v>
      </c>
      <c r="D569" s="28"/>
      <c r="E569" s="28"/>
      <c r="F569" t="str">
        <f t="shared" si="105"/>
        <v>insert into program_studi (id_pendaftaran,kode_prodi,status_lulus) values (298,14,FALSE);</v>
      </c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>
        <v>566</v>
      </c>
      <c r="W569">
        <f t="shared" si="104"/>
        <v>1566</v>
      </c>
    </row>
    <row r="570" spans="1:23" x14ac:dyDescent="0.2">
      <c r="A570" s="14">
        <v>299</v>
      </c>
      <c r="B570" s="28">
        <v>1</v>
      </c>
      <c r="C570" s="28" t="b">
        <v>0</v>
      </c>
      <c r="D570" s="28"/>
      <c r="E570" s="28"/>
      <c r="F570" t="str">
        <f t="shared" si="105"/>
        <v>insert into program_studi (id_pendaftaran,kode_prodi,status_lulus) values (299,1,FALSE);</v>
      </c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>
        <v>567</v>
      </c>
      <c r="W570">
        <f t="shared" si="104"/>
        <v>1567</v>
      </c>
    </row>
    <row r="571" spans="1:23" x14ac:dyDescent="0.2">
      <c r="A571" s="14">
        <v>299</v>
      </c>
      <c r="B571" s="28">
        <v>17</v>
      </c>
      <c r="C571" s="28" t="b">
        <v>0</v>
      </c>
      <c r="D571" s="28"/>
      <c r="E571" s="28"/>
      <c r="F571" t="str">
        <f t="shared" si="105"/>
        <v>insert into program_studi (id_pendaftaran,kode_prodi,status_lulus) values (299,17,FALSE);</v>
      </c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>
        <v>568</v>
      </c>
      <c r="W571">
        <f t="shared" si="104"/>
        <v>1568</v>
      </c>
    </row>
    <row r="572" spans="1:23" x14ac:dyDescent="0.2">
      <c r="A572" s="14">
        <v>300</v>
      </c>
      <c r="B572" s="28">
        <v>1</v>
      </c>
      <c r="C572" s="28" t="b">
        <v>0</v>
      </c>
      <c r="D572" s="28"/>
      <c r="E572" s="28"/>
      <c r="F572" t="str">
        <f t="shared" si="105"/>
        <v>insert into program_studi (id_pendaftaran,kode_prodi,status_lulus) values (300,1,FALSE);</v>
      </c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>
        <v>569</v>
      </c>
      <c r="W572">
        <f t="shared" si="104"/>
        <v>1569</v>
      </c>
    </row>
    <row r="573" spans="1:23" x14ac:dyDescent="0.2">
      <c r="A573" s="14">
        <v>300</v>
      </c>
      <c r="B573" s="28">
        <v>14</v>
      </c>
      <c r="C573" s="28" t="b">
        <v>0</v>
      </c>
      <c r="D573" s="28"/>
      <c r="E573" s="28"/>
      <c r="F573" t="str">
        <f t="shared" si="105"/>
        <v>insert into program_studi (id_pendaftaran,kode_prodi,status_lulus) values (300,14,FALSE);</v>
      </c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>
        <v>570</v>
      </c>
      <c r="W573">
        <f t="shared" si="104"/>
        <v>1570</v>
      </c>
    </row>
    <row r="574" spans="1:23" x14ac:dyDescent="0.2">
      <c r="A574" s="14">
        <v>301</v>
      </c>
      <c r="B574" s="28">
        <v>1</v>
      </c>
      <c r="C574" s="28" t="b">
        <v>0</v>
      </c>
      <c r="D574" s="28"/>
      <c r="E574" s="28"/>
      <c r="F574" t="str">
        <f t="shared" si="105"/>
        <v>insert into program_studi (id_pendaftaran,kode_prodi,status_lulus) values (301,1,FALSE);</v>
      </c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>
        <v>571</v>
      </c>
      <c r="W574">
        <f t="shared" si="104"/>
        <v>1571</v>
      </c>
    </row>
    <row r="575" spans="1:23" x14ac:dyDescent="0.2">
      <c r="A575" s="14">
        <v>301</v>
      </c>
      <c r="B575" s="28">
        <v>17</v>
      </c>
      <c r="C575" s="28" t="b">
        <v>0</v>
      </c>
      <c r="D575" s="28"/>
      <c r="E575" s="28"/>
      <c r="F575" t="str">
        <f t="shared" si="105"/>
        <v>insert into program_studi (id_pendaftaran,kode_prodi,status_lulus) values (301,17,FALSE);</v>
      </c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>
        <v>572</v>
      </c>
      <c r="W575">
        <f t="shared" si="104"/>
        <v>1572</v>
      </c>
    </row>
    <row r="576" spans="1:23" x14ac:dyDescent="0.2">
      <c r="A576" s="14">
        <v>302</v>
      </c>
      <c r="B576" s="28">
        <v>1</v>
      </c>
      <c r="C576" s="28" t="b">
        <v>0</v>
      </c>
      <c r="D576" s="28"/>
      <c r="E576" s="28"/>
      <c r="F576" t="str">
        <f t="shared" si="105"/>
        <v>insert into program_studi (id_pendaftaran,kode_prodi,status_lulus) values (302,1,FALSE);</v>
      </c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>
        <v>573</v>
      </c>
      <c r="W576">
        <f t="shared" si="104"/>
        <v>1573</v>
      </c>
    </row>
    <row r="577" spans="1:23" x14ac:dyDescent="0.2">
      <c r="A577" s="14">
        <v>302</v>
      </c>
      <c r="B577" s="28">
        <v>17</v>
      </c>
      <c r="C577" s="28" t="b">
        <v>0</v>
      </c>
      <c r="D577" s="28"/>
      <c r="E577" s="28"/>
      <c r="F577" t="str">
        <f t="shared" si="105"/>
        <v>insert into program_studi (id_pendaftaran,kode_prodi,status_lulus) values (302,17,FALSE);</v>
      </c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>
        <v>574</v>
      </c>
      <c r="W577">
        <f t="shared" si="104"/>
        <v>1574</v>
      </c>
    </row>
    <row r="578" spans="1:23" x14ac:dyDescent="0.2">
      <c r="A578" s="14">
        <v>303</v>
      </c>
      <c r="B578" s="28">
        <v>1</v>
      </c>
      <c r="C578" s="28" t="b">
        <v>0</v>
      </c>
      <c r="D578" s="28"/>
      <c r="E578" s="28"/>
      <c r="F578" t="str">
        <f t="shared" si="105"/>
        <v>insert into program_studi (id_pendaftaran,kode_prodi,status_lulus) values (303,1,FALSE);</v>
      </c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>
        <v>575</v>
      </c>
      <c r="W578">
        <f t="shared" si="104"/>
        <v>1575</v>
      </c>
    </row>
    <row r="579" spans="1:23" x14ac:dyDescent="0.2">
      <c r="A579" s="14">
        <v>303</v>
      </c>
      <c r="B579" s="28">
        <v>16</v>
      </c>
      <c r="C579" s="28" t="b">
        <v>0</v>
      </c>
      <c r="D579" s="28"/>
      <c r="E579" s="28"/>
      <c r="F579" t="str">
        <f t="shared" si="105"/>
        <v>insert into program_studi (id_pendaftaran,kode_prodi,status_lulus) values (303,16,FALSE);</v>
      </c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>
        <v>576</v>
      </c>
      <c r="W579">
        <f t="shared" si="104"/>
        <v>1576</v>
      </c>
    </row>
    <row r="580" spans="1:23" x14ac:dyDescent="0.2">
      <c r="A580" s="14">
        <v>304</v>
      </c>
      <c r="B580" s="28">
        <v>2</v>
      </c>
      <c r="C580" s="28" t="b">
        <v>0</v>
      </c>
      <c r="D580" s="28"/>
      <c r="E580" s="28"/>
      <c r="F580" t="str">
        <f t="shared" si="105"/>
        <v>insert into program_studi (id_pendaftaran,kode_prodi,status_lulus) values (304,2,FALSE);</v>
      </c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>
        <v>577</v>
      </c>
      <c r="W580">
        <f t="shared" ref="W580:W633" si="124">W579+1</f>
        <v>1577</v>
      </c>
    </row>
    <row r="581" spans="1:23" x14ac:dyDescent="0.2">
      <c r="A581" s="14">
        <v>304</v>
      </c>
      <c r="B581" s="28">
        <v>18</v>
      </c>
      <c r="C581" s="28" t="b">
        <v>0</v>
      </c>
      <c r="D581" s="28"/>
      <c r="E581" s="28"/>
      <c r="F581" t="str">
        <f t="shared" ref="F581:F644" si="125">CONCATENATE($F$3,A581,",",B581,",",C581,")",";")</f>
        <v>insert into program_studi (id_pendaftaran,kode_prodi,status_lulus) values (304,18,FALSE);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>
        <v>578</v>
      </c>
      <c r="W581">
        <f t="shared" si="124"/>
        <v>1578</v>
      </c>
    </row>
    <row r="582" spans="1:23" x14ac:dyDescent="0.2">
      <c r="A582" s="14">
        <v>305</v>
      </c>
      <c r="B582" s="28">
        <v>4</v>
      </c>
      <c r="C582" s="28" t="b">
        <v>0</v>
      </c>
      <c r="D582" s="28"/>
      <c r="E582" s="28"/>
      <c r="F582" t="str">
        <f t="shared" si="125"/>
        <v>insert into program_studi (id_pendaftaran,kode_prodi,status_lulus) values (305,4,FALSE);</v>
      </c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>
        <v>579</v>
      </c>
      <c r="W582">
        <f t="shared" si="124"/>
        <v>1579</v>
      </c>
    </row>
    <row r="583" spans="1:23" x14ac:dyDescent="0.2">
      <c r="A583" s="14">
        <v>305</v>
      </c>
      <c r="B583" s="28">
        <v>17</v>
      </c>
      <c r="C583" s="28" t="b">
        <v>0</v>
      </c>
      <c r="D583" s="28"/>
      <c r="E583" s="28"/>
      <c r="F583" t="str">
        <f t="shared" si="125"/>
        <v>insert into program_studi (id_pendaftaran,kode_prodi,status_lulus) values (305,17,FALSE);</v>
      </c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>
        <v>580</v>
      </c>
      <c r="W583">
        <f t="shared" si="124"/>
        <v>1580</v>
      </c>
    </row>
    <row r="584" spans="1:23" x14ac:dyDescent="0.2">
      <c r="A584" s="14">
        <v>306</v>
      </c>
      <c r="B584" s="28">
        <v>2</v>
      </c>
      <c r="C584" s="28" t="b">
        <v>0</v>
      </c>
      <c r="D584" s="28"/>
      <c r="E584" s="28"/>
      <c r="F584" t="str">
        <f t="shared" si="125"/>
        <v>insert into program_studi (id_pendaftaran,kode_prodi,status_lulus) values (306,2,FALSE);</v>
      </c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>
        <v>581</v>
      </c>
      <c r="W584">
        <f t="shared" si="124"/>
        <v>1581</v>
      </c>
    </row>
    <row r="585" spans="1:23" x14ac:dyDescent="0.2">
      <c r="A585" s="14">
        <v>306</v>
      </c>
      <c r="B585" s="28">
        <v>19</v>
      </c>
      <c r="C585" s="28" t="b">
        <v>0</v>
      </c>
      <c r="D585" s="28"/>
      <c r="E585" s="28"/>
      <c r="F585" t="str">
        <f t="shared" si="125"/>
        <v>insert into program_studi (id_pendaftaran,kode_prodi,status_lulus) values (306,19,FALSE);</v>
      </c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>
        <v>582</v>
      </c>
      <c r="W585">
        <f t="shared" si="124"/>
        <v>1582</v>
      </c>
    </row>
    <row r="586" spans="1:23" x14ac:dyDescent="0.2">
      <c r="A586" s="14">
        <v>307</v>
      </c>
      <c r="B586" s="28">
        <v>1</v>
      </c>
      <c r="C586" s="28" t="b">
        <v>0</v>
      </c>
      <c r="D586" s="28"/>
      <c r="E586" s="28"/>
      <c r="F586" t="str">
        <f t="shared" si="125"/>
        <v>insert into program_studi (id_pendaftaran,kode_prodi,status_lulus) values (307,1,FALSE);</v>
      </c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>
        <v>583</v>
      </c>
      <c r="W586">
        <f t="shared" si="124"/>
        <v>1583</v>
      </c>
    </row>
    <row r="587" spans="1:23" x14ac:dyDescent="0.2">
      <c r="A587" s="14">
        <v>307</v>
      </c>
      <c r="B587" s="28">
        <v>15</v>
      </c>
      <c r="C587" s="28" t="b">
        <v>0</v>
      </c>
      <c r="D587" s="28"/>
      <c r="E587" s="28"/>
      <c r="F587" t="str">
        <f t="shared" si="125"/>
        <v>insert into program_studi (id_pendaftaran,kode_prodi,status_lulus) values (307,15,FALSE);</v>
      </c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>
        <v>584</v>
      </c>
      <c r="W587">
        <f t="shared" si="124"/>
        <v>1584</v>
      </c>
    </row>
    <row r="588" spans="1:23" x14ac:dyDescent="0.2">
      <c r="A588" s="14">
        <v>308</v>
      </c>
      <c r="B588" s="28">
        <v>1</v>
      </c>
      <c r="C588" s="28" t="b">
        <v>0</v>
      </c>
      <c r="D588" s="28"/>
      <c r="E588" s="28"/>
      <c r="F588" t="str">
        <f t="shared" si="125"/>
        <v>insert into program_studi (id_pendaftaran,kode_prodi,status_lulus) values (308,1,FALSE);</v>
      </c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>
        <v>585</v>
      </c>
      <c r="W588">
        <f t="shared" si="124"/>
        <v>1585</v>
      </c>
    </row>
    <row r="589" spans="1:23" x14ac:dyDescent="0.2">
      <c r="A589" s="14">
        <v>308</v>
      </c>
      <c r="B589" s="28">
        <v>14</v>
      </c>
      <c r="C589" s="28" t="b">
        <v>0</v>
      </c>
      <c r="D589" s="28"/>
      <c r="E589" s="28"/>
      <c r="F589" t="str">
        <f t="shared" si="125"/>
        <v>insert into program_studi (id_pendaftaran,kode_prodi,status_lulus) values (308,14,FALSE);</v>
      </c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>
        <v>586</v>
      </c>
      <c r="W589">
        <f t="shared" si="124"/>
        <v>1586</v>
      </c>
    </row>
    <row r="590" spans="1:23" x14ac:dyDescent="0.2">
      <c r="A590" s="14">
        <v>309</v>
      </c>
      <c r="B590" s="28">
        <v>4</v>
      </c>
      <c r="C590" s="28" t="b">
        <v>0</v>
      </c>
      <c r="D590" s="28"/>
      <c r="E590" s="28"/>
      <c r="F590" t="str">
        <f t="shared" si="125"/>
        <v>insert into program_studi (id_pendaftaran,kode_prodi,status_lulus) values (309,4,FALSE);</v>
      </c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>
        <v>587</v>
      </c>
      <c r="W590">
        <f t="shared" si="124"/>
        <v>1587</v>
      </c>
    </row>
    <row r="591" spans="1:23" x14ac:dyDescent="0.2">
      <c r="A591" s="14">
        <v>309</v>
      </c>
      <c r="B591" s="28">
        <v>19</v>
      </c>
      <c r="C591" s="28" t="b">
        <v>0</v>
      </c>
      <c r="D591" s="28"/>
      <c r="E591" s="28"/>
      <c r="F591" t="str">
        <f t="shared" si="125"/>
        <v>insert into program_studi (id_pendaftaran,kode_prodi,status_lulus) values (309,19,FALSE);</v>
      </c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>
        <v>588</v>
      </c>
      <c r="W591">
        <f t="shared" si="124"/>
        <v>1588</v>
      </c>
    </row>
    <row r="592" spans="1:23" x14ac:dyDescent="0.2">
      <c r="A592" s="14">
        <v>310</v>
      </c>
      <c r="B592" s="28">
        <v>2</v>
      </c>
      <c r="C592" s="28" t="b">
        <v>0</v>
      </c>
      <c r="D592" s="28"/>
      <c r="E592" s="28"/>
      <c r="F592" t="str">
        <f t="shared" si="125"/>
        <v>insert into program_studi (id_pendaftaran,kode_prodi,status_lulus) values (310,2,FALSE);</v>
      </c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>
        <v>589</v>
      </c>
      <c r="W592">
        <f t="shared" si="124"/>
        <v>1589</v>
      </c>
    </row>
    <row r="593" spans="1:23" x14ac:dyDescent="0.2">
      <c r="A593" s="14">
        <v>310</v>
      </c>
      <c r="B593" s="28">
        <v>16</v>
      </c>
      <c r="C593" s="28" t="b">
        <v>0</v>
      </c>
      <c r="D593" s="28"/>
      <c r="E593" s="28"/>
      <c r="F593" t="str">
        <f t="shared" si="125"/>
        <v>insert into program_studi (id_pendaftaran,kode_prodi,status_lulus) values (310,16,FALSE);</v>
      </c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>
        <v>590</v>
      </c>
      <c r="W593">
        <f t="shared" si="124"/>
        <v>1590</v>
      </c>
    </row>
    <row r="594" spans="1:23" x14ac:dyDescent="0.2">
      <c r="A594" s="14">
        <v>311</v>
      </c>
      <c r="B594" s="28">
        <v>4</v>
      </c>
      <c r="C594" s="28" t="b">
        <v>0</v>
      </c>
      <c r="D594" s="28"/>
      <c r="E594" s="28"/>
      <c r="F594" t="str">
        <f t="shared" si="125"/>
        <v>insert into program_studi (id_pendaftaran,kode_prodi,status_lulus) values (311,4,FALSE);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>
        <v>591</v>
      </c>
      <c r="W594">
        <f t="shared" si="124"/>
        <v>1591</v>
      </c>
    </row>
    <row r="595" spans="1:23" x14ac:dyDescent="0.2">
      <c r="A595" s="14">
        <v>311</v>
      </c>
      <c r="B595" s="28">
        <v>19</v>
      </c>
      <c r="C595" s="28" t="b">
        <v>0</v>
      </c>
      <c r="D595" s="28"/>
      <c r="E595" s="28"/>
      <c r="F595" t="str">
        <f t="shared" si="125"/>
        <v>insert into program_studi (id_pendaftaran,kode_prodi,status_lulus) values (311,19,FALSE);</v>
      </c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>
        <v>592</v>
      </c>
      <c r="W595">
        <f t="shared" si="124"/>
        <v>1592</v>
      </c>
    </row>
    <row r="596" spans="1:23" x14ac:dyDescent="0.2">
      <c r="A596" s="14">
        <v>312</v>
      </c>
      <c r="B596" s="28">
        <v>4</v>
      </c>
      <c r="C596" s="28" t="b">
        <v>0</v>
      </c>
      <c r="D596" s="28"/>
      <c r="E596" s="28"/>
      <c r="F596" t="str">
        <f t="shared" si="125"/>
        <v>insert into program_studi (id_pendaftaran,kode_prodi,status_lulus) values (312,4,FALSE);</v>
      </c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>
        <v>593</v>
      </c>
      <c r="W596">
        <f t="shared" si="124"/>
        <v>1593</v>
      </c>
    </row>
    <row r="597" spans="1:23" x14ac:dyDescent="0.2">
      <c r="A597" s="14">
        <v>312</v>
      </c>
      <c r="B597" s="28">
        <v>16</v>
      </c>
      <c r="C597" s="28" t="b">
        <v>0</v>
      </c>
      <c r="D597" s="28"/>
      <c r="E597" s="28"/>
      <c r="F597" t="str">
        <f t="shared" si="125"/>
        <v>insert into program_studi (id_pendaftaran,kode_prodi,status_lulus) values (312,16,FALSE);</v>
      </c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>
        <v>594</v>
      </c>
      <c r="W597">
        <f t="shared" si="124"/>
        <v>1594</v>
      </c>
    </row>
    <row r="598" spans="1:23" x14ac:dyDescent="0.2">
      <c r="A598" s="14">
        <v>313</v>
      </c>
      <c r="B598" s="28">
        <v>1</v>
      </c>
      <c r="C598" s="28" t="b">
        <v>0</v>
      </c>
      <c r="D598" s="28"/>
      <c r="E598" s="28"/>
      <c r="F598" t="str">
        <f t="shared" si="125"/>
        <v>insert into program_studi (id_pendaftaran,kode_prodi,status_lulus) values (313,1,FALSE);</v>
      </c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>
        <v>595</v>
      </c>
      <c r="W598">
        <f t="shared" si="124"/>
        <v>1595</v>
      </c>
    </row>
    <row r="599" spans="1:23" x14ac:dyDescent="0.2">
      <c r="A599" s="14">
        <v>313</v>
      </c>
      <c r="B599" s="28">
        <v>14</v>
      </c>
      <c r="C599" s="28" t="b">
        <v>0</v>
      </c>
      <c r="D599" s="28"/>
      <c r="E599" s="28"/>
      <c r="F599" t="str">
        <f t="shared" si="125"/>
        <v>insert into program_studi (id_pendaftaran,kode_prodi,status_lulus) values (313,14,FALSE);</v>
      </c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>
        <v>596</v>
      </c>
      <c r="W599">
        <f t="shared" si="124"/>
        <v>1596</v>
      </c>
    </row>
    <row r="600" spans="1:23" x14ac:dyDescent="0.2">
      <c r="A600" s="14">
        <v>314</v>
      </c>
      <c r="B600" s="28">
        <v>2</v>
      </c>
      <c r="C600" s="28" t="b">
        <v>0</v>
      </c>
      <c r="D600" s="28"/>
      <c r="E600" s="28"/>
      <c r="F600" t="str">
        <f t="shared" si="125"/>
        <v>insert into program_studi (id_pendaftaran,kode_prodi,status_lulus) values (314,2,FALSE);</v>
      </c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>
        <v>597</v>
      </c>
      <c r="W600">
        <f t="shared" si="124"/>
        <v>1597</v>
      </c>
    </row>
    <row r="601" spans="1:23" x14ac:dyDescent="0.2">
      <c r="A601" s="14">
        <v>314</v>
      </c>
      <c r="B601" s="28">
        <v>14</v>
      </c>
      <c r="C601" s="28" t="b">
        <v>0</v>
      </c>
      <c r="D601" s="28"/>
      <c r="E601" s="28"/>
      <c r="F601" t="str">
        <f t="shared" si="125"/>
        <v>insert into program_studi (id_pendaftaran,kode_prodi,status_lulus) values (314,14,FALSE);</v>
      </c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>
        <v>598</v>
      </c>
      <c r="W601">
        <f t="shared" si="124"/>
        <v>1598</v>
      </c>
    </row>
    <row r="602" spans="1:23" x14ac:dyDescent="0.2">
      <c r="A602" s="14">
        <v>315</v>
      </c>
      <c r="B602" s="28">
        <v>4</v>
      </c>
      <c r="C602" s="28" t="b">
        <v>0</v>
      </c>
      <c r="D602" s="28"/>
      <c r="E602" s="28"/>
      <c r="F602" t="str">
        <f t="shared" si="125"/>
        <v>insert into program_studi (id_pendaftaran,kode_prodi,status_lulus) values (315,4,FALSE);</v>
      </c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>
        <v>599</v>
      </c>
      <c r="W602">
        <f t="shared" si="124"/>
        <v>1599</v>
      </c>
    </row>
    <row r="603" spans="1:23" x14ac:dyDescent="0.2">
      <c r="A603" s="14">
        <v>315</v>
      </c>
      <c r="B603" s="28">
        <v>14</v>
      </c>
      <c r="C603" s="28" t="b">
        <v>0</v>
      </c>
      <c r="D603" s="28"/>
      <c r="E603" s="28"/>
      <c r="F603" t="str">
        <f t="shared" si="125"/>
        <v>insert into program_studi (id_pendaftaran,kode_prodi,status_lulus) values (315,14,FALSE);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>
        <v>600</v>
      </c>
      <c r="W603">
        <f t="shared" si="124"/>
        <v>1600</v>
      </c>
    </row>
    <row r="604" spans="1:23" x14ac:dyDescent="0.2">
      <c r="A604" s="14">
        <v>316</v>
      </c>
      <c r="B604" s="28">
        <v>3</v>
      </c>
      <c r="C604" s="28" t="b">
        <v>0</v>
      </c>
      <c r="D604" s="28"/>
      <c r="E604" s="28"/>
      <c r="F604" t="str">
        <f t="shared" si="125"/>
        <v>insert into program_studi (id_pendaftaran,kode_prodi,status_lulus) values (316,3,FALSE);</v>
      </c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>
        <v>601</v>
      </c>
      <c r="W604">
        <f t="shared" si="124"/>
        <v>1601</v>
      </c>
    </row>
    <row r="605" spans="1:23" x14ac:dyDescent="0.2">
      <c r="A605" s="14">
        <v>316</v>
      </c>
      <c r="B605" s="28">
        <v>20</v>
      </c>
      <c r="C605" s="28" t="b">
        <v>0</v>
      </c>
      <c r="D605" s="28"/>
      <c r="E605" s="28"/>
      <c r="F605" t="str">
        <f t="shared" si="125"/>
        <v>insert into program_studi (id_pendaftaran,kode_prodi,status_lulus) values (316,20,FALSE);</v>
      </c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>
        <v>602</v>
      </c>
      <c r="W605">
        <f t="shared" si="124"/>
        <v>1602</v>
      </c>
    </row>
    <row r="606" spans="1:23" x14ac:dyDescent="0.2">
      <c r="A606" s="14">
        <v>317</v>
      </c>
      <c r="B606" s="28">
        <v>2</v>
      </c>
      <c r="C606" s="28" t="b">
        <v>0</v>
      </c>
      <c r="D606" s="28"/>
      <c r="E606" s="28"/>
      <c r="F606" t="str">
        <f t="shared" si="125"/>
        <v>insert into program_studi (id_pendaftaran,kode_prodi,status_lulus) values (317,2,FALSE);</v>
      </c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>
        <v>603</v>
      </c>
      <c r="W606">
        <f t="shared" si="124"/>
        <v>1603</v>
      </c>
    </row>
    <row r="607" spans="1:23" x14ac:dyDescent="0.2">
      <c r="A607" s="14">
        <v>317</v>
      </c>
      <c r="B607" s="28">
        <v>13</v>
      </c>
      <c r="C607" s="28" t="b">
        <v>0</v>
      </c>
      <c r="D607" s="28"/>
      <c r="E607" s="28"/>
      <c r="F607" t="str">
        <f t="shared" si="125"/>
        <v>insert into program_studi (id_pendaftaran,kode_prodi,status_lulus) values (317,13,FALSE);</v>
      </c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>
        <v>604</v>
      </c>
      <c r="W607">
        <f t="shared" si="124"/>
        <v>1604</v>
      </c>
    </row>
    <row r="608" spans="1:23" x14ac:dyDescent="0.2">
      <c r="A608" s="14">
        <v>318</v>
      </c>
      <c r="B608" s="28">
        <v>4</v>
      </c>
      <c r="C608" s="28" t="b">
        <v>0</v>
      </c>
      <c r="D608" s="28"/>
      <c r="E608" s="28"/>
      <c r="F608" t="str">
        <f t="shared" si="125"/>
        <v>insert into program_studi (id_pendaftaran,kode_prodi,status_lulus) values (318,4,FALSE);</v>
      </c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>
        <v>605</v>
      </c>
      <c r="W608">
        <f t="shared" si="124"/>
        <v>1605</v>
      </c>
    </row>
    <row r="609" spans="1:23" x14ac:dyDescent="0.2">
      <c r="A609" s="14">
        <v>318</v>
      </c>
      <c r="B609" s="28">
        <v>17</v>
      </c>
      <c r="C609" s="28" t="b">
        <v>0</v>
      </c>
      <c r="D609" s="28"/>
      <c r="E609" s="28"/>
      <c r="F609" t="str">
        <f t="shared" si="125"/>
        <v>insert into program_studi (id_pendaftaran,kode_prodi,status_lulus) values (318,17,FALSE);</v>
      </c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>
        <v>606</v>
      </c>
      <c r="W609">
        <f t="shared" si="124"/>
        <v>1606</v>
      </c>
    </row>
    <row r="610" spans="1:23" x14ac:dyDescent="0.2">
      <c r="A610" s="14">
        <v>319</v>
      </c>
      <c r="B610" s="28">
        <v>1</v>
      </c>
      <c r="C610" s="28" t="b">
        <v>0</v>
      </c>
      <c r="D610" s="28"/>
      <c r="E610" s="28"/>
      <c r="F610" t="str">
        <f t="shared" si="125"/>
        <v>insert into program_studi (id_pendaftaran,kode_prodi,status_lulus) values (319,1,FALSE);</v>
      </c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>
        <v>607</v>
      </c>
      <c r="W610">
        <f t="shared" si="124"/>
        <v>1607</v>
      </c>
    </row>
    <row r="611" spans="1:23" x14ac:dyDescent="0.2">
      <c r="A611" s="14">
        <v>319</v>
      </c>
      <c r="B611" s="28">
        <v>14</v>
      </c>
      <c r="C611" s="28" t="b">
        <v>0</v>
      </c>
      <c r="D611" s="28"/>
      <c r="E611" s="28"/>
      <c r="F611" t="str">
        <f t="shared" si="125"/>
        <v>insert into program_studi (id_pendaftaran,kode_prodi,status_lulus) values (319,14,FALSE);</v>
      </c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>
        <v>608</v>
      </c>
      <c r="W611">
        <f t="shared" si="124"/>
        <v>1608</v>
      </c>
    </row>
    <row r="612" spans="1:23" x14ac:dyDescent="0.2">
      <c r="A612" s="14">
        <v>320</v>
      </c>
      <c r="B612" s="28">
        <v>3</v>
      </c>
      <c r="C612" s="28" t="b">
        <v>0</v>
      </c>
      <c r="D612" s="28"/>
      <c r="E612" s="28"/>
      <c r="F612" t="str">
        <f t="shared" si="125"/>
        <v>insert into program_studi (id_pendaftaran,kode_prodi,status_lulus) values (320,3,FALSE);</v>
      </c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>
        <v>609</v>
      </c>
      <c r="W612">
        <f t="shared" si="124"/>
        <v>1609</v>
      </c>
    </row>
    <row r="613" spans="1:23" x14ac:dyDescent="0.2">
      <c r="A613" s="14">
        <v>320</v>
      </c>
      <c r="B613" s="28">
        <v>14</v>
      </c>
      <c r="C613" s="28" t="b">
        <v>0</v>
      </c>
      <c r="D613" s="28"/>
      <c r="E613" s="28"/>
      <c r="F613" t="str">
        <f t="shared" si="125"/>
        <v>insert into program_studi (id_pendaftaran,kode_prodi,status_lulus) values (320,14,FALSE);</v>
      </c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>
        <v>610</v>
      </c>
      <c r="W613">
        <f t="shared" si="124"/>
        <v>1610</v>
      </c>
    </row>
    <row r="614" spans="1:23" x14ac:dyDescent="0.2">
      <c r="A614" s="14">
        <v>321</v>
      </c>
      <c r="B614" s="28">
        <v>3</v>
      </c>
      <c r="C614" s="28" t="b">
        <v>0</v>
      </c>
      <c r="D614" s="28"/>
      <c r="E614" s="28"/>
      <c r="F614" t="str">
        <f t="shared" si="125"/>
        <v>insert into program_studi (id_pendaftaran,kode_prodi,status_lulus) values (321,3,FALSE);</v>
      </c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>
        <v>611</v>
      </c>
      <c r="W614">
        <f t="shared" si="124"/>
        <v>1611</v>
      </c>
    </row>
    <row r="615" spans="1:23" x14ac:dyDescent="0.2">
      <c r="A615" s="14">
        <v>321</v>
      </c>
      <c r="B615" s="28">
        <v>18</v>
      </c>
      <c r="C615" s="28" t="b">
        <v>0</v>
      </c>
      <c r="D615" s="28"/>
      <c r="E615" s="28"/>
      <c r="F615" t="str">
        <f t="shared" si="125"/>
        <v>insert into program_studi (id_pendaftaran,kode_prodi,status_lulus) values (321,18,FALSE);</v>
      </c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>
        <v>612</v>
      </c>
      <c r="W615">
        <f t="shared" si="124"/>
        <v>1612</v>
      </c>
    </row>
    <row r="616" spans="1:23" x14ac:dyDescent="0.2">
      <c r="A616" s="14">
        <v>322</v>
      </c>
      <c r="B616" s="28">
        <v>2</v>
      </c>
      <c r="C616" s="28" t="b">
        <v>0</v>
      </c>
      <c r="D616" s="28"/>
      <c r="E616" s="28"/>
      <c r="F616" t="str">
        <f t="shared" si="125"/>
        <v>insert into program_studi (id_pendaftaran,kode_prodi,status_lulus) values (322,2,FALSE);</v>
      </c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>
        <v>613</v>
      </c>
      <c r="W616">
        <f t="shared" si="124"/>
        <v>1613</v>
      </c>
    </row>
    <row r="617" spans="1:23" x14ac:dyDescent="0.2">
      <c r="A617" s="14">
        <v>322</v>
      </c>
      <c r="B617" s="28">
        <v>20</v>
      </c>
      <c r="C617" s="28" t="b">
        <v>0</v>
      </c>
      <c r="D617" s="28"/>
      <c r="E617" s="28"/>
      <c r="F617" t="str">
        <f t="shared" si="125"/>
        <v>insert into program_studi (id_pendaftaran,kode_prodi,status_lulus) values (322,20,FALSE);</v>
      </c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>
        <v>614</v>
      </c>
      <c r="W617">
        <f t="shared" si="124"/>
        <v>1614</v>
      </c>
    </row>
    <row r="618" spans="1:23" x14ac:dyDescent="0.2">
      <c r="A618" s="14">
        <v>323</v>
      </c>
      <c r="B618" s="28">
        <v>2</v>
      </c>
      <c r="C618" s="28" t="b">
        <v>0</v>
      </c>
      <c r="D618" s="28"/>
      <c r="E618" s="28"/>
      <c r="F618" t="str">
        <f t="shared" si="125"/>
        <v>insert into program_studi (id_pendaftaran,kode_prodi,status_lulus) values (323,2,FALSE);</v>
      </c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>
        <v>615</v>
      </c>
      <c r="W618">
        <f t="shared" si="124"/>
        <v>1615</v>
      </c>
    </row>
    <row r="619" spans="1:23" x14ac:dyDescent="0.2">
      <c r="A619" s="14">
        <v>323</v>
      </c>
      <c r="B619" s="28">
        <v>13</v>
      </c>
      <c r="C619" s="28" t="b">
        <v>0</v>
      </c>
      <c r="D619" s="28"/>
      <c r="E619" s="28"/>
      <c r="F619" t="str">
        <f t="shared" si="125"/>
        <v>insert into program_studi (id_pendaftaran,kode_prodi,status_lulus) values (323,13,FALSE);</v>
      </c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>
        <v>616</v>
      </c>
      <c r="W619">
        <f t="shared" si="124"/>
        <v>1616</v>
      </c>
    </row>
    <row r="620" spans="1:23" x14ac:dyDescent="0.2">
      <c r="A620" s="14">
        <v>324</v>
      </c>
      <c r="B620" s="28">
        <v>2</v>
      </c>
      <c r="C620" s="28" t="b">
        <v>0</v>
      </c>
      <c r="D620" s="28"/>
      <c r="E620" s="28"/>
      <c r="F620" t="str">
        <f t="shared" si="125"/>
        <v>insert into program_studi (id_pendaftaran,kode_prodi,status_lulus) values (324,2,FALSE);</v>
      </c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>
        <v>617</v>
      </c>
      <c r="W620">
        <f t="shared" si="124"/>
        <v>1617</v>
      </c>
    </row>
    <row r="621" spans="1:23" x14ac:dyDescent="0.2">
      <c r="A621" s="14">
        <v>324</v>
      </c>
      <c r="B621" s="28">
        <v>17</v>
      </c>
      <c r="C621" s="28" t="b">
        <v>0</v>
      </c>
      <c r="D621" s="28"/>
      <c r="E621" s="28"/>
      <c r="F621" t="str">
        <f t="shared" si="125"/>
        <v>insert into program_studi (id_pendaftaran,kode_prodi,status_lulus) values (324,17,FALSE);</v>
      </c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>
        <v>618</v>
      </c>
      <c r="W621">
        <f t="shared" si="124"/>
        <v>1618</v>
      </c>
    </row>
    <row r="622" spans="1:23" x14ac:dyDescent="0.2">
      <c r="A622" s="14">
        <v>325</v>
      </c>
      <c r="B622" s="28">
        <v>4</v>
      </c>
      <c r="C622" s="28" t="b">
        <v>0</v>
      </c>
      <c r="D622" s="28"/>
      <c r="E622" s="28"/>
      <c r="F622" t="str">
        <f t="shared" si="125"/>
        <v>insert into program_studi (id_pendaftaran,kode_prodi,status_lulus) values (325,4,FALSE);</v>
      </c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>
        <v>619</v>
      </c>
      <c r="W622">
        <f t="shared" si="124"/>
        <v>1619</v>
      </c>
    </row>
    <row r="623" spans="1:23" x14ac:dyDescent="0.2">
      <c r="A623" s="14">
        <v>325</v>
      </c>
      <c r="B623" s="28">
        <v>14</v>
      </c>
      <c r="C623" s="28" t="b">
        <v>0</v>
      </c>
      <c r="D623" s="28"/>
      <c r="E623" s="28"/>
      <c r="F623" t="str">
        <f t="shared" si="125"/>
        <v>insert into program_studi (id_pendaftaran,kode_prodi,status_lulus) values (325,14,FALSE);</v>
      </c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>
        <v>620</v>
      </c>
      <c r="W623">
        <f t="shared" si="124"/>
        <v>1620</v>
      </c>
    </row>
    <row r="624" spans="1:23" x14ac:dyDescent="0.2">
      <c r="A624" s="14">
        <v>326</v>
      </c>
      <c r="B624" s="28">
        <v>2</v>
      </c>
      <c r="C624" s="28" t="b">
        <v>0</v>
      </c>
      <c r="D624" s="28"/>
      <c r="E624" s="28"/>
      <c r="F624" t="str">
        <f t="shared" si="125"/>
        <v>insert into program_studi (id_pendaftaran,kode_prodi,status_lulus) values (326,2,FALSE);</v>
      </c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>
        <v>621</v>
      </c>
      <c r="W624">
        <f t="shared" si="124"/>
        <v>1621</v>
      </c>
    </row>
    <row r="625" spans="1:23" x14ac:dyDescent="0.2">
      <c r="A625" s="14">
        <v>326</v>
      </c>
      <c r="B625" s="28">
        <v>13</v>
      </c>
      <c r="C625" s="28" t="b">
        <v>0</v>
      </c>
      <c r="D625" s="28"/>
      <c r="E625" s="28"/>
      <c r="F625" t="str">
        <f t="shared" si="125"/>
        <v>insert into program_studi (id_pendaftaran,kode_prodi,status_lulus) values (326,13,FALSE);</v>
      </c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>
        <v>622</v>
      </c>
      <c r="W625">
        <f t="shared" si="124"/>
        <v>1622</v>
      </c>
    </row>
    <row r="626" spans="1:23" x14ac:dyDescent="0.2">
      <c r="A626" s="14">
        <v>327</v>
      </c>
      <c r="B626" s="28">
        <v>4</v>
      </c>
      <c r="C626" s="28" t="b">
        <v>0</v>
      </c>
      <c r="D626" s="28"/>
      <c r="E626" s="28"/>
      <c r="F626" t="str">
        <f t="shared" si="125"/>
        <v>insert into program_studi (id_pendaftaran,kode_prodi,status_lulus) values (327,4,FALSE);</v>
      </c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>
        <v>623</v>
      </c>
      <c r="W626">
        <f t="shared" si="124"/>
        <v>1623</v>
      </c>
    </row>
    <row r="627" spans="1:23" x14ac:dyDescent="0.2">
      <c r="A627" s="14">
        <v>327</v>
      </c>
      <c r="B627" s="28">
        <v>15</v>
      </c>
      <c r="C627" s="28" t="b">
        <v>0</v>
      </c>
      <c r="D627" s="28"/>
      <c r="E627" s="28"/>
      <c r="F627" t="str">
        <f t="shared" si="125"/>
        <v>insert into program_studi (id_pendaftaran,kode_prodi,status_lulus) values (327,15,FALSE);</v>
      </c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>
        <v>624</v>
      </c>
      <c r="W627">
        <f t="shared" si="124"/>
        <v>1624</v>
      </c>
    </row>
    <row r="628" spans="1:23" x14ac:dyDescent="0.2">
      <c r="A628" s="14">
        <v>328</v>
      </c>
      <c r="B628" s="28">
        <v>1</v>
      </c>
      <c r="C628" s="28" t="b">
        <v>0</v>
      </c>
      <c r="D628" s="28"/>
      <c r="E628" s="28"/>
      <c r="F628" t="str">
        <f t="shared" si="125"/>
        <v>insert into program_studi (id_pendaftaran,kode_prodi,status_lulus) values (328,1,FALSE);</v>
      </c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>
        <v>625</v>
      </c>
      <c r="W628">
        <f t="shared" si="124"/>
        <v>1625</v>
      </c>
    </row>
    <row r="629" spans="1:23" x14ac:dyDescent="0.2">
      <c r="A629" s="14">
        <v>328</v>
      </c>
      <c r="B629" s="28">
        <v>14</v>
      </c>
      <c r="C629" s="28" t="b">
        <v>0</v>
      </c>
      <c r="D629" s="28"/>
      <c r="E629" s="28"/>
      <c r="F629" t="str">
        <f t="shared" si="125"/>
        <v>insert into program_studi (id_pendaftaran,kode_prodi,status_lulus) values (328,14,FALSE);</v>
      </c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>
        <v>626</v>
      </c>
      <c r="W629">
        <f t="shared" si="124"/>
        <v>1626</v>
      </c>
    </row>
    <row r="630" spans="1:23" x14ac:dyDescent="0.2">
      <c r="A630" s="14">
        <v>329</v>
      </c>
      <c r="B630" s="28">
        <v>1</v>
      </c>
      <c r="C630" s="28" t="b">
        <v>0</v>
      </c>
      <c r="D630" s="28"/>
      <c r="E630" s="28"/>
      <c r="F630" t="str">
        <f t="shared" si="125"/>
        <v>insert into program_studi (id_pendaftaran,kode_prodi,status_lulus) values (329,1,FALSE);</v>
      </c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>
        <v>627</v>
      </c>
      <c r="W630">
        <f t="shared" si="124"/>
        <v>1627</v>
      </c>
    </row>
    <row r="631" spans="1:23" x14ac:dyDescent="0.2">
      <c r="A631" s="14">
        <v>329</v>
      </c>
      <c r="B631" s="28">
        <v>17</v>
      </c>
      <c r="C631" s="28" t="b">
        <v>0</v>
      </c>
      <c r="D631" s="28"/>
      <c r="E631" s="28"/>
      <c r="F631" t="str">
        <f t="shared" si="125"/>
        <v>insert into program_studi (id_pendaftaran,kode_prodi,status_lulus) values (329,17,FALSE);</v>
      </c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>
        <v>628</v>
      </c>
      <c r="W631">
        <f t="shared" si="124"/>
        <v>1628</v>
      </c>
    </row>
    <row r="632" spans="1:23" x14ac:dyDescent="0.2">
      <c r="A632" s="14">
        <v>330</v>
      </c>
      <c r="B632" s="28">
        <v>2</v>
      </c>
      <c r="C632" s="28" t="b">
        <v>0</v>
      </c>
      <c r="D632" s="28"/>
      <c r="E632" s="28"/>
      <c r="F632" t="str">
        <f t="shared" si="125"/>
        <v>insert into program_studi (id_pendaftaran,kode_prodi,status_lulus) values (330,2,FALSE);</v>
      </c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>
        <v>629</v>
      </c>
      <c r="W632">
        <f t="shared" si="124"/>
        <v>1629</v>
      </c>
    </row>
    <row r="633" spans="1:23" x14ac:dyDescent="0.2">
      <c r="A633" s="14">
        <v>330</v>
      </c>
      <c r="B633" s="28">
        <v>14</v>
      </c>
      <c r="C633" s="28" t="b">
        <v>0</v>
      </c>
      <c r="D633" s="28"/>
      <c r="E633" s="28"/>
      <c r="F633" t="str">
        <f t="shared" si="125"/>
        <v>insert into program_studi (id_pendaftaran,kode_prodi,status_lulus) values (330,14,FALSE);</v>
      </c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>
        <v>630</v>
      </c>
      <c r="W633">
        <f t="shared" si="124"/>
        <v>1630</v>
      </c>
    </row>
    <row r="634" spans="1:23" x14ac:dyDescent="0.2">
      <c r="A634" s="14">
        <v>331</v>
      </c>
      <c r="B634" s="28">
        <v>4</v>
      </c>
      <c r="C634" s="28" t="b">
        <v>0</v>
      </c>
      <c r="D634" s="28"/>
      <c r="E634" s="28"/>
      <c r="F634" t="str">
        <f t="shared" si="125"/>
        <v>insert into program_studi (id_pendaftaran,kode_prodi,status_lulus) values (331,4,FALSE);</v>
      </c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>
        <v>631</v>
      </c>
    </row>
    <row r="635" spans="1:23" x14ac:dyDescent="0.2">
      <c r="A635" s="14">
        <v>331</v>
      </c>
      <c r="B635" s="28">
        <v>16</v>
      </c>
      <c r="C635" s="28" t="b">
        <v>0</v>
      </c>
      <c r="D635" s="28"/>
      <c r="E635" s="28"/>
      <c r="F635" t="str">
        <f t="shared" si="125"/>
        <v>insert into program_studi (id_pendaftaran,kode_prodi,status_lulus) values (331,16,FALSE);</v>
      </c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>
        <v>632</v>
      </c>
    </row>
    <row r="636" spans="1:23" x14ac:dyDescent="0.2">
      <c r="A636" s="14">
        <v>332</v>
      </c>
      <c r="B636" s="28">
        <v>1</v>
      </c>
      <c r="C636" s="28" t="b">
        <v>0</v>
      </c>
      <c r="D636" s="28"/>
      <c r="E636" s="28"/>
      <c r="F636" t="str">
        <f t="shared" si="125"/>
        <v>insert into program_studi (id_pendaftaran,kode_prodi,status_lulus) values (332,1,FALSE);</v>
      </c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>
        <v>633</v>
      </c>
    </row>
    <row r="637" spans="1:23" x14ac:dyDescent="0.2">
      <c r="A637" s="14">
        <v>332</v>
      </c>
      <c r="B637" s="28">
        <v>14</v>
      </c>
      <c r="C637" s="28" t="b">
        <v>0</v>
      </c>
      <c r="D637" s="28"/>
      <c r="E637" s="28"/>
      <c r="F637" t="str">
        <f t="shared" si="125"/>
        <v>insert into program_studi (id_pendaftaran,kode_prodi,status_lulus) values (332,14,FALSE);</v>
      </c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>
        <v>634</v>
      </c>
    </row>
    <row r="638" spans="1:23" x14ac:dyDescent="0.2">
      <c r="A638" s="14">
        <v>333</v>
      </c>
      <c r="B638" s="28">
        <v>4</v>
      </c>
      <c r="C638" s="28" t="b">
        <v>0</v>
      </c>
      <c r="D638" s="28"/>
      <c r="E638" s="28"/>
      <c r="F638" t="str">
        <f t="shared" si="125"/>
        <v>insert into program_studi (id_pendaftaran,kode_prodi,status_lulus) values (333,4,FALSE);</v>
      </c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>
        <v>635</v>
      </c>
    </row>
    <row r="639" spans="1:23" x14ac:dyDescent="0.2">
      <c r="A639" s="14">
        <v>333</v>
      </c>
      <c r="B639" s="28">
        <v>17</v>
      </c>
      <c r="C639" s="28" t="b">
        <v>0</v>
      </c>
      <c r="D639" s="28"/>
      <c r="E639" s="28"/>
      <c r="F639" t="str">
        <f t="shared" si="125"/>
        <v>insert into program_studi (id_pendaftaran,kode_prodi,status_lulus) values (333,17,FALSE);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>
        <v>636</v>
      </c>
    </row>
    <row r="640" spans="1:23" x14ac:dyDescent="0.2">
      <c r="A640" s="14">
        <v>334</v>
      </c>
      <c r="B640" s="28">
        <v>4</v>
      </c>
      <c r="C640" s="28" t="b">
        <v>0</v>
      </c>
      <c r="D640" s="28"/>
      <c r="E640" s="28"/>
      <c r="F640" t="str">
        <f t="shared" si="125"/>
        <v>insert into program_studi (id_pendaftaran,kode_prodi,status_lulus) values (334,4,FALSE);</v>
      </c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>
        <v>637</v>
      </c>
    </row>
    <row r="641" spans="1:18" x14ac:dyDescent="0.2">
      <c r="A641" s="14">
        <v>334</v>
      </c>
      <c r="B641" s="28">
        <v>17</v>
      </c>
      <c r="C641" s="28" t="b">
        <v>0</v>
      </c>
      <c r="D641" s="28"/>
      <c r="E641" s="28"/>
      <c r="F641" t="str">
        <f t="shared" si="125"/>
        <v>insert into program_studi (id_pendaftaran,kode_prodi,status_lulus) values (334,17,FALSE);</v>
      </c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>
        <v>638</v>
      </c>
    </row>
    <row r="642" spans="1:18" x14ac:dyDescent="0.2">
      <c r="A642" s="14">
        <v>335</v>
      </c>
      <c r="B642" s="28">
        <v>4</v>
      </c>
      <c r="C642" s="28" t="b">
        <v>0</v>
      </c>
      <c r="D642" s="28"/>
      <c r="E642" s="28"/>
      <c r="F642" t="str">
        <f t="shared" si="125"/>
        <v>insert into program_studi (id_pendaftaran,kode_prodi,status_lulus) values (335,4,FALSE);</v>
      </c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>
        <v>639</v>
      </c>
    </row>
    <row r="643" spans="1:18" x14ac:dyDescent="0.2">
      <c r="A643" s="14">
        <v>335</v>
      </c>
      <c r="B643" s="28">
        <v>18</v>
      </c>
      <c r="C643" s="28" t="b">
        <v>0</v>
      </c>
      <c r="D643" s="28"/>
      <c r="E643" s="28"/>
      <c r="F643" t="str">
        <f t="shared" si="125"/>
        <v>insert into program_studi (id_pendaftaran,kode_prodi,status_lulus) values (335,18,FALSE);</v>
      </c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>
        <v>640</v>
      </c>
    </row>
    <row r="644" spans="1:18" x14ac:dyDescent="0.2">
      <c r="A644" s="14">
        <v>336</v>
      </c>
      <c r="B644" s="28">
        <v>3</v>
      </c>
      <c r="C644" s="28" t="b">
        <v>0</v>
      </c>
      <c r="D644" s="28"/>
      <c r="E644" s="28"/>
      <c r="F644" t="str">
        <f t="shared" si="125"/>
        <v>insert into program_studi (id_pendaftaran,kode_prodi,status_lulus) values (336,3,FALSE);</v>
      </c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>
        <v>641</v>
      </c>
    </row>
    <row r="645" spans="1:18" x14ac:dyDescent="0.2">
      <c r="A645" s="14">
        <v>336</v>
      </c>
      <c r="B645" s="28">
        <v>18</v>
      </c>
      <c r="C645" s="28" t="b">
        <v>0</v>
      </c>
      <c r="D645" s="28"/>
      <c r="E645" s="28"/>
      <c r="F645" t="str">
        <f t="shared" ref="F645:F708" si="126">CONCATENATE($F$3,A645,",",B645,",",C645,")",";")</f>
        <v>insert into program_studi (id_pendaftaran,kode_prodi,status_lulus) values (336,18,FALSE);</v>
      </c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>
        <v>642</v>
      </c>
    </row>
    <row r="646" spans="1:18" x14ac:dyDescent="0.2">
      <c r="A646" s="14">
        <v>337</v>
      </c>
      <c r="B646" s="28">
        <v>4</v>
      </c>
      <c r="C646" s="28" t="b">
        <v>0</v>
      </c>
      <c r="D646" s="28"/>
      <c r="E646" s="28"/>
      <c r="F646" t="str">
        <f t="shared" si="126"/>
        <v>insert into program_studi (id_pendaftaran,kode_prodi,status_lulus) values (337,4,FALSE);</v>
      </c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>
        <v>643</v>
      </c>
    </row>
    <row r="647" spans="1:18" x14ac:dyDescent="0.2">
      <c r="A647" s="14">
        <v>337</v>
      </c>
      <c r="B647" s="28">
        <v>20</v>
      </c>
      <c r="C647" s="28" t="b">
        <v>0</v>
      </c>
      <c r="D647" s="28"/>
      <c r="E647" s="28"/>
      <c r="F647" t="str">
        <f t="shared" si="126"/>
        <v>insert into program_studi (id_pendaftaran,kode_prodi,status_lulus) values (337,20,FALSE);</v>
      </c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>
        <v>644</v>
      </c>
    </row>
    <row r="648" spans="1:18" x14ac:dyDescent="0.2">
      <c r="A648" s="14">
        <v>338</v>
      </c>
      <c r="B648" s="28">
        <v>4</v>
      </c>
      <c r="C648" s="28" t="b">
        <v>0</v>
      </c>
      <c r="D648" s="28"/>
      <c r="E648" s="28"/>
      <c r="F648" t="str">
        <f t="shared" si="126"/>
        <v>insert into program_studi (id_pendaftaran,kode_prodi,status_lulus) values (338,4,FALSE);</v>
      </c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>
        <v>645</v>
      </c>
    </row>
    <row r="649" spans="1:18" x14ac:dyDescent="0.2">
      <c r="A649" s="14">
        <v>338</v>
      </c>
      <c r="B649" s="28">
        <v>20</v>
      </c>
      <c r="C649" s="28" t="b">
        <v>0</v>
      </c>
      <c r="D649" s="28"/>
      <c r="E649" s="28"/>
      <c r="F649" t="str">
        <f t="shared" si="126"/>
        <v>insert into program_studi (id_pendaftaran,kode_prodi,status_lulus) values (338,20,FALSE);</v>
      </c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>
        <v>646</v>
      </c>
    </row>
    <row r="650" spans="1:18" x14ac:dyDescent="0.2">
      <c r="A650" s="14">
        <v>339</v>
      </c>
      <c r="B650" s="28">
        <v>2</v>
      </c>
      <c r="C650" s="28" t="b">
        <v>0</v>
      </c>
      <c r="D650" s="28"/>
      <c r="E650" s="28"/>
      <c r="F650" t="str">
        <f t="shared" si="126"/>
        <v>insert into program_studi (id_pendaftaran,kode_prodi,status_lulus) values (339,2,FALSE);</v>
      </c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>
        <v>647</v>
      </c>
    </row>
    <row r="651" spans="1:18" x14ac:dyDescent="0.2">
      <c r="A651" s="14">
        <v>339</v>
      </c>
      <c r="B651" s="28">
        <v>13</v>
      </c>
      <c r="C651" s="28" t="b">
        <v>0</v>
      </c>
      <c r="D651" s="28"/>
      <c r="E651" s="28"/>
      <c r="F651" t="str">
        <f t="shared" si="126"/>
        <v>insert into program_studi (id_pendaftaran,kode_prodi,status_lulus) values (339,13,FALSE);</v>
      </c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>
        <v>648</v>
      </c>
    </row>
    <row r="652" spans="1:18" x14ac:dyDescent="0.2">
      <c r="A652" s="14">
        <v>340</v>
      </c>
      <c r="B652" s="28">
        <v>1</v>
      </c>
      <c r="C652" s="28" t="b">
        <v>0</v>
      </c>
      <c r="D652" s="28"/>
      <c r="E652" s="28"/>
      <c r="F652" t="str">
        <f t="shared" si="126"/>
        <v>insert into program_studi (id_pendaftaran,kode_prodi,status_lulus) values (340,1,FALSE);</v>
      </c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>
        <v>649</v>
      </c>
    </row>
    <row r="653" spans="1:18" x14ac:dyDescent="0.2">
      <c r="A653" s="14">
        <v>340</v>
      </c>
      <c r="B653" s="28">
        <v>15</v>
      </c>
      <c r="C653" s="28" t="b">
        <v>0</v>
      </c>
      <c r="D653" s="28"/>
      <c r="E653" s="28"/>
      <c r="F653" t="str">
        <f t="shared" si="126"/>
        <v>insert into program_studi (id_pendaftaran,kode_prodi,status_lulus) values (340,15,FALSE);</v>
      </c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>
        <v>650</v>
      </c>
    </row>
    <row r="654" spans="1:18" x14ac:dyDescent="0.2">
      <c r="A654" s="14">
        <v>341</v>
      </c>
      <c r="B654" s="28">
        <v>1</v>
      </c>
      <c r="C654" s="28" t="b">
        <v>0</v>
      </c>
      <c r="D654" s="28"/>
      <c r="E654" s="28"/>
      <c r="F654" t="str">
        <f t="shared" si="126"/>
        <v>insert into program_studi (id_pendaftaran,kode_prodi,status_lulus) values (341,1,FALSE);</v>
      </c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>
        <v>651</v>
      </c>
    </row>
    <row r="655" spans="1:18" x14ac:dyDescent="0.2">
      <c r="A655" s="14">
        <v>341</v>
      </c>
      <c r="B655" s="28">
        <v>17</v>
      </c>
      <c r="C655" s="28" t="b">
        <v>0</v>
      </c>
      <c r="D655" s="28"/>
      <c r="E655" s="28"/>
      <c r="F655" t="str">
        <f t="shared" si="126"/>
        <v>insert into program_studi (id_pendaftaran,kode_prodi,status_lulus) values (341,17,FALSE);</v>
      </c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>
        <v>652</v>
      </c>
    </row>
    <row r="656" spans="1:18" x14ac:dyDescent="0.2">
      <c r="A656" s="14">
        <v>342</v>
      </c>
      <c r="B656" s="28">
        <v>4</v>
      </c>
      <c r="C656" s="28" t="b">
        <v>0</v>
      </c>
      <c r="D656" s="28"/>
      <c r="E656" s="28"/>
      <c r="F656" t="str">
        <f t="shared" si="126"/>
        <v>insert into program_studi (id_pendaftaran,kode_prodi,status_lulus) values (342,4,FALSE);</v>
      </c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>
        <v>653</v>
      </c>
    </row>
    <row r="657" spans="1:18" x14ac:dyDescent="0.2">
      <c r="A657" s="14">
        <v>342</v>
      </c>
      <c r="B657" s="28">
        <v>13</v>
      </c>
      <c r="C657" s="28" t="b">
        <v>0</v>
      </c>
      <c r="D657" s="28"/>
      <c r="E657" s="28"/>
      <c r="F657" t="str">
        <f t="shared" si="126"/>
        <v>insert into program_studi (id_pendaftaran,kode_prodi,status_lulus) values (342,13,FALSE);</v>
      </c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>
        <v>654</v>
      </c>
    </row>
    <row r="658" spans="1:18" x14ac:dyDescent="0.2">
      <c r="A658" s="14">
        <v>343</v>
      </c>
      <c r="B658" s="28">
        <v>4</v>
      </c>
      <c r="C658" s="28" t="b">
        <v>0</v>
      </c>
      <c r="D658" s="28"/>
      <c r="E658" s="28"/>
      <c r="F658" t="str">
        <f t="shared" si="126"/>
        <v>insert into program_studi (id_pendaftaran,kode_prodi,status_lulus) values (343,4,FALSE);</v>
      </c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>
        <v>655</v>
      </c>
    </row>
    <row r="659" spans="1:18" x14ac:dyDescent="0.2">
      <c r="A659" s="14">
        <v>343</v>
      </c>
      <c r="B659" s="28">
        <v>18</v>
      </c>
      <c r="C659" s="28" t="b">
        <v>0</v>
      </c>
      <c r="D659" s="28"/>
      <c r="E659" s="28"/>
      <c r="F659" t="str">
        <f t="shared" si="126"/>
        <v>insert into program_studi (id_pendaftaran,kode_prodi,status_lulus) values (343,18,FALSE);</v>
      </c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>
        <v>656</v>
      </c>
    </row>
    <row r="660" spans="1:18" x14ac:dyDescent="0.2">
      <c r="A660" s="14">
        <v>344</v>
      </c>
      <c r="B660" s="28">
        <v>4</v>
      </c>
      <c r="C660" s="28" t="b">
        <v>0</v>
      </c>
      <c r="D660" s="28"/>
      <c r="E660" s="28"/>
      <c r="F660" t="str">
        <f t="shared" si="126"/>
        <v>insert into program_studi (id_pendaftaran,kode_prodi,status_lulus) values (344,4,FALSE);</v>
      </c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>
        <v>657</v>
      </c>
    </row>
    <row r="661" spans="1:18" x14ac:dyDescent="0.2">
      <c r="A661" s="14">
        <v>344</v>
      </c>
      <c r="B661" s="28">
        <v>14</v>
      </c>
      <c r="C661" s="28" t="b">
        <v>0</v>
      </c>
      <c r="D661" s="28"/>
      <c r="E661" s="28"/>
      <c r="F661" t="str">
        <f t="shared" si="126"/>
        <v>insert into program_studi (id_pendaftaran,kode_prodi,status_lulus) values (344,14,FALSE);</v>
      </c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>
        <v>658</v>
      </c>
    </row>
    <row r="662" spans="1:18" x14ac:dyDescent="0.2">
      <c r="A662" s="14">
        <v>345</v>
      </c>
      <c r="B662" s="28">
        <v>3</v>
      </c>
      <c r="C662" s="28" t="b">
        <v>0</v>
      </c>
      <c r="D662" s="28"/>
      <c r="E662" s="28"/>
      <c r="F662" t="str">
        <f t="shared" si="126"/>
        <v>insert into program_studi (id_pendaftaran,kode_prodi,status_lulus) values (345,3,FALSE);</v>
      </c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>
        <v>659</v>
      </c>
    </row>
    <row r="663" spans="1:18" x14ac:dyDescent="0.2">
      <c r="A663" s="14">
        <v>345</v>
      </c>
      <c r="B663" s="28">
        <v>14</v>
      </c>
      <c r="C663" s="28" t="b">
        <v>0</v>
      </c>
      <c r="D663" s="28"/>
      <c r="E663" s="28"/>
      <c r="F663" t="str">
        <f t="shared" si="126"/>
        <v>insert into program_studi (id_pendaftaran,kode_prodi,status_lulus) values (345,14,FALSE);</v>
      </c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>
        <v>660</v>
      </c>
    </row>
    <row r="664" spans="1:18" x14ac:dyDescent="0.2">
      <c r="A664" s="14">
        <v>346</v>
      </c>
      <c r="B664" s="28">
        <v>3</v>
      </c>
      <c r="C664" s="28" t="b">
        <v>0</v>
      </c>
      <c r="D664" s="28"/>
      <c r="E664" s="28"/>
      <c r="F664" t="str">
        <f t="shared" si="126"/>
        <v>insert into program_studi (id_pendaftaran,kode_prodi,status_lulus) values (346,3,FALSE);</v>
      </c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>
        <v>661</v>
      </c>
    </row>
    <row r="665" spans="1:18" x14ac:dyDescent="0.2">
      <c r="A665" s="14">
        <v>346</v>
      </c>
      <c r="B665" s="28">
        <v>20</v>
      </c>
      <c r="C665" s="28" t="b">
        <v>0</v>
      </c>
      <c r="D665" s="28"/>
      <c r="E665" s="28"/>
      <c r="F665" t="str">
        <f t="shared" si="126"/>
        <v>insert into program_studi (id_pendaftaran,kode_prodi,status_lulus) values (346,20,FALSE);</v>
      </c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>
        <v>662</v>
      </c>
    </row>
    <row r="666" spans="1:18" x14ac:dyDescent="0.2">
      <c r="A666" s="14">
        <v>347</v>
      </c>
      <c r="B666" s="28">
        <v>4</v>
      </c>
      <c r="C666" s="28" t="b">
        <v>0</v>
      </c>
      <c r="D666" s="28"/>
      <c r="E666" s="28"/>
      <c r="F666" t="str">
        <f t="shared" si="126"/>
        <v>insert into program_studi (id_pendaftaran,kode_prodi,status_lulus) values (347,4,FALSE);</v>
      </c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>
        <v>663</v>
      </c>
    </row>
    <row r="667" spans="1:18" x14ac:dyDescent="0.2">
      <c r="A667" s="14">
        <v>347</v>
      </c>
      <c r="B667" s="28">
        <v>15</v>
      </c>
      <c r="C667" s="28" t="b">
        <v>0</v>
      </c>
      <c r="D667" s="28"/>
      <c r="E667" s="28"/>
      <c r="F667" t="str">
        <f t="shared" si="126"/>
        <v>insert into program_studi (id_pendaftaran,kode_prodi,status_lulus) values (347,15,FALSE);</v>
      </c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>
        <v>664</v>
      </c>
    </row>
    <row r="668" spans="1:18" x14ac:dyDescent="0.2">
      <c r="A668" s="14">
        <v>348</v>
      </c>
      <c r="B668" s="28">
        <v>4</v>
      </c>
      <c r="C668" s="28" t="b">
        <v>0</v>
      </c>
      <c r="D668" s="28"/>
      <c r="E668" s="28"/>
      <c r="F668" t="str">
        <f t="shared" si="126"/>
        <v>insert into program_studi (id_pendaftaran,kode_prodi,status_lulus) values (348,4,FALSE);</v>
      </c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>
        <v>665</v>
      </c>
    </row>
    <row r="669" spans="1:18" x14ac:dyDescent="0.2">
      <c r="A669" s="14">
        <v>348</v>
      </c>
      <c r="B669" s="28">
        <v>17</v>
      </c>
      <c r="C669" s="28" t="b">
        <v>0</v>
      </c>
      <c r="D669" s="28"/>
      <c r="E669" s="28"/>
      <c r="F669" t="str">
        <f t="shared" si="126"/>
        <v>insert into program_studi (id_pendaftaran,kode_prodi,status_lulus) values (348,17,FALSE);</v>
      </c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>
        <v>666</v>
      </c>
    </row>
    <row r="670" spans="1:18" x14ac:dyDescent="0.2">
      <c r="A670" s="14">
        <v>349</v>
      </c>
      <c r="B670" s="28">
        <v>2</v>
      </c>
      <c r="C670" s="28" t="b">
        <v>0</v>
      </c>
      <c r="D670" s="28"/>
      <c r="E670" s="28"/>
      <c r="F670" t="str">
        <f t="shared" si="126"/>
        <v>insert into program_studi (id_pendaftaran,kode_prodi,status_lulus) values (349,2,FALSE);</v>
      </c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>
        <v>667</v>
      </c>
    </row>
    <row r="671" spans="1:18" x14ac:dyDescent="0.2">
      <c r="A671" s="14">
        <v>349</v>
      </c>
      <c r="B671" s="28">
        <v>18</v>
      </c>
      <c r="C671" s="28" t="b">
        <v>0</v>
      </c>
      <c r="D671" s="28"/>
      <c r="E671" s="28"/>
      <c r="F671" t="str">
        <f t="shared" si="126"/>
        <v>insert into program_studi (id_pendaftaran,kode_prodi,status_lulus) values (349,18,FALSE);</v>
      </c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>
        <v>668</v>
      </c>
    </row>
    <row r="672" spans="1:18" x14ac:dyDescent="0.2">
      <c r="A672" s="14">
        <v>350</v>
      </c>
      <c r="B672" s="28">
        <v>1</v>
      </c>
      <c r="C672" s="28" t="b">
        <v>0</v>
      </c>
      <c r="D672" s="28"/>
      <c r="E672" s="28"/>
      <c r="F672" t="str">
        <f t="shared" si="126"/>
        <v>insert into program_studi (id_pendaftaran,kode_prodi,status_lulus) values (350,1,FALSE);</v>
      </c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>
        <v>669</v>
      </c>
    </row>
    <row r="673" spans="1:18" x14ac:dyDescent="0.2">
      <c r="A673" s="14">
        <v>350</v>
      </c>
      <c r="B673" s="28">
        <v>19</v>
      </c>
      <c r="C673" s="28" t="b">
        <v>0</v>
      </c>
      <c r="D673" s="28"/>
      <c r="E673" s="28"/>
      <c r="F673" t="str">
        <f t="shared" si="126"/>
        <v>insert into program_studi (id_pendaftaran,kode_prodi,status_lulus) values (350,19,FALSE);</v>
      </c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>
        <v>670</v>
      </c>
    </row>
    <row r="674" spans="1:18" x14ac:dyDescent="0.2">
      <c r="A674" s="14">
        <v>351</v>
      </c>
      <c r="B674" s="28">
        <v>2</v>
      </c>
      <c r="C674" s="28" t="b">
        <v>0</v>
      </c>
      <c r="D674" s="28"/>
      <c r="E674" s="28"/>
      <c r="F674" t="str">
        <f t="shared" si="126"/>
        <v>insert into program_studi (id_pendaftaran,kode_prodi,status_lulus) values (351,2,FALSE);</v>
      </c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>
        <v>671</v>
      </c>
    </row>
    <row r="675" spans="1:18" x14ac:dyDescent="0.2">
      <c r="A675" s="14">
        <v>351</v>
      </c>
      <c r="B675" s="28">
        <v>13</v>
      </c>
      <c r="C675" s="28" t="b">
        <v>0</v>
      </c>
      <c r="D675" s="28"/>
      <c r="E675" s="28"/>
      <c r="F675" t="str">
        <f t="shared" si="126"/>
        <v>insert into program_studi (id_pendaftaran,kode_prodi,status_lulus) values (351,13,FALSE);</v>
      </c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>
        <v>672</v>
      </c>
    </row>
    <row r="676" spans="1:18" x14ac:dyDescent="0.2">
      <c r="A676" s="14">
        <v>352</v>
      </c>
      <c r="B676" s="28">
        <v>3</v>
      </c>
      <c r="C676" s="28" t="b">
        <v>0</v>
      </c>
      <c r="D676" s="28"/>
      <c r="E676" s="28"/>
      <c r="F676" t="str">
        <f t="shared" si="126"/>
        <v>insert into program_studi (id_pendaftaran,kode_prodi,status_lulus) values (352,3,FALSE);</v>
      </c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>
        <v>673</v>
      </c>
    </row>
    <row r="677" spans="1:18" x14ac:dyDescent="0.2">
      <c r="A677" s="14">
        <v>352</v>
      </c>
      <c r="B677" s="28">
        <v>18</v>
      </c>
      <c r="C677" s="28" t="b">
        <v>0</v>
      </c>
      <c r="D677" s="28"/>
      <c r="E677" s="28"/>
      <c r="F677" t="str">
        <f t="shared" si="126"/>
        <v>insert into program_studi (id_pendaftaran,kode_prodi,status_lulus) values (352,18,FALSE);</v>
      </c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>
        <v>674</v>
      </c>
    </row>
    <row r="678" spans="1:18" x14ac:dyDescent="0.2">
      <c r="A678" s="14">
        <v>353</v>
      </c>
      <c r="B678" s="28">
        <v>1</v>
      </c>
      <c r="C678" s="28" t="b">
        <v>0</v>
      </c>
      <c r="D678" s="28"/>
      <c r="E678" s="28"/>
      <c r="F678" t="str">
        <f t="shared" si="126"/>
        <v>insert into program_studi (id_pendaftaran,kode_prodi,status_lulus) values (353,1,FALSE);</v>
      </c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>
        <v>675</v>
      </c>
    </row>
    <row r="679" spans="1:18" x14ac:dyDescent="0.2">
      <c r="A679" s="14">
        <v>353</v>
      </c>
      <c r="B679" s="28">
        <v>18</v>
      </c>
      <c r="C679" s="28" t="b">
        <v>0</v>
      </c>
      <c r="D679" s="28"/>
      <c r="E679" s="28"/>
      <c r="F679" t="str">
        <f t="shared" si="126"/>
        <v>insert into program_studi (id_pendaftaran,kode_prodi,status_lulus) values (353,18,FALSE);</v>
      </c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>
        <v>676</v>
      </c>
    </row>
    <row r="680" spans="1:18" x14ac:dyDescent="0.2">
      <c r="A680" s="14">
        <v>354</v>
      </c>
      <c r="B680" s="28">
        <v>3</v>
      </c>
      <c r="C680" s="28" t="b">
        <v>0</v>
      </c>
      <c r="D680" s="28"/>
      <c r="E680" s="28"/>
      <c r="F680" t="str">
        <f t="shared" si="126"/>
        <v>insert into program_studi (id_pendaftaran,kode_prodi,status_lulus) values (354,3,FALSE);</v>
      </c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>
        <v>677</v>
      </c>
    </row>
    <row r="681" spans="1:18" x14ac:dyDescent="0.2">
      <c r="A681" s="14">
        <v>354</v>
      </c>
      <c r="B681" s="28">
        <v>20</v>
      </c>
      <c r="C681" s="28" t="b">
        <v>0</v>
      </c>
      <c r="D681" s="28"/>
      <c r="E681" s="28"/>
      <c r="F681" t="str">
        <f t="shared" si="126"/>
        <v>insert into program_studi (id_pendaftaran,kode_prodi,status_lulus) values (354,20,FALSE);</v>
      </c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>
        <v>678</v>
      </c>
    </row>
    <row r="682" spans="1:18" x14ac:dyDescent="0.2">
      <c r="A682" s="14">
        <v>355</v>
      </c>
      <c r="B682" s="28">
        <v>1</v>
      </c>
      <c r="C682" s="28" t="b">
        <v>0</v>
      </c>
      <c r="D682" s="28"/>
      <c r="E682" s="28"/>
      <c r="F682" t="str">
        <f t="shared" si="126"/>
        <v>insert into program_studi (id_pendaftaran,kode_prodi,status_lulus) values (355,1,FALSE);</v>
      </c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>
        <v>679</v>
      </c>
    </row>
    <row r="683" spans="1:18" x14ac:dyDescent="0.2">
      <c r="A683" s="14">
        <v>355</v>
      </c>
      <c r="B683" s="28">
        <v>14</v>
      </c>
      <c r="C683" s="28" t="b">
        <v>0</v>
      </c>
      <c r="D683" s="28"/>
      <c r="E683" s="28"/>
      <c r="F683" t="str">
        <f t="shared" si="126"/>
        <v>insert into program_studi (id_pendaftaran,kode_prodi,status_lulus) values (355,14,FALSE);</v>
      </c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>
        <v>680</v>
      </c>
    </row>
    <row r="684" spans="1:18" x14ac:dyDescent="0.2">
      <c r="A684" s="14">
        <v>356</v>
      </c>
      <c r="B684" s="28">
        <v>1</v>
      </c>
      <c r="C684" s="28" t="b">
        <v>0</v>
      </c>
      <c r="D684" s="28"/>
      <c r="E684" s="28"/>
      <c r="F684" t="str">
        <f t="shared" si="126"/>
        <v>insert into program_studi (id_pendaftaran,kode_prodi,status_lulus) values (356,1,FALSE);</v>
      </c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>
        <v>681</v>
      </c>
    </row>
    <row r="685" spans="1:18" x14ac:dyDescent="0.2">
      <c r="A685" s="14">
        <v>356</v>
      </c>
      <c r="B685" s="28">
        <v>13</v>
      </c>
      <c r="C685" s="28" t="b">
        <v>0</v>
      </c>
      <c r="D685" s="28"/>
      <c r="E685" s="28"/>
      <c r="F685" t="str">
        <f t="shared" si="126"/>
        <v>insert into program_studi (id_pendaftaran,kode_prodi,status_lulus) values (356,13,FALSE);</v>
      </c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>
        <v>682</v>
      </c>
    </row>
    <row r="686" spans="1:18" x14ac:dyDescent="0.2">
      <c r="A686" s="14">
        <v>357</v>
      </c>
      <c r="B686" s="28">
        <v>1</v>
      </c>
      <c r="C686" s="28" t="b">
        <v>0</v>
      </c>
      <c r="D686" s="28"/>
      <c r="E686" s="28"/>
      <c r="F686" t="str">
        <f t="shared" si="126"/>
        <v>insert into program_studi (id_pendaftaran,kode_prodi,status_lulus) values (357,1,FALSE);</v>
      </c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>
        <v>683</v>
      </c>
    </row>
    <row r="687" spans="1:18" x14ac:dyDescent="0.2">
      <c r="A687" s="14">
        <v>357</v>
      </c>
      <c r="B687" s="28">
        <v>19</v>
      </c>
      <c r="C687" s="28" t="b">
        <v>0</v>
      </c>
      <c r="D687" s="28"/>
      <c r="E687" s="28"/>
      <c r="F687" t="str">
        <f t="shared" si="126"/>
        <v>insert into program_studi (id_pendaftaran,kode_prodi,status_lulus) values (357,19,FALSE);</v>
      </c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>
        <v>684</v>
      </c>
    </row>
    <row r="688" spans="1:18" x14ac:dyDescent="0.2">
      <c r="A688" s="14">
        <v>358</v>
      </c>
      <c r="B688" s="28">
        <v>1</v>
      </c>
      <c r="C688" s="28" t="b">
        <v>0</v>
      </c>
      <c r="D688" s="28"/>
      <c r="E688" s="28"/>
      <c r="F688" t="str">
        <f t="shared" si="126"/>
        <v>insert into program_studi (id_pendaftaran,kode_prodi,status_lulus) values (358,1,FALSE);</v>
      </c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>
        <v>685</v>
      </c>
    </row>
    <row r="689" spans="1:18" x14ac:dyDescent="0.2">
      <c r="A689" s="14">
        <v>358</v>
      </c>
      <c r="B689" s="28">
        <v>14</v>
      </c>
      <c r="C689" s="28" t="b">
        <v>0</v>
      </c>
      <c r="D689" s="28"/>
      <c r="E689" s="28"/>
      <c r="F689" t="str">
        <f t="shared" si="126"/>
        <v>insert into program_studi (id_pendaftaran,kode_prodi,status_lulus) values (358,14,FALSE);</v>
      </c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>
        <v>686</v>
      </c>
    </row>
    <row r="690" spans="1:18" x14ac:dyDescent="0.2">
      <c r="A690" s="14">
        <v>359</v>
      </c>
      <c r="B690" s="28">
        <v>3</v>
      </c>
      <c r="C690" s="28" t="b">
        <v>0</v>
      </c>
      <c r="D690" s="28"/>
      <c r="E690" s="28"/>
      <c r="F690" t="str">
        <f t="shared" si="126"/>
        <v>insert into program_studi (id_pendaftaran,kode_prodi,status_lulus) values (359,3,FALSE);</v>
      </c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>
        <v>687</v>
      </c>
    </row>
    <row r="691" spans="1:18" x14ac:dyDescent="0.2">
      <c r="A691" s="14">
        <v>359</v>
      </c>
      <c r="B691" s="28">
        <v>18</v>
      </c>
      <c r="C691" s="28" t="b">
        <v>0</v>
      </c>
      <c r="D691" s="28"/>
      <c r="E691" s="28"/>
      <c r="F691" t="str">
        <f t="shared" si="126"/>
        <v>insert into program_studi (id_pendaftaran,kode_prodi,status_lulus) values (359,18,FALSE);</v>
      </c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>
        <v>688</v>
      </c>
    </row>
    <row r="692" spans="1:18" x14ac:dyDescent="0.2">
      <c r="A692" s="14">
        <v>360</v>
      </c>
      <c r="B692" s="28">
        <v>2</v>
      </c>
      <c r="C692" s="28" t="b">
        <v>0</v>
      </c>
      <c r="D692" s="28"/>
      <c r="E692" s="28"/>
      <c r="F692" t="str">
        <f t="shared" si="126"/>
        <v>insert into program_studi (id_pendaftaran,kode_prodi,status_lulus) values (360,2,FALSE);</v>
      </c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>
        <v>689</v>
      </c>
    </row>
    <row r="693" spans="1:18" x14ac:dyDescent="0.2">
      <c r="A693" s="14">
        <v>360</v>
      </c>
      <c r="B693" s="28">
        <v>18</v>
      </c>
      <c r="C693" s="28" t="b">
        <v>0</v>
      </c>
      <c r="D693" s="28"/>
      <c r="E693" s="28"/>
      <c r="F693" t="str">
        <f t="shared" si="126"/>
        <v>insert into program_studi (id_pendaftaran,kode_prodi,status_lulus) values (360,18,FALSE);</v>
      </c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>
        <v>690</v>
      </c>
    </row>
    <row r="694" spans="1:18" x14ac:dyDescent="0.2">
      <c r="A694" s="14">
        <v>361</v>
      </c>
      <c r="B694" s="28">
        <v>1</v>
      </c>
      <c r="C694" s="28" t="b">
        <v>0</v>
      </c>
      <c r="D694" s="28"/>
      <c r="E694" s="28"/>
      <c r="F694" t="str">
        <f t="shared" si="126"/>
        <v>insert into program_studi (id_pendaftaran,kode_prodi,status_lulus) values (361,1,FALSE);</v>
      </c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>
        <v>691</v>
      </c>
    </row>
    <row r="695" spans="1:18" x14ac:dyDescent="0.2">
      <c r="A695" s="14">
        <v>361</v>
      </c>
      <c r="B695" s="28">
        <v>16</v>
      </c>
      <c r="C695" s="28" t="b">
        <v>0</v>
      </c>
      <c r="D695" s="28"/>
      <c r="E695" s="28"/>
      <c r="F695" t="str">
        <f t="shared" si="126"/>
        <v>insert into program_studi (id_pendaftaran,kode_prodi,status_lulus) values (361,16,FALSE);</v>
      </c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>
        <v>692</v>
      </c>
    </row>
    <row r="696" spans="1:18" x14ac:dyDescent="0.2">
      <c r="A696" s="14">
        <v>362</v>
      </c>
      <c r="B696" s="28">
        <v>1</v>
      </c>
      <c r="C696" s="28" t="b">
        <v>0</v>
      </c>
      <c r="D696" s="28"/>
      <c r="E696" s="28"/>
      <c r="F696" t="str">
        <f t="shared" si="126"/>
        <v>insert into program_studi (id_pendaftaran,kode_prodi,status_lulus) values (362,1,FALSE);</v>
      </c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>
        <v>693</v>
      </c>
    </row>
    <row r="697" spans="1:18" x14ac:dyDescent="0.2">
      <c r="A697" s="14">
        <v>362</v>
      </c>
      <c r="B697" s="28">
        <v>17</v>
      </c>
      <c r="C697" s="28" t="b">
        <v>0</v>
      </c>
      <c r="D697" s="28"/>
      <c r="E697" s="28"/>
      <c r="F697" t="str">
        <f t="shared" si="126"/>
        <v>insert into program_studi (id_pendaftaran,kode_prodi,status_lulus) values (362,17,FALSE);</v>
      </c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>
        <v>694</v>
      </c>
    </row>
    <row r="698" spans="1:18" x14ac:dyDescent="0.2">
      <c r="A698" s="14">
        <v>363</v>
      </c>
      <c r="B698" s="28">
        <v>2</v>
      </c>
      <c r="C698" s="28" t="b">
        <v>0</v>
      </c>
      <c r="D698" s="28"/>
      <c r="E698" s="28"/>
      <c r="F698" t="str">
        <f t="shared" si="126"/>
        <v>insert into program_studi (id_pendaftaran,kode_prodi,status_lulus) values (363,2,FALSE);</v>
      </c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>
        <v>695</v>
      </c>
    </row>
    <row r="699" spans="1:18" x14ac:dyDescent="0.2">
      <c r="A699" s="14">
        <v>363</v>
      </c>
      <c r="B699" s="28">
        <v>18</v>
      </c>
      <c r="C699" s="28" t="b">
        <v>0</v>
      </c>
      <c r="D699" s="28"/>
      <c r="E699" s="28"/>
      <c r="F699" t="str">
        <f t="shared" si="126"/>
        <v>insert into program_studi (id_pendaftaran,kode_prodi,status_lulus) values (363,18,FALSE);</v>
      </c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>
        <v>696</v>
      </c>
    </row>
    <row r="700" spans="1:18" x14ac:dyDescent="0.2">
      <c r="A700" s="14">
        <v>364</v>
      </c>
      <c r="B700" s="28">
        <v>3</v>
      </c>
      <c r="C700" s="28" t="b">
        <v>0</v>
      </c>
      <c r="D700" s="28"/>
      <c r="E700" s="28"/>
      <c r="F700" t="str">
        <f t="shared" si="126"/>
        <v>insert into program_studi (id_pendaftaran,kode_prodi,status_lulus) values (364,3,FALSE);</v>
      </c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>
        <v>697</v>
      </c>
    </row>
    <row r="701" spans="1:18" x14ac:dyDescent="0.2">
      <c r="A701" s="14">
        <v>364</v>
      </c>
      <c r="B701" s="28">
        <v>13</v>
      </c>
      <c r="C701" s="28" t="b">
        <v>0</v>
      </c>
      <c r="D701" s="28"/>
      <c r="E701" s="28"/>
      <c r="F701" t="str">
        <f t="shared" si="126"/>
        <v>insert into program_studi (id_pendaftaran,kode_prodi,status_lulus) values (364,13,FALSE);</v>
      </c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>
        <v>698</v>
      </c>
    </row>
    <row r="702" spans="1:18" x14ac:dyDescent="0.2">
      <c r="A702" s="14">
        <v>365</v>
      </c>
      <c r="B702" s="28">
        <v>4</v>
      </c>
      <c r="C702" s="28" t="b">
        <v>0</v>
      </c>
      <c r="D702" s="28"/>
      <c r="E702" s="28"/>
      <c r="F702" t="str">
        <f t="shared" si="126"/>
        <v>insert into program_studi (id_pendaftaran,kode_prodi,status_lulus) values (365,4,FALSE);</v>
      </c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>
        <v>699</v>
      </c>
    </row>
    <row r="703" spans="1:18" x14ac:dyDescent="0.2">
      <c r="A703" s="14">
        <v>365</v>
      </c>
      <c r="B703" s="28">
        <v>13</v>
      </c>
      <c r="C703" s="28" t="b">
        <v>0</v>
      </c>
      <c r="D703" s="28"/>
      <c r="E703" s="28"/>
      <c r="F703" t="str">
        <f t="shared" si="126"/>
        <v>insert into program_studi (id_pendaftaran,kode_prodi,status_lulus) values (365,13,FALSE);</v>
      </c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>
        <v>700</v>
      </c>
    </row>
    <row r="704" spans="1:18" x14ac:dyDescent="0.2">
      <c r="A704" s="14">
        <v>366</v>
      </c>
      <c r="B704" s="28">
        <v>3</v>
      </c>
      <c r="C704" s="28" t="b">
        <v>0</v>
      </c>
      <c r="D704" s="28"/>
      <c r="E704" s="28"/>
      <c r="F704" t="str">
        <f t="shared" si="126"/>
        <v>insert into program_studi (id_pendaftaran,kode_prodi,status_lulus) values (366,3,FALSE);</v>
      </c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>
        <v>701</v>
      </c>
    </row>
    <row r="705" spans="1:18" x14ac:dyDescent="0.2">
      <c r="A705" s="14">
        <v>366</v>
      </c>
      <c r="B705" s="28">
        <v>16</v>
      </c>
      <c r="C705" s="28" t="b">
        <v>0</v>
      </c>
      <c r="D705" s="28"/>
      <c r="E705" s="28"/>
      <c r="F705" t="str">
        <f t="shared" si="126"/>
        <v>insert into program_studi (id_pendaftaran,kode_prodi,status_lulus) values (366,16,FALSE);</v>
      </c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>
        <v>702</v>
      </c>
    </row>
    <row r="706" spans="1:18" x14ac:dyDescent="0.2">
      <c r="A706" s="14">
        <v>367</v>
      </c>
      <c r="B706" s="28">
        <v>3</v>
      </c>
      <c r="C706" s="28" t="b">
        <v>0</v>
      </c>
      <c r="D706" s="28"/>
      <c r="E706" s="28"/>
      <c r="F706" t="str">
        <f t="shared" si="126"/>
        <v>insert into program_studi (id_pendaftaran,kode_prodi,status_lulus) values (367,3,FALSE);</v>
      </c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>
        <v>703</v>
      </c>
    </row>
    <row r="707" spans="1:18" x14ac:dyDescent="0.2">
      <c r="A707" s="14">
        <v>367</v>
      </c>
      <c r="B707" s="28">
        <v>15</v>
      </c>
      <c r="C707" s="28" t="b">
        <v>0</v>
      </c>
      <c r="D707" s="28"/>
      <c r="E707" s="28"/>
      <c r="F707" t="str">
        <f t="shared" si="126"/>
        <v>insert into program_studi (id_pendaftaran,kode_prodi,status_lulus) values (367,15,FALSE);</v>
      </c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>
        <v>704</v>
      </c>
    </row>
    <row r="708" spans="1:18" x14ac:dyDescent="0.2">
      <c r="A708" s="14">
        <v>368</v>
      </c>
      <c r="B708" s="28">
        <v>2</v>
      </c>
      <c r="C708" s="28" t="b">
        <v>0</v>
      </c>
      <c r="D708" s="28"/>
      <c r="E708" s="28"/>
      <c r="F708" t="str">
        <f t="shared" si="126"/>
        <v>insert into program_studi (id_pendaftaran,kode_prodi,status_lulus) values (368,2,FALSE);</v>
      </c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>
        <v>705</v>
      </c>
    </row>
    <row r="709" spans="1:18" x14ac:dyDescent="0.2">
      <c r="A709" s="14">
        <v>368</v>
      </c>
      <c r="B709" s="28">
        <v>15</v>
      </c>
      <c r="C709" s="28" t="b">
        <v>0</v>
      </c>
      <c r="D709" s="28"/>
      <c r="E709" s="28"/>
      <c r="F709" t="str">
        <f t="shared" ref="F709:F772" si="127">CONCATENATE($F$3,A709,",",B709,",",C709,")",";")</f>
        <v>insert into program_studi (id_pendaftaran,kode_prodi,status_lulus) values (368,15,FALSE);</v>
      </c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>
        <v>706</v>
      </c>
    </row>
    <row r="710" spans="1:18" x14ac:dyDescent="0.2">
      <c r="A710" s="14">
        <v>369</v>
      </c>
      <c r="B710" s="28">
        <v>4</v>
      </c>
      <c r="C710" s="28" t="b">
        <v>0</v>
      </c>
      <c r="D710" s="28"/>
      <c r="E710" s="28"/>
      <c r="F710" t="str">
        <f t="shared" si="127"/>
        <v>insert into program_studi (id_pendaftaran,kode_prodi,status_lulus) values (369,4,FALSE);</v>
      </c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>
        <v>707</v>
      </c>
    </row>
    <row r="711" spans="1:18" x14ac:dyDescent="0.2">
      <c r="A711" s="14">
        <v>369</v>
      </c>
      <c r="B711" s="28">
        <v>18</v>
      </c>
      <c r="C711" s="28" t="b">
        <v>0</v>
      </c>
      <c r="D711" s="28"/>
      <c r="E711" s="28"/>
      <c r="F711" t="str">
        <f t="shared" si="127"/>
        <v>insert into program_studi (id_pendaftaran,kode_prodi,status_lulus) values (369,18,FALSE);</v>
      </c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>
        <v>708</v>
      </c>
    </row>
    <row r="712" spans="1:18" x14ac:dyDescent="0.2">
      <c r="A712" s="14">
        <v>370</v>
      </c>
      <c r="B712" s="28">
        <v>1</v>
      </c>
      <c r="C712" s="28" t="b">
        <v>0</v>
      </c>
      <c r="D712" s="28"/>
      <c r="E712" s="28"/>
      <c r="F712" t="str">
        <f t="shared" si="127"/>
        <v>insert into program_studi (id_pendaftaran,kode_prodi,status_lulus) values (370,1,FALSE);</v>
      </c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>
        <v>709</v>
      </c>
    </row>
    <row r="713" spans="1:18" x14ac:dyDescent="0.2">
      <c r="A713" s="14">
        <v>370</v>
      </c>
      <c r="B713" s="28">
        <v>13</v>
      </c>
      <c r="C713" s="28" t="b">
        <v>0</v>
      </c>
      <c r="D713" s="28"/>
      <c r="E713" s="28"/>
      <c r="F713" t="str">
        <f t="shared" si="127"/>
        <v>insert into program_studi (id_pendaftaran,kode_prodi,status_lulus) values (370,13,FALSE);</v>
      </c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>
        <v>710</v>
      </c>
    </row>
    <row r="714" spans="1:18" x14ac:dyDescent="0.2">
      <c r="A714" s="14">
        <v>371</v>
      </c>
      <c r="B714" s="28">
        <v>2</v>
      </c>
      <c r="C714" s="28" t="b">
        <v>0</v>
      </c>
      <c r="D714" s="28"/>
      <c r="E714" s="28"/>
      <c r="F714" t="str">
        <f t="shared" si="127"/>
        <v>insert into program_studi (id_pendaftaran,kode_prodi,status_lulus) values (371,2,FALSE);</v>
      </c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>
        <v>711</v>
      </c>
    </row>
    <row r="715" spans="1:18" x14ac:dyDescent="0.2">
      <c r="A715" s="14">
        <v>371</v>
      </c>
      <c r="B715" s="28">
        <v>20</v>
      </c>
      <c r="C715" s="28" t="b">
        <v>0</v>
      </c>
      <c r="D715" s="28"/>
      <c r="E715" s="28"/>
      <c r="F715" t="str">
        <f t="shared" si="127"/>
        <v>insert into program_studi (id_pendaftaran,kode_prodi,status_lulus) values (371,20,FALSE);</v>
      </c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>
        <v>712</v>
      </c>
    </row>
    <row r="716" spans="1:18" x14ac:dyDescent="0.2">
      <c r="A716" s="14">
        <v>372</v>
      </c>
      <c r="B716" s="28">
        <v>4</v>
      </c>
      <c r="C716" s="28" t="b">
        <v>0</v>
      </c>
      <c r="D716" s="28"/>
      <c r="E716" s="28"/>
      <c r="F716" t="str">
        <f t="shared" si="127"/>
        <v>insert into program_studi (id_pendaftaran,kode_prodi,status_lulus) values (372,4,FALSE);</v>
      </c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>
        <v>713</v>
      </c>
    </row>
    <row r="717" spans="1:18" x14ac:dyDescent="0.2">
      <c r="A717" s="14">
        <v>372</v>
      </c>
      <c r="B717" s="28">
        <v>15</v>
      </c>
      <c r="C717" s="28" t="b">
        <v>0</v>
      </c>
      <c r="D717" s="28"/>
      <c r="E717" s="28"/>
      <c r="F717" t="str">
        <f t="shared" si="127"/>
        <v>insert into program_studi (id_pendaftaran,kode_prodi,status_lulus) values (372,15,FALSE);</v>
      </c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>
        <v>714</v>
      </c>
    </row>
    <row r="718" spans="1:18" x14ac:dyDescent="0.2">
      <c r="A718" s="14">
        <v>373</v>
      </c>
      <c r="B718" s="28">
        <v>4</v>
      </c>
      <c r="C718" s="28" t="b">
        <v>0</v>
      </c>
      <c r="D718" s="28"/>
      <c r="E718" s="28"/>
      <c r="F718" t="str">
        <f t="shared" si="127"/>
        <v>insert into program_studi (id_pendaftaran,kode_prodi,status_lulus) values (373,4,FALSE);</v>
      </c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>
        <v>715</v>
      </c>
    </row>
    <row r="719" spans="1:18" x14ac:dyDescent="0.2">
      <c r="A719" s="14">
        <v>373</v>
      </c>
      <c r="B719" s="28">
        <v>13</v>
      </c>
      <c r="C719" s="28" t="b">
        <v>0</v>
      </c>
      <c r="D719" s="28"/>
      <c r="E719" s="28"/>
      <c r="F719" t="str">
        <f t="shared" si="127"/>
        <v>insert into program_studi (id_pendaftaran,kode_prodi,status_lulus) values (373,13,FALSE);</v>
      </c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>
        <v>716</v>
      </c>
    </row>
    <row r="720" spans="1:18" x14ac:dyDescent="0.2">
      <c r="A720" s="14">
        <v>374</v>
      </c>
      <c r="B720" s="28">
        <v>3</v>
      </c>
      <c r="C720" s="28" t="b">
        <v>0</v>
      </c>
      <c r="D720" s="28"/>
      <c r="E720" s="28"/>
      <c r="F720" t="str">
        <f t="shared" si="127"/>
        <v>insert into program_studi (id_pendaftaran,kode_prodi,status_lulus) values (374,3,FALSE);</v>
      </c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>
        <v>717</v>
      </c>
    </row>
    <row r="721" spans="1:18" x14ac:dyDescent="0.2">
      <c r="A721" s="14">
        <v>374</v>
      </c>
      <c r="B721" s="28">
        <v>16</v>
      </c>
      <c r="C721" s="28" t="b">
        <v>0</v>
      </c>
      <c r="D721" s="28"/>
      <c r="E721" s="28"/>
      <c r="F721" t="str">
        <f t="shared" si="127"/>
        <v>insert into program_studi (id_pendaftaran,kode_prodi,status_lulus) values (374,16,FALSE);</v>
      </c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>
        <v>718</v>
      </c>
    </row>
    <row r="722" spans="1:18" x14ac:dyDescent="0.2">
      <c r="A722" s="14">
        <v>375</v>
      </c>
      <c r="B722" s="28">
        <v>1</v>
      </c>
      <c r="C722" s="28" t="b">
        <v>0</v>
      </c>
      <c r="D722" s="28"/>
      <c r="E722" s="28"/>
      <c r="F722" t="str">
        <f t="shared" si="127"/>
        <v>insert into program_studi (id_pendaftaran,kode_prodi,status_lulus) values (375,1,FALSE);</v>
      </c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>
        <v>719</v>
      </c>
    </row>
    <row r="723" spans="1:18" x14ac:dyDescent="0.2">
      <c r="A723" s="14">
        <v>375</v>
      </c>
      <c r="B723" s="28">
        <v>15</v>
      </c>
      <c r="C723" s="28" t="b">
        <v>0</v>
      </c>
      <c r="D723" s="28"/>
      <c r="E723" s="28"/>
      <c r="F723" t="str">
        <f t="shared" si="127"/>
        <v>insert into program_studi (id_pendaftaran,kode_prodi,status_lulus) values (375,15,FALSE);</v>
      </c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>
        <v>720</v>
      </c>
    </row>
    <row r="724" spans="1:18" x14ac:dyDescent="0.2">
      <c r="A724" s="14">
        <v>376</v>
      </c>
      <c r="B724" s="28">
        <v>4</v>
      </c>
      <c r="C724" s="28" t="b">
        <v>0</v>
      </c>
      <c r="D724" s="28"/>
      <c r="E724" s="28"/>
      <c r="F724" t="str">
        <f t="shared" si="127"/>
        <v>insert into program_studi (id_pendaftaran,kode_prodi,status_lulus) values (376,4,FALSE);</v>
      </c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>
        <v>721</v>
      </c>
    </row>
    <row r="725" spans="1:18" x14ac:dyDescent="0.2">
      <c r="A725" s="14">
        <v>376</v>
      </c>
      <c r="B725" s="28">
        <v>16</v>
      </c>
      <c r="C725" s="28" t="b">
        <v>0</v>
      </c>
      <c r="D725" s="28"/>
      <c r="E725" s="28"/>
      <c r="F725" t="str">
        <f t="shared" si="127"/>
        <v>insert into program_studi (id_pendaftaran,kode_prodi,status_lulus) values (376,16,FALSE);</v>
      </c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>
        <v>722</v>
      </c>
    </row>
    <row r="726" spans="1:18" x14ac:dyDescent="0.2">
      <c r="A726" s="14">
        <v>377</v>
      </c>
      <c r="B726" s="28">
        <v>4</v>
      </c>
      <c r="C726" s="28" t="b">
        <v>0</v>
      </c>
      <c r="D726" s="28"/>
      <c r="E726" s="28"/>
      <c r="F726" t="str">
        <f t="shared" si="127"/>
        <v>insert into program_studi (id_pendaftaran,kode_prodi,status_lulus) values (377,4,FALSE);</v>
      </c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>
        <v>723</v>
      </c>
    </row>
    <row r="727" spans="1:18" x14ac:dyDescent="0.2">
      <c r="A727" s="14">
        <v>377</v>
      </c>
      <c r="B727" s="28">
        <v>18</v>
      </c>
      <c r="C727" s="28" t="b">
        <v>0</v>
      </c>
      <c r="D727" s="28"/>
      <c r="E727" s="28"/>
      <c r="F727" t="str">
        <f t="shared" si="127"/>
        <v>insert into program_studi (id_pendaftaran,kode_prodi,status_lulus) values (377,18,FALSE);</v>
      </c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>
        <v>724</v>
      </c>
    </row>
    <row r="728" spans="1:18" x14ac:dyDescent="0.2">
      <c r="A728" s="14">
        <v>378</v>
      </c>
      <c r="B728" s="28">
        <v>1</v>
      </c>
      <c r="C728" s="28" t="b">
        <v>0</v>
      </c>
      <c r="D728" s="28"/>
      <c r="E728" s="28"/>
      <c r="F728" t="str">
        <f t="shared" si="127"/>
        <v>insert into program_studi (id_pendaftaran,kode_prodi,status_lulus) values (378,1,FALSE);</v>
      </c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>
        <v>725</v>
      </c>
    </row>
    <row r="729" spans="1:18" x14ac:dyDescent="0.2">
      <c r="A729" s="14">
        <v>378</v>
      </c>
      <c r="B729" s="28">
        <v>19</v>
      </c>
      <c r="C729" s="28" t="b">
        <v>0</v>
      </c>
      <c r="D729" s="28"/>
      <c r="E729" s="28"/>
      <c r="F729" t="str">
        <f t="shared" si="127"/>
        <v>insert into program_studi (id_pendaftaran,kode_prodi,status_lulus) values (378,19,FALSE);</v>
      </c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>
        <v>726</v>
      </c>
    </row>
    <row r="730" spans="1:18" x14ac:dyDescent="0.2">
      <c r="A730" s="14">
        <v>379</v>
      </c>
      <c r="B730" s="28">
        <v>4</v>
      </c>
      <c r="C730" s="28" t="b">
        <v>0</v>
      </c>
      <c r="D730" s="28"/>
      <c r="E730" s="28"/>
      <c r="F730" t="str">
        <f t="shared" si="127"/>
        <v>insert into program_studi (id_pendaftaran,kode_prodi,status_lulus) values (379,4,FALSE);</v>
      </c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>
        <v>727</v>
      </c>
    </row>
    <row r="731" spans="1:18" x14ac:dyDescent="0.2">
      <c r="A731" s="14">
        <v>379</v>
      </c>
      <c r="B731" s="28">
        <v>17</v>
      </c>
      <c r="C731" s="28" t="b">
        <v>0</v>
      </c>
      <c r="D731" s="28"/>
      <c r="E731" s="28"/>
      <c r="F731" t="str">
        <f t="shared" si="127"/>
        <v>insert into program_studi (id_pendaftaran,kode_prodi,status_lulus) values (379,17,FALSE);</v>
      </c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>
        <v>728</v>
      </c>
    </row>
    <row r="732" spans="1:18" x14ac:dyDescent="0.2">
      <c r="A732" s="14">
        <v>380</v>
      </c>
      <c r="B732" s="28">
        <v>2</v>
      </c>
      <c r="C732" s="28" t="b">
        <v>0</v>
      </c>
      <c r="D732" s="28"/>
      <c r="E732" s="28"/>
      <c r="F732" t="str">
        <f t="shared" si="127"/>
        <v>insert into program_studi (id_pendaftaran,kode_prodi,status_lulus) values (380,2,FALSE);</v>
      </c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>
        <v>729</v>
      </c>
    </row>
    <row r="733" spans="1:18" x14ac:dyDescent="0.2">
      <c r="A733" s="14">
        <v>380</v>
      </c>
      <c r="B733" s="28">
        <v>15</v>
      </c>
      <c r="C733" s="28" t="b">
        <v>0</v>
      </c>
      <c r="D733" s="28"/>
      <c r="E733" s="28"/>
      <c r="F733" t="str">
        <f t="shared" si="127"/>
        <v>insert into program_studi (id_pendaftaran,kode_prodi,status_lulus) values (380,15,FALSE);</v>
      </c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>
        <v>730</v>
      </c>
    </row>
    <row r="734" spans="1:18" x14ac:dyDescent="0.2">
      <c r="A734" s="14">
        <v>381</v>
      </c>
      <c r="B734" s="28">
        <v>2</v>
      </c>
      <c r="C734" s="28" t="b">
        <v>0</v>
      </c>
      <c r="D734" s="28"/>
      <c r="E734" s="28"/>
      <c r="F734" t="str">
        <f t="shared" si="127"/>
        <v>insert into program_studi (id_pendaftaran,kode_prodi,status_lulus) values (381,2,FALSE);</v>
      </c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>
        <v>731</v>
      </c>
    </row>
    <row r="735" spans="1:18" x14ac:dyDescent="0.2">
      <c r="A735" s="14">
        <v>381</v>
      </c>
      <c r="B735" s="28">
        <v>18</v>
      </c>
      <c r="C735" s="28" t="b">
        <v>0</v>
      </c>
      <c r="D735" s="28"/>
      <c r="E735" s="28"/>
      <c r="F735" t="str">
        <f t="shared" si="127"/>
        <v>insert into program_studi (id_pendaftaran,kode_prodi,status_lulus) values (381,18,FALSE);</v>
      </c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>
        <v>732</v>
      </c>
    </row>
    <row r="736" spans="1:18" x14ac:dyDescent="0.2">
      <c r="A736" s="14">
        <v>382</v>
      </c>
      <c r="B736" s="28">
        <v>1</v>
      </c>
      <c r="C736" s="28" t="b">
        <v>0</v>
      </c>
      <c r="D736" s="28"/>
      <c r="E736" s="28"/>
      <c r="F736" t="str">
        <f t="shared" si="127"/>
        <v>insert into program_studi (id_pendaftaran,kode_prodi,status_lulus) values (382,1,FALSE);</v>
      </c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>
        <v>733</v>
      </c>
    </row>
    <row r="737" spans="1:18" x14ac:dyDescent="0.2">
      <c r="A737" s="14">
        <v>382</v>
      </c>
      <c r="B737" s="28">
        <v>18</v>
      </c>
      <c r="C737" s="28" t="b">
        <v>0</v>
      </c>
      <c r="D737" s="28"/>
      <c r="E737" s="28"/>
      <c r="F737" t="str">
        <f t="shared" si="127"/>
        <v>insert into program_studi (id_pendaftaran,kode_prodi,status_lulus) values (382,18,FALSE);</v>
      </c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>
        <v>734</v>
      </c>
    </row>
    <row r="738" spans="1:18" x14ac:dyDescent="0.2">
      <c r="A738" s="14">
        <v>383</v>
      </c>
      <c r="B738" s="28">
        <v>3</v>
      </c>
      <c r="C738" s="28" t="b">
        <v>0</v>
      </c>
      <c r="D738" s="28"/>
      <c r="E738" s="28"/>
      <c r="F738" t="str">
        <f t="shared" si="127"/>
        <v>insert into program_studi (id_pendaftaran,kode_prodi,status_lulus) values (383,3,FALSE);</v>
      </c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>
        <v>735</v>
      </c>
    </row>
    <row r="739" spans="1:18" x14ac:dyDescent="0.2">
      <c r="A739" s="14">
        <v>383</v>
      </c>
      <c r="B739" s="28">
        <v>16</v>
      </c>
      <c r="C739" s="28" t="b">
        <v>0</v>
      </c>
      <c r="D739" s="28"/>
      <c r="E739" s="28"/>
      <c r="F739" t="str">
        <f t="shared" si="127"/>
        <v>insert into program_studi (id_pendaftaran,kode_prodi,status_lulus) values (383,16,FALSE);</v>
      </c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>
        <v>736</v>
      </c>
    </row>
    <row r="740" spans="1:18" x14ac:dyDescent="0.2">
      <c r="A740" s="14">
        <v>384</v>
      </c>
      <c r="B740" s="28">
        <v>3</v>
      </c>
      <c r="C740" s="28" t="b">
        <v>0</v>
      </c>
      <c r="D740" s="28"/>
      <c r="E740" s="28"/>
      <c r="F740" t="str">
        <f t="shared" si="127"/>
        <v>insert into program_studi (id_pendaftaran,kode_prodi,status_lulus) values (384,3,FALSE);</v>
      </c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>
        <v>737</v>
      </c>
    </row>
    <row r="741" spans="1:18" x14ac:dyDescent="0.2">
      <c r="A741" s="14">
        <v>384</v>
      </c>
      <c r="B741" s="28">
        <v>15</v>
      </c>
      <c r="C741" s="28" t="b">
        <v>0</v>
      </c>
      <c r="D741" s="28"/>
      <c r="E741" s="28"/>
      <c r="F741" t="str">
        <f t="shared" si="127"/>
        <v>insert into program_studi (id_pendaftaran,kode_prodi,status_lulus) values (384,15,FALSE);</v>
      </c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>
        <v>738</v>
      </c>
    </row>
    <row r="742" spans="1:18" x14ac:dyDescent="0.2">
      <c r="A742" s="14">
        <v>385</v>
      </c>
      <c r="B742" s="28">
        <v>4</v>
      </c>
      <c r="C742" s="28" t="b">
        <v>0</v>
      </c>
      <c r="D742" s="28"/>
      <c r="E742" s="28"/>
      <c r="F742" t="str">
        <f t="shared" si="127"/>
        <v>insert into program_studi (id_pendaftaran,kode_prodi,status_lulus) values (385,4,FALSE);</v>
      </c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>
        <v>739</v>
      </c>
    </row>
    <row r="743" spans="1:18" x14ac:dyDescent="0.2">
      <c r="A743" s="14">
        <v>385</v>
      </c>
      <c r="B743" s="28">
        <v>19</v>
      </c>
      <c r="C743" s="28" t="b">
        <v>0</v>
      </c>
      <c r="D743" s="28"/>
      <c r="E743" s="28"/>
      <c r="F743" t="str">
        <f t="shared" si="127"/>
        <v>insert into program_studi (id_pendaftaran,kode_prodi,status_lulus) values (385,19,FALSE);</v>
      </c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>
        <v>740</v>
      </c>
    </row>
    <row r="744" spans="1:18" x14ac:dyDescent="0.2">
      <c r="A744" s="14">
        <v>386</v>
      </c>
      <c r="B744" s="28">
        <v>4</v>
      </c>
      <c r="C744" s="28" t="b">
        <v>0</v>
      </c>
      <c r="D744" s="28"/>
      <c r="E744" s="28"/>
      <c r="F744" t="str">
        <f t="shared" si="127"/>
        <v>insert into program_studi (id_pendaftaran,kode_prodi,status_lulus) values (386,4,FALSE);</v>
      </c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>
        <v>741</v>
      </c>
    </row>
    <row r="745" spans="1:18" x14ac:dyDescent="0.2">
      <c r="A745" s="14">
        <v>386</v>
      </c>
      <c r="B745" s="28">
        <v>14</v>
      </c>
      <c r="C745" s="28" t="b">
        <v>0</v>
      </c>
      <c r="D745" s="28"/>
      <c r="E745" s="28"/>
      <c r="F745" t="str">
        <f t="shared" si="127"/>
        <v>insert into program_studi (id_pendaftaran,kode_prodi,status_lulus) values (386,14,FALSE);</v>
      </c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>
        <v>742</v>
      </c>
    </row>
    <row r="746" spans="1:18" x14ac:dyDescent="0.2">
      <c r="A746" s="14">
        <v>387</v>
      </c>
      <c r="B746" s="28">
        <v>4</v>
      </c>
      <c r="C746" s="28" t="b">
        <v>0</v>
      </c>
      <c r="D746" s="28"/>
      <c r="E746" s="28"/>
      <c r="F746" t="str">
        <f t="shared" si="127"/>
        <v>insert into program_studi (id_pendaftaran,kode_prodi,status_lulus) values (387,4,FALSE);</v>
      </c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>
        <v>743</v>
      </c>
    </row>
    <row r="747" spans="1:18" x14ac:dyDescent="0.2">
      <c r="A747" s="14">
        <v>387</v>
      </c>
      <c r="B747" s="28">
        <v>14</v>
      </c>
      <c r="C747" s="28" t="b">
        <v>0</v>
      </c>
      <c r="D747" s="28"/>
      <c r="E747" s="28"/>
      <c r="F747" t="str">
        <f t="shared" si="127"/>
        <v>insert into program_studi (id_pendaftaran,kode_prodi,status_lulus) values (387,14,FALSE);</v>
      </c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>
        <v>744</v>
      </c>
    </row>
    <row r="748" spans="1:18" x14ac:dyDescent="0.2">
      <c r="A748" s="14">
        <v>388</v>
      </c>
      <c r="B748" s="28">
        <v>2</v>
      </c>
      <c r="C748" s="28" t="b">
        <v>0</v>
      </c>
      <c r="D748" s="28"/>
      <c r="E748" s="28"/>
      <c r="F748" t="str">
        <f t="shared" si="127"/>
        <v>insert into program_studi (id_pendaftaran,kode_prodi,status_lulus) values (388,2,FALSE);</v>
      </c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>
        <v>745</v>
      </c>
    </row>
    <row r="749" spans="1:18" x14ac:dyDescent="0.2">
      <c r="A749" s="14">
        <v>388</v>
      </c>
      <c r="B749" s="28">
        <v>18</v>
      </c>
      <c r="C749" s="28" t="b">
        <v>0</v>
      </c>
      <c r="D749" s="28"/>
      <c r="E749" s="28"/>
      <c r="F749" t="str">
        <f t="shared" si="127"/>
        <v>insert into program_studi (id_pendaftaran,kode_prodi,status_lulus) values (388,18,FALSE);</v>
      </c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>
        <v>746</v>
      </c>
    </row>
    <row r="750" spans="1:18" x14ac:dyDescent="0.2">
      <c r="A750" s="14">
        <v>389</v>
      </c>
      <c r="B750" s="28">
        <v>3</v>
      </c>
      <c r="C750" s="28" t="b">
        <v>0</v>
      </c>
      <c r="D750" s="28"/>
      <c r="E750" s="28"/>
      <c r="F750" t="str">
        <f t="shared" si="127"/>
        <v>insert into program_studi (id_pendaftaran,kode_prodi,status_lulus) values (389,3,FALSE);</v>
      </c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>
        <v>747</v>
      </c>
    </row>
    <row r="751" spans="1:18" x14ac:dyDescent="0.2">
      <c r="A751" s="14">
        <v>389</v>
      </c>
      <c r="B751" s="28">
        <v>17</v>
      </c>
      <c r="C751" s="28" t="b">
        <v>0</v>
      </c>
      <c r="D751" s="28"/>
      <c r="E751" s="28"/>
      <c r="F751" t="str">
        <f t="shared" si="127"/>
        <v>insert into program_studi (id_pendaftaran,kode_prodi,status_lulus) values (389,17,FALSE);</v>
      </c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>
        <v>748</v>
      </c>
    </row>
    <row r="752" spans="1:18" x14ac:dyDescent="0.2">
      <c r="A752" s="14">
        <v>390</v>
      </c>
      <c r="B752" s="28">
        <v>2</v>
      </c>
      <c r="C752" s="28" t="b">
        <v>0</v>
      </c>
      <c r="D752" s="28"/>
      <c r="E752" s="28"/>
      <c r="F752" t="str">
        <f t="shared" si="127"/>
        <v>insert into program_studi (id_pendaftaran,kode_prodi,status_lulus) values (390,2,FALSE);</v>
      </c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>
        <v>749</v>
      </c>
    </row>
    <row r="753" spans="1:18" x14ac:dyDescent="0.2">
      <c r="A753" s="14">
        <v>390</v>
      </c>
      <c r="B753" s="28">
        <v>17</v>
      </c>
      <c r="C753" s="28" t="b">
        <v>0</v>
      </c>
      <c r="D753" s="28"/>
      <c r="E753" s="28"/>
      <c r="F753" t="str">
        <f t="shared" si="127"/>
        <v>insert into program_studi (id_pendaftaran,kode_prodi,status_lulus) values (390,17,FALSE);</v>
      </c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>
        <v>750</v>
      </c>
    </row>
    <row r="754" spans="1:18" x14ac:dyDescent="0.2">
      <c r="A754" s="14">
        <v>391</v>
      </c>
      <c r="B754" s="28">
        <v>4</v>
      </c>
      <c r="C754" s="28" t="b">
        <v>0</v>
      </c>
      <c r="D754" s="28"/>
      <c r="E754" s="28"/>
      <c r="F754" t="str">
        <f t="shared" si="127"/>
        <v>insert into program_studi (id_pendaftaran,kode_prodi,status_lulus) values (391,4,FALSE);</v>
      </c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>
        <v>751</v>
      </c>
    </row>
    <row r="755" spans="1:18" x14ac:dyDescent="0.2">
      <c r="A755" s="14">
        <v>391</v>
      </c>
      <c r="B755" s="28">
        <v>19</v>
      </c>
      <c r="C755" s="28" t="b">
        <v>0</v>
      </c>
      <c r="D755" s="28"/>
      <c r="E755" s="28"/>
      <c r="F755" t="str">
        <f t="shared" si="127"/>
        <v>insert into program_studi (id_pendaftaran,kode_prodi,status_lulus) values (391,19,FALSE);</v>
      </c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>
        <v>752</v>
      </c>
    </row>
    <row r="756" spans="1:18" x14ac:dyDescent="0.2">
      <c r="A756" s="14">
        <v>392</v>
      </c>
      <c r="B756" s="28">
        <v>2</v>
      </c>
      <c r="C756" s="28" t="b">
        <v>0</v>
      </c>
      <c r="D756" s="28"/>
      <c r="E756" s="28"/>
      <c r="F756" t="str">
        <f t="shared" si="127"/>
        <v>insert into program_studi (id_pendaftaran,kode_prodi,status_lulus) values (392,2,FALSE);</v>
      </c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>
        <v>753</v>
      </c>
    </row>
    <row r="757" spans="1:18" x14ac:dyDescent="0.2">
      <c r="A757" s="14">
        <v>392</v>
      </c>
      <c r="B757" s="28">
        <v>20</v>
      </c>
      <c r="C757" s="28" t="b">
        <v>0</v>
      </c>
      <c r="D757" s="28"/>
      <c r="E757" s="28"/>
      <c r="F757" t="str">
        <f t="shared" si="127"/>
        <v>insert into program_studi (id_pendaftaran,kode_prodi,status_lulus) values (392,20,FALSE);</v>
      </c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>
        <v>754</v>
      </c>
    </row>
    <row r="758" spans="1:18" x14ac:dyDescent="0.2">
      <c r="A758" s="14">
        <v>393</v>
      </c>
      <c r="B758" s="28">
        <v>3</v>
      </c>
      <c r="C758" s="28" t="b">
        <v>0</v>
      </c>
      <c r="D758" s="28"/>
      <c r="E758" s="28"/>
      <c r="F758" t="str">
        <f t="shared" si="127"/>
        <v>insert into program_studi (id_pendaftaran,kode_prodi,status_lulus) values (393,3,FALSE);</v>
      </c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>
        <v>755</v>
      </c>
    </row>
    <row r="759" spans="1:18" x14ac:dyDescent="0.2">
      <c r="A759" s="14">
        <v>393</v>
      </c>
      <c r="B759" s="28">
        <v>15</v>
      </c>
      <c r="C759" s="28" t="b">
        <v>0</v>
      </c>
      <c r="D759" s="28"/>
      <c r="E759" s="28"/>
      <c r="F759" t="str">
        <f t="shared" si="127"/>
        <v>insert into program_studi (id_pendaftaran,kode_prodi,status_lulus) values (393,15,FALSE);</v>
      </c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>
        <v>756</v>
      </c>
    </row>
    <row r="760" spans="1:18" x14ac:dyDescent="0.2">
      <c r="A760" s="14">
        <v>394</v>
      </c>
      <c r="B760" s="28">
        <v>2</v>
      </c>
      <c r="C760" s="28" t="b">
        <v>0</v>
      </c>
      <c r="D760" s="28"/>
      <c r="E760" s="28"/>
      <c r="F760" t="str">
        <f t="shared" si="127"/>
        <v>insert into program_studi (id_pendaftaran,kode_prodi,status_lulus) values (394,2,FALSE);</v>
      </c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>
        <v>757</v>
      </c>
    </row>
    <row r="761" spans="1:18" x14ac:dyDescent="0.2">
      <c r="A761" s="14">
        <v>394</v>
      </c>
      <c r="B761" s="28">
        <v>15</v>
      </c>
      <c r="C761" s="28" t="b">
        <v>0</v>
      </c>
      <c r="D761" s="28"/>
      <c r="E761" s="28"/>
      <c r="F761" t="str">
        <f t="shared" si="127"/>
        <v>insert into program_studi (id_pendaftaran,kode_prodi,status_lulus) values (394,15,FALSE);</v>
      </c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>
        <v>758</v>
      </c>
    </row>
    <row r="762" spans="1:18" x14ac:dyDescent="0.2">
      <c r="A762" s="14">
        <v>395</v>
      </c>
      <c r="B762" s="28">
        <v>4</v>
      </c>
      <c r="C762" s="28" t="b">
        <v>0</v>
      </c>
      <c r="D762" s="28"/>
      <c r="E762" s="28"/>
      <c r="F762" t="str">
        <f t="shared" si="127"/>
        <v>insert into program_studi (id_pendaftaran,kode_prodi,status_lulus) values (395,4,FALSE);</v>
      </c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>
        <v>759</v>
      </c>
    </row>
    <row r="763" spans="1:18" x14ac:dyDescent="0.2">
      <c r="A763" s="14">
        <v>395</v>
      </c>
      <c r="B763" s="28">
        <v>20</v>
      </c>
      <c r="C763" s="28" t="b">
        <v>0</v>
      </c>
      <c r="D763" s="28"/>
      <c r="E763" s="28"/>
      <c r="F763" t="str">
        <f t="shared" si="127"/>
        <v>insert into program_studi (id_pendaftaran,kode_prodi,status_lulus) values (395,20,FALSE);</v>
      </c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>
        <v>760</v>
      </c>
    </row>
    <row r="764" spans="1:18" x14ac:dyDescent="0.2">
      <c r="A764" s="14">
        <v>396</v>
      </c>
      <c r="B764" s="28">
        <v>3</v>
      </c>
      <c r="C764" s="28" t="b">
        <v>0</v>
      </c>
      <c r="D764" s="28"/>
      <c r="E764" s="28"/>
      <c r="F764" t="str">
        <f t="shared" si="127"/>
        <v>insert into program_studi (id_pendaftaran,kode_prodi,status_lulus) values (396,3,FALSE);</v>
      </c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>
        <v>761</v>
      </c>
    </row>
    <row r="765" spans="1:18" x14ac:dyDescent="0.2">
      <c r="A765" s="14">
        <v>396</v>
      </c>
      <c r="B765" s="28">
        <v>17</v>
      </c>
      <c r="C765" s="28" t="b">
        <v>0</v>
      </c>
      <c r="D765" s="28"/>
      <c r="E765" s="28"/>
      <c r="F765" t="str">
        <f t="shared" si="127"/>
        <v>insert into program_studi (id_pendaftaran,kode_prodi,status_lulus) values (396,17,FALSE);</v>
      </c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>
        <v>762</v>
      </c>
    </row>
    <row r="766" spans="1:18" x14ac:dyDescent="0.2">
      <c r="A766" s="14">
        <v>397</v>
      </c>
      <c r="B766" s="28">
        <v>2</v>
      </c>
      <c r="C766" s="28" t="b">
        <v>0</v>
      </c>
      <c r="D766" s="28"/>
      <c r="E766" s="28"/>
      <c r="F766" t="str">
        <f t="shared" si="127"/>
        <v>insert into program_studi (id_pendaftaran,kode_prodi,status_lulus) values (397,2,FALSE);</v>
      </c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>
        <v>763</v>
      </c>
    </row>
    <row r="767" spans="1:18" x14ac:dyDescent="0.2">
      <c r="A767" s="14">
        <v>397</v>
      </c>
      <c r="B767" s="28">
        <v>13</v>
      </c>
      <c r="C767" s="28" t="b">
        <v>0</v>
      </c>
      <c r="D767" s="28"/>
      <c r="E767" s="28"/>
      <c r="F767" t="str">
        <f t="shared" si="127"/>
        <v>insert into program_studi (id_pendaftaran,kode_prodi,status_lulus) values (397,13,FALSE);</v>
      </c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>
        <v>764</v>
      </c>
    </row>
    <row r="768" spans="1:18" x14ac:dyDescent="0.2">
      <c r="A768" s="14">
        <v>398</v>
      </c>
      <c r="B768" s="28">
        <v>3</v>
      </c>
      <c r="C768" s="28" t="b">
        <v>0</v>
      </c>
      <c r="D768" s="28"/>
      <c r="E768" s="28"/>
      <c r="F768" t="str">
        <f t="shared" si="127"/>
        <v>insert into program_studi (id_pendaftaran,kode_prodi,status_lulus) values (398,3,FALSE);</v>
      </c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>
        <v>765</v>
      </c>
    </row>
    <row r="769" spans="1:18" x14ac:dyDescent="0.2">
      <c r="A769" s="14">
        <v>398</v>
      </c>
      <c r="B769" s="28">
        <v>17</v>
      </c>
      <c r="C769" s="28" t="b">
        <v>0</v>
      </c>
      <c r="D769" s="28"/>
      <c r="E769" s="28"/>
      <c r="F769" t="str">
        <f t="shared" si="127"/>
        <v>insert into program_studi (id_pendaftaran,kode_prodi,status_lulus) values (398,17,FALSE);</v>
      </c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>
        <v>766</v>
      </c>
    </row>
    <row r="770" spans="1:18" x14ac:dyDescent="0.2">
      <c r="A770" s="14">
        <v>399</v>
      </c>
      <c r="B770" s="28">
        <v>3</v>
      </c>
      <c r="C770" s="28" t="b">
        <v>0</v>
      </c>
      <c r="D770" s="28"/>
      <c r="E770" s="28"/>
      <c r="F770" t="str">
        <f t="shared" si="127"/>
        <v>insert into program_studi (id_pendaftaran,kode_prodi,status_lulus) values (399,3,FALSE);</v>
      </c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>
        <v>767</v>
      </c>
    </row>
    <row r="771" spans="1:18" x14ac:dyDescent="0.2">
      <c r="A771" s="14">
        <v>399</v>
      </c>
      <c r="B771" s="28">
        <v>19</v>
      </c>
      <c r="C771" s="28" t="b">
        <v>0</v>
      </c>
      <c r="D771" s="28"/>
      <c r="E771" s="28"/>
      <c r="F771" t="str">
        <f t="shared" si="127"/>
        <v>insert into program_studi (id_pendaftaran,kode_prodi,status_lulus) values (399,19,FALSE);</v>
      </c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>
        <v>768</v>
      </c>
    </row>
    <row r="772" spans="1:18" x14ac:dyDescent="0.2">
      <c r="A772" s="14">
        <v>400</v>
      </c>
      <c r="B772" s="28">
        <v>4</v>
      </c>
      <c r="C772" s="28" t="b">
        <v>0</v>
      </c>
      <c r="D772" s="28"/>
      <c r="E772" s="28"/>
      <c r="F772" t="str">
        <f t="shared" si="127"/>
        <v>insert into program_studi (id_pendaftaran,kode_prodi,status_lulus) values (400,4,FALSE);</v>
      </c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>
        <v>769</v>
      </c>
    </row>
    <row r="773" spans="1:18" x14ac:dyDescent="0.2">
      <c r="A773" s="14">
        <v>400</v>
      </c>
      <c r="B773" s="28">
        <v>17</v>
      </c>
      <c r="C773" s="28" t="b">
        <v>0</v>
      </c>
      <c r="D773" s="28"/>
      <c r="E773" s="28"/>
      <c r="F773" t="str">
        <f t="shared" ref="F773:F836" si="128">CONCATENATE($F$3,A773,",",B773,",",C773,")",";")</f>
        <v>insert into program_studi (id_pendaftaran,kode_prodi,status_lulus) values (400,17,FALSE);</v>
      </c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>
        <v>770</v>
      </c>
    </row>
    <row r="774" spans="1:18" x14ac:dyDescent="0.2">
      <c r="A774" s="14">
        <v>401</v>
      </c>
      <c r="B774" s="28">
        <v>4</v>
      </c>
      <c r="C774" s="28" t="b">
        <v>0</v>
      </c>
      <c r="D774" s="28"/>
      <c r="E774" s="28"/>
      <c r="F774" t="str">
        <f t="shared" si="128"/>
        <v>insert into program_studi (id_pendaftaran,kode_prodi,status_lulus) values (401,4,FALSE);</v>
      </c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>
        <v>771</v>
      </c>
    </row>
    <row r="775" spans="1:18" x14ac:dyDescent="0.2">
      <c r="A775" s="14">
        <v>401</v>
      </c>
      <c r="B775" s="28">
        <v>18</v>
      </c>
      <c r="C775" s="28" t="b">
        <v>0</v>
      </c>
      <c r="D775" s="28"/>
      <c r="E775" s="28"/>
      <c r="F775" t="str">
        <f t="shared" si="128"/>
        <v>insert into program_studi (id_pendaftaran,kode_prodi,status_lulus) values (401,18,FALSE);</v>
      </c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>
        <v>772</v>
      </c>
    </row>
    <row r="776" spans="1:18" x14ac:dyDescent="0.2">
      <c r="A776" s="14">
        <v>402</v>
      </c>
      <c r="B776" s="28">
        <v>1</v>
      </c>
      <c r="C776" s="28" t="b">
        <v>0</v>
      </c>
      <c r="D776" s="28"/>
      <c r="E776" s="28"/>
      <c r="F776" t="str">
        <f t="shared" si="128"/>
        <v>insert into program_studi (id_pendaftaran,kode_prodi,status_lulus) values (402,1,FALSE);</v>
      </c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>
        <v>773</v>
      </c>
    </row>
    <row r="777" spans="1:18" x14ac:dyDescent="0.2">
      <c r="A777" s="14">
        <v>402</v>
      </c>
      <c r="B777" s="28">
        <v>19</v>
      </c>
      <c r="C777" s="28" t="b">
        <v>0</v>
      </c>
      <c r="D777" s="28"/>
      <c r="E777" s="28"/>
      <c r="F777" t="str">
        <f t="shared" si="128"/>
        <v>insert into program_studi (id_pendaftaran,kode_prodi,status_lulus) values (402,19,FALSE);</v>
      </c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>
        <v>774</v>
      </c>
    </row>
    <row r="778" spans="1:18" x14ac:dyDescent="0.2">
      <c r="A778" s="14">
        <v>403</v>
      </c>
      <c r="B778" s="28">
        <v>2</v>
      </c>
      <c r="C778" s="28" t="b">
        <v>0</v>
      </c>
      <c r="D778" s="28"/>
      <c r="E778" s="28"/>
      <c r="F778" t="str">
        <f t="shared" si="128"/>
        <v>insert into program_studi (id_pendaftaran,kode_prodi,status_lulus) values (403,2,FALSE);</v>
      </c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>
        <v>775</v>
      </c>
    </row>
    <row r="779" spans="1:18" x14ac:dyDescent="0.2">
      <c r="A779" s="14">
        <v>403</v>
      </c>
      <c r="B779" s="28">
        <v>17</v>
      </c>
      <c r="C779" s="28" t="b">
        <v>0</v>
      </c>
      <c r="D779" s="28"/>
      <c r="E779" s="28"/>
      <c r="F779" t="str">
        <f t="shared" si="128"/>
        <v>insert into program_studi (id_pendaftaran,kode_prodi,status_lulus) values (403,17,FALSE);</v>
      </c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>
        <v>776</v>
      </c>
    </row>
    <row r="780" spans="1:18" x14ac:dyDescent="0.2">
      <c r="A780" s="14">
        <v>404</v>
      </c>
      <c r="B780" s="28">
        <v>4</v>
      </c>
      <c r="C780" s="28" t="b">
        <v>0</v>
      </c>
      <c r="D780" s="28"/>
      <c r="E780" s="28"/>
      <c r="F780" t="str">
        <f t="shared" si="128"/>
        <v>insert into program_studi (id_pendaftaran,kode_prodi,status_lulus) values (404,4,FALSE);</v>
      </c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>
        <v>777</v>
      </c>
    </row>
    <row r="781" spans="1:18" x14ac:dyDescent="0.2">
      <c r="A781" s="14">
        <v>404</v>
      </c>
      <c r="B781" s="28">
        <v>17</v>
      </c>
      <c r="C781" s="28" t="b">
        <v>0</v>
      </c>
      <c r="D781" s="28"/>
      <c r="E781" s="28"/>
      <c r="F781" t="str">
        <f t="shared" si="128"/>
        <v>insert into program_studi (id_pendaftaran,kode_prodi,status_lulus) values (404,17,FALSE);</v>
      </c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>
        <v>778</v>
      </c>
    </row>
    <row r="782" spans="1:18" x14ac:dyDescent="0.2">
      <c r="A782" s="14">
        <v>405</v>
      </c>
      <c r="B782" s="28">
        <v>4</v>
      </c>
      <c r="C782" s="28" t="b">
        <v>0</v>
      </c>
      <c r="D782" s="28"/>
      <c r="E782" s="28"/>
      <c r="F782" t="str">
        <f t="shared" si="128"/>
        <v>insert into program_studi (id_pendaftaran,kode_prodi,status_lulus) values (405,4,FALSE);</v>
      </c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>
        <v>779</v>
      </c>
    </row>
    <row r="783" spans="1:18" x14ac:dyDescent="0.2">
      <c r="A783" s="14">
        <v>405</v>
      </c>
      <c r="B783" s="28">
        <v>17</v>
      </c>
      <c r="C783" s="28" t="b">
        <v>0</v>
      </c>
      <c r="D783" s="28"/>
      <c r="E783" s="28"/>
      <c r="F783" t="str">
        <f t="shared" si="128"/>
        <v>insert into program_studi (id_pendaftaran,kode_prodi,status_lulus) values (405,17,FALSE);</v>
      </c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>
        <v>780</v>
      </c>
    </row>
    <row r="784" spans="1:18" x14ac:dyDescent="0.2">
      <c r="A784" s="14">
        <v>406</v>
      </c>
      <c r="B784" s="28">
        <v>3</v>
      </c>
      <c r="C784" s="28" t="b">
        <v>0</v>
      </c>
      <c r="D784" s="28"/>
      <c r="E784" s="28"/>
      <c r="F784" t="str">
        <f t="shared" si="128"/>
        <v>insert into program_studi (id_pendaftaran,kode_prodi,status_lulus) values (406,3,FALSE);</v>
      </c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>
        <v>781</v>
      </c>
    </row>
    <row r="785" spans="1:18" x14ac:dyDescent="0.2">
      <c r="A785" s="14">
        <v>406</v>
      </c>
      <c r="B785" s="28">
        <v>16</v>
      </c>
      <c r="C785" s="28" t="b">
        <v>0</v>
      </c>
      <c r="D785" s="28"/>
      <c r="E785" s="28"/>
      <c r="F785" t="str">
        <f t="shared" si="128"/>
        <v>insert into program_studi (id_pendaftaran,kode_prodi,status_lulus) values (406,16,FALSE);</v>
      </c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>
        <v>782</v>
      </c>
    </row>
    <row r="786" spans="1:18" x14ac:dyDescent="0.2">
      <c r="A786" s="14">
        <v>407</v>
      </c>
      <c r="B786" s="28">
        <v>1</v>
      </c>
      <c r="C786" s="28" t="b">
        <v>0</v>
      </c>
      <c r="D786" s="28"/>
      <c r="E786" s="28"/>
      <c r="F786" t="str">
        <f t="shared" si="128"/>
        <v>insert into program_studi (id_pendaftaran,kode_prodi,status_lulus) values (407,1,FALSE);</v>
      </c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>
        <v>783</v>
      </c>
    </row>
    <row r="787" spans="1:18" x14ac:dyDescent="0.2">
      <c r="A787" s="14">
        <v>407</v>
      </c>
      <c r="B787" s="28">
        <v>18</v>
      </c>
      <c r="C787" s="28" t="b">
        <v>0</v>
      </c>
      <c r="D787" s="28"/>
      <c r="E787" s="28"/>
      <c r="F787" t="str">
        <f t="shared" si="128"/>
        <v>insert into program_studi (id_pendaftaran,kode_prodi,status_lulus) values (407,18,FALSE);</v>
      </c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>
        <v>784</v>
      </c>
    </row>
    <row r="788" spans="1:18" x14ac:dyDescent="0.2">
      <c r="A788" s="14">
        <v>408</v>
      </c>
      <c r="B788" s="28">
        <v>2</v>
      </c>
      <c r="C788" s="28" t="b">
        <v>0</v>
      </c>
      <c r="D788" s="28"/>
      <c r="E788" s="28"/>
      <c r="F788" t="str">
        <f t="shared" si="128"/>
        <v>insert into program_studi (id_pendaftaran,kode_prodi,status_lulus) values (408,2,FALSE);</v>
      </c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>
        <v>785</v>
      </c>
    </row>
    <row r="789" spans="1:18" x14ac:dyDescent="0.2">
      <c r="A789" s="14">
        <v>408</v>
      </c>
      <c r="B789" s="28">
        <v>20</v>
      </c>
      <c r="C789" s="28" t="b">
        <v>0</v>
      </c>
      <c r="D789" s="28"/>
      <c r="E789" s="28"/>
      <c r="F789" t="str">
        <f t="shared" si="128"/>
        <v>insert into program_studi (id_pendaftaran,kode_prodi,status_lulus) values (408,20,FALSE);</v>
      </c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>
        <v>786</v>
      </c>
    </row>
    <row r="790" spans="1:18" x14ac:dyDescent="0.2">
      <c r="A790" s="14">
        <v>409</v>
      </c>
      <c r="B790" s="28">
        <v>3</v>
      </c>
      <c r="C790" s="28" t="b">
        <v>0</v>
      </c>
      <c r="D790" s="28"/>
      <c r="E790" s="28"/>
      <c r="F790" t="str">
        <f t="shared" si="128"/>
        <v>insert into program_studi (id_pendaftaran,kode_prodi,status_lulus) values (409,3,FALSE);</v>
      </c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>
        <v>787</v>
      </c>
    </row>
    <row r="791" spans="1:18" x14ac:dyDescent="0.2">
      <c r="A791" s="14">
        <v>409</v>
      </c>
      <c r="B791" s="28">
        <v>13</v>
      </c>
      <c r="C791" s="28" t="b">
        <v>0</v>
      </c>
      <c r="D791" s="28"/>
      <c r="E791" s="28"/>
      <c r="F791" t="str">
        <f t="shared" si="128"/>
        <v>insert into program_studi (id_pendaftaran,kode_prodi,status_lulus) values (409,13,FALSE);</v>
      </c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>
        <v>788</v>
      </c>
    </row>
    <row r="792" spans="1:18" x14ac:dyDescent="0.2">
      <c r="A792" s="14">
        <v>410</v>
      </c>
      <c r="B792" s="28">
        <v>2</v>
      </c>
      <c r="C792" s="28" t="b">
        <v>0</v>
      </c>
      <c r="D792" s="28"/>
      <c r="E792" s="28"/>
      <c r="F792" t="str">
        <f t="shared" si="128"/>
        <v>insert into program_studi (id_pendaftaran,kode_prodi,status_lulus) values (410,2,FALSE);</v>
      </c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>
        <v>789</v>
      </c>
    </row>
    <row r="793" spans="1:18" x14ac:dyDescent="0.2">
      <c r="A793" s="14">
        <v>410</v>
      </c>
      <c r="B793" s="28">
        <v>20</v>
      </c>
      <c r="C793" s="28" t="b">
        <v>0</v>
      </c>
      <c r="D793" s="28"/>
      <c r="E793" s="28"/>
      <c r="F793" t="str">
        <f t="shared" si="128"/>
        <v>insert into program_studi (id_pendaftaran,kode_prodi,status_lulus) values (410,20,FALSE);</v>
      </c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>
        <v>790</v>
      </c>
    </row>
    <row r="794" spans="1:18" x14ac:dyDescent="0.2">
      <c r="A794" s="14">
        <v>411</v>
      </c>
      <c r="B794" s="28">
        <v>2</v>
      </c>
      <c r="C794" s="28" t="b">
        <v>0</v>
      </c>
      <c r="D794" s="28"/>
      <c r="E794" s="28"/>
      <c r="F794" t="str">
        <f t="shared" si="128"/>
        <v>insert into program_studi (id_pendaftaran,kode_prodi,status_lulus) values (411,2,FALSE);</v>
      </c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>
        <v>791</v>
      </c>
    </row>
    <row r="795" spans="1:18" x14ac:dyDescent="0.2">
      <c r="A795" s="14">
        <v>411</v>
      </c>
      <c r="B795" s="28">
        <v>19</v>
      </c>
      <c r="C795" s="28" t="b">
        <v>0</v>
      </c>
      <c r="D795" s="28"/>
      <c r="E795" s="28"/>
      <c r="F795" t="str">
        <f t="shared" si="128"/>
        <v>insert into program_studi (id_pendaftaran,kode_prodi,status_lulus) values (411,19,FALSE);</v>
      </c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>
        <v>792</v>
      </c>
    </row>
    <row r="796" spans="1:18" x14ac:dyDescent="0.2">
      <c r="A796" s="14">
        <v>412</v>
      </c>
      <c r="B796" s="28">
        <v>1</v>
      </c>
      <c r="C796" s="28" t="b">
        <v>0</v>
      </c>
      <c r="D796" s="28"/>
      <c r="E796" s="28"/>
      <c r="F796" t="str">
        <f t="shared" si="128"/>
        <v>insert into program_studi (id_pendaftaran,kode_prodi,status_lulus) values (412,1,FALSE);</v>
      </c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>
        <v>793</v>
      </c>
    </row>
    <row r="797" spans="1:18" x14ac:dyDescent="0.2">
      <c r="A797" s="14">
        <v>412</v>
      </c>
      <c r="B797" s="28">
        <v>19</v>
      </c>
      <c r="C797" s="28" t="b">
        <v>0</v>
      </c>
      <c r="D797" s="28"/>
      <c r="E797" s="28"/>
      <c r="F797" t="str">
        <f t="shared" si="128"/>
        <v>insert into program_studi (id_pendaftaran,kode_prodi,status_lulus) values (412,19,FALSE);</v>
      </c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>
        <v>794</v>
      </c>
    </row>
    <row r="798" spans="1:18" x14ac:dyDescent="0.2">
      <c r="A798" s="14">
        <v>413</v>
      </c>
      <c r="B798" s="28">
        <v>2</v>
      </c>
      <c r="C798" s="28" t="b">
        <v>0</v>
      </c>
      <c r="D798" s="28"/>
      <c r="E798" s="28"/>
      <c r="F798" t="str">
        <f t="shared" si="128"/>
        <v>insert into program_studi (id_pendaftaran,kode_prodi,status_lulus) values (413,2,FALSE);</v>
      </c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>
        <v>795</v>
      </c>
    </row>
    <row r="799" spans="1:18" x14ac:dyDescent="0.2">
      <c r="A799" s="14">
        <v>413</v>
      </c>
      <c r="B799" s="28">
        <v>17</v>
      </c>
      <c r="C799" s="28" t="b">
        <v>0</v>
      </c>
      <c r="D799" s="28"/>
      <c r="E799" s="28"/>
      <c r="F799" t="str">
        <f t="shared" si="128"/>
        <v>insert into program_studi (id_pendaftaran,kode_prodi,status_lulus) values (413,17,FALSE);</v>
      </c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>
        <v>796</v>
      </c>
    </row>
    <row r="800" spans="1:18" x14ac:dyDescent="0.2">
      <c r="A800" s="14">
        <v>414</v>
      </c>
      <c r="B800" s="28">
        <v>4</v>
      </c>
      <c r="C800" s="28" t="b">
        <v>0</v>
      </c>
      <c r="D800" s="28"/>
      <c r="E800" s="28"/>
      <c r="F800" t="str">
        <f t="shared" si="128"/>
        <v>insert into program_studi (id_pendaftaran,kode_prodi,status_lulus) values (414,4,FALSE);</v>
      </c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>
        <v>797</v>
      </c>
    </row>
    <row r="801" spans="1:18" x14ac:dyDescent="0.2">
      <c r="A801" s="14">
        <v>414</v>
      </c>
      <c r="B801" s="28">
        <v>18</v>
      </c>
      <c r="C801" s="28" t="b">
        <v>0</v>
      </c>
      <c r="D801" s="28"/>
      <c r="E801" s="28"/>
      <c r="F801" t="str">
        <f t="shared" si="128"/>
        <v>insert into program_studi (id_pendaftaran,kode_prodi,status_lulus) values (414,18,FALSE);</v>
      </c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>
        <v>798</v>
      </c>
    </row>
    <row r="802" spans="1:18" x14ac:dyDescent="0.2">
      <c r="A802" s="14">
        <v>415</v>
      </c>
      <c r="B802" s="28">
        <v>1</v>
      </c>
      <c r="C802" s="28" t="b">
        <v>0</v>
      </c>
      <c r="D802" s="28"/>
      <c r="E802" s="28"/>
      <c r="F802" t="str">
        <f t="shared" si="128"/>
        <v>insert into program_studi (id_pendaftaran,kode_prodi,status_lulus) values (415,1,FALSE);</v>
      </c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>
        <v>799</v>
      </c>
    </row>
    <row r="803" spans="1:18" x14ac:dyDescent="0.2">
      <c r="A803" s="14">
        <v>415</v>
      </c>
      <c r="B803" s="28">
        <v>19</v>
      </c>
      <c r="C803" s="28" t="b">
        <v>0</v>
      </c>
      <c r="D803" s="28"/>
      <c r="E803" s="28"/>
      <c r="F803" t="str">
        <f t="shared" si="128"/>
        <v>insert into program_studi (id_pendaftaran,kode_prodi,status_lulus) values (415,19,FALSE);</v>
      </c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>
        <v>800</v>
      </c>
    </row>
    <row r="804" spans="1:18" x14ac:dyDescent="0.2">
      <c r="A804" s="14">
        <v>416</v>
      </c>
      <c r="B804" s="28">
        <v>2</v>
      </c>
      <c r="C804" s="28" t="b">
        <v>0</v>
      </c>
      <c r="D804" s="28"/>
      <c r="E804" s="28"/>
      <c r="F804" t="str">
        <f t="shared" si="128"/>
        <v>insert into program_studi (id_pendaftaran,kode_prodi,status_lulus) values (416,2,FALSE);</v>
      </c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>
        <v>801</v>
      </c>
    </row>
    <row r="805" spans="1:18" x14ac:dyDescent="0.2">
      <c r="A805" s="14">
        <v>416</v>
      </c>
      <c r="B805" s="28">
        <v>16</v>
      </c>
      <c r="C805" s="28" t="b">
        <v>0</v>
      </c>
      <c r="D805" s="28"/>
      <c r="E805" s="28"/>
      <c r="F805" t="str">
        <f t="shared" si="128"/>
        <v>insert into program_studi (id_pendaftaran,kode_prodi,status_lulus) values (416,16,FALSE);</v>
      </c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>
        <v>802</v>
      </c>
    </row>
    <row r="806" spans="1:18" x14ac:dyDescent="0.2">
      <c r="A806" s="14">
        <v>417</v>
      </c>
      <c r="B806" s="28">
        <v>4</v>
      </c>
      <c r="C806" s="28" t="b">
        <v>0</v>
      </c>
      <c r="D806" s="28"/>
      <c r="E806" s="28"/>
      <c r="F806" t="str">
        <f t="shared" si="128"/>
        <v>insert into program_studi (id_pendaftaran,kode_prodi,status_lulus) values (417,4,FALSE);</v>
      </c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>
        <v>803</v>
      </c>
    </row>
    <row r="807" spans="1:18" x14ac:dyDescent="0.2">
      <c r="A807" s="14">
        <v>417</v>
      </c>
      <c r="B807" s="28">
        <v>14</v>
      </c>
      <c r="C807" s="28" t="b">
        <v>0</v>
      </c>
      <c r="D807" s="28"/>
      <c r="E807" s="28"/>
      <c r="F807" t="str">
        <f t="shared" si="128"/>
        <v>insert into program_studi (id_pendaftaran,kode_prodi,status_lulus) values (417,14,FALSE);</v>
      </c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>
        <v>804</v>
      </c>
    </row>
    <row r="808" spans="1:18" x14ac:dyDescent="0.2">
      <c r="A808" s="14">
        <v>418</v>
      </c>
      <c r="B808" s="28">
        <v>4</v>
      </c>
      <c r="C808" s="28" t="b">
        <v>0</v>
      </c>
      <c r="D808" s="28"/>
      <c r="E808" s="28"/>
      <c r="F808" t="str">
        <f t="shared" si="128"/>
        <v>insert into program_studi (id_pendaftaran,kode_prodi,status_lulus) values (418,4,FALSE);</v>
      </c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>
        <v>805</v>
      </c>
    </row>
    <row r="809" spans="1:18" x14ac:dyDescent="0.2">
      <c r="A809" s="14">
        <v>418</v>
      </c>
      <c r="B809" s="28">
        <v>13</v>
      </c>
      <c r="C809" s="28" t="b">
        <v>0</v>
      </c>
      <c r="D809" s="28"/>
      <c r="E809" s="28"/>
      <c r="F809" t="str">
        <f t="shared" si="128"/>
        <v>insert into program_studi (id_pendaftaran,kode_prodi,status_lulus) values (418,13,FALSE);</v>
      </c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>
        <v>806</v>
      </c>
    </row>
    <row r="810" spans="1:18" x14ac:dyDescent="0.2">
      <c r="A810" s="14">
        <v>419</v>
      </c>
      <c r="B810" s="28">
        <v>1</v>
      </c>
      <c r="C810" s="28" t="b">
        <v>0</v>
      </c>
      <c r="D810" s="28"/>
      <c r="E810" s="28"/>
      <c r="F810" t="str">
        <f t="shared" si="128"/>
        <v>insert into program_studi (id_pendaftaran,kode_prodi,status_lulus) values (419,1,FALSE);</v>
      </c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>
        <v>807</v>
      </c>
    </row>
    <row r="811" spans="1:18" x14ac:dyDescent="0.2">
      <c r="A811" s="14">
        <v>419</v>
      </c>
      <c r="B811" s="28">
        <v>18</v>
      </c>
      <c r="C811" s="28" t="b">
        <v>0</v>
      </c>
      <c r="D811" s="28"/>
      <c r="E811" s="28"/>
      <c r="F811" t="str">
        <f t="shared" si="128"/>
        <v>insert into program_studi (id_pendaftaran,kode_prodi,status_lulus) values (419,18,FALSE);</v>
      </c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>
        <v>808</v>
      </c>
    </row>
    <row r="812" spans="1:18" x14ac:dyDescent="0.2">
      <c r="A812" s="14">
        <v>420</v>
      </c>
      <c r="B812" s="28">
        <v>4</v>
      </c>
      <c r="C812" s="28" t="b">
        <v>0</v>
      </c>
      <c r="D812" s="28"/>
      <c r="E812" s="28"/>
      <c r="F812" t="str">
        <f t="shared" si="128"/>
        <v>insert into program_studi (id_pendaftaran,kode_prodi,status_lulus) values (420,4,FALSE);</v>
      </c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>
        <v>809</v>
      </c>
    </row>
    <row r="813" spans="1:18" x14ac:dyDescent="0.2">
      <c r="A813" s="14">
        <v>420</v>
      </c>
      <c r="B813" s="28">
        <v>20</v>
      </c>
      <c r="C813" s="28" t="b">
        <v>0</v>
      </c>
      <c r="D813" s="28"/>
      <c r="E813" s="28"/>
      <c r="F813" t="str">
        <f t="shared" si="128"/>
        <v>insert into program_studi (id_pendaftaran,kode_prodi,status_lulus) values (420,20,FALSE);</v>
      </c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>
        <v>810</v>
      </c>
    </row>
    <row r="814" spans="1:18" x14ac:dyDescent="0.2">
      <c r="A814" s="14">
        <v>421</v>
      </c>
      <c r="B814" s="28">
        <v>1</v>
      </c>
      <c r="C814" s="28" t="b">
        <v>0</v>
      </c>
      <c r="D814" s="28"/>
      <c r="E814" s="28"/>
      <c r="F814" t="str">
        <f t="shared" si="128"/>
        <v>insert into program_studi (id_pendaftaran,kode_prodi,status_lulus) values (421,1,FALSE);</v>
      </c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>
        <v>811</v>
      </c>
    </row>
    <row r="815" spans="1:18" x14ac:dyDescent="0.2">
      <c r="A815" s="14">
        <v>421</v>
      </c>
      <c r="B815" s="28">
        <v>15</v>
      </c>
      <c r="C815" s="28" t="b">
        <v>0</v>
      </c>
      <c r="D815" s="28"/>
      <c r="E815" s="28"/>
      <c r="F815" t="str">
        <f t="shared" si="128"/>
        <v>insert into program_studi (id_pendaftaran,kode_prodi,status_lulus) values (421,15,FALSE);</v>
      </c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>
        <v>812</v>
      </c>
    </row>
    <row r="816" spans="1:18" x14ac:dyDescent="0.2">
      <c r="A816" s="14">
        <v>422</v>
      </c>
      <c r="B816" s="28">
        <v>4</v>
      </c>
      <c r="C816" s="28" t="b">
        <v>0</v>
      </c>
      <c r="D816" s="28"/>
      <c r="E816" s="28"/>
      <c r="F816" t="str">
        <f t="shared" si="128"/>
        <v>insert into program_studi (id_pendaftaran,kode_prodi,status_lulus) values (422,4,FALSE);</v>
      </c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>
        <v>813</v>
      </c>
    </row>
    <row r="817" spans="1:18" x14ac:dyDescent="0.2">
      <c r="A817" s="14">
        <v>422</v>
      </c>
      <c r="B817" s="28">
        <v>16</v>
      </c>
      <c r="C817" s="28" t="b">
        <v>0</v>
      </c>
      <c r="D817" s="28"/>
      <c r="E817" s="28"/>
      <c r="F817" t="str">
        <f t="shared" si="128"/>
        <v>insert into program_studi (id_pendaftaran,kode_prodi,status_lulus) values (422,16,FALSE);</v>
      </c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>
        <v>814</v>
      </c>
    </row>
    <row r="818" spans="1:18" x14ac:dyDescent="0.2">
      <c r="A818" s="14">
        <v>423</v>
      </c>
      <c r="B818" s="28">
        <v>2</v>
      </c>
      <c r="C818" s="28" t="b">
        <v>0</v>
      </c>
      <c r="D818" s="28"/>
      <c r="E818" s="28"/>
      <c r="F818" t="str">
        <f t="shared" si="128"/>
        <v>insert into program_studi (id_pendaftaran,kode_prodi,status_lulus) values (423,2,FALSE);</v>
      </c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>
        <v>815</v>
      </c>
    </row>
    <row r="819" spans="1:18" x14ac:dyDescent="0.2">
      <c r="A819" s="14">
        <v>423</v>
      </c>
      <c r="B819" s="28">
        <v>17</v>
      </c>
      <c r="C819" s="28" t="b">
        <v>0</v>
      </c>
      <c r="D819" s="28"/>
      <c r="E819" s="28"/>
      <c r="F819" t="str">
        <f t="shared" si="128"/>
        <v>insert into program_studi (id_pendaftaran,kode_prodi,status_lulus) values (423,17,FALSE);</v>
      </c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>
        <v>816</v>
      </c>
    </row>
    <row r="820" spans="1:18" x14ac:dyDescent="0.2">
      <c r="A820" s="14">
        <v>424</v>
      </c>
      <c r="B820" s="28">
        <v>3</v>
      </c>
      <c r="C820" s="28" t="b">
        <v>0</v>
      </c>
      <c r="D820" s="28"/>
      <c r="E820" s="28"/>
      <c r="F820" t="str">
        <f t="shared" si="128"/>
        <v>insert into program_studi (id_pendaftaran,kode_prodi,status_lulus) values (424,3,FALSE);</v>
      </c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>
        <v>817</v>
      </c>
    </row>
    <row r="821" spans="1:18" x14ac:dyDescent="0.2">
      <c r="A821" s="14">
        <v>424</v>
      </c>
      <c r="B821" s="28">
        <v>15</v>
      </c>
      <c r="C821" s="28" t="b">
        <v>0</v>
      </c>
      <c r="D821" s="28"/>
      <c r="E821" s="28"/>
      <c r="F821" t="str">
        <f t="shared" si="128"/>
        <v>insert into program_studi (id_pendaftaran,kode_prodi,status_lulus) values (424,15,FALSE);</v>
      </c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>
        <v>818</v>
      </c>
    </row>
    <row r="822" spans="1:18" x14ac:dyDescent="0.2">
      <c r="A822" s="14">
        <v>425</v>
      </c>
      <c r="B822" s="28">
        <v>1</v>
      </c>
      <c r="C822" s="28" t="b">
        <v>0</v>
      </c>
      <c r="D822" s="28"/>
      <c r="E822" s="28"/>
      <c r="F822" t="str">
        <f t="shared" si="128"/>
        <v>insert into program_studi (id_pendaftaran,kode_prodi,status_lulus) values (425,1,FALSE);</v>
      </c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>
        <v>819</v>
      </c>
    </row>
    <row r="823" spans="1:18" x14ac:dyDescent="0.2">
      <c r="A823" s="14">
        <v>425</v>
      </c>
      <c r="B823" s="28">
        <v>13</v>
      </c>
      <c r="C823" s="28" t="b">
        <v>0</v>
      </c>
      <c r="D823" s="28"/>
      <c r="E823" s="28"/>
      <c r="F823" t="str">
        <f t="shared" si="128"/>
        <v>insert into program_studi (id_pendaftaran,kode_prodi,status_lulus) values (425,13,FALSE);</v>
      </c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>
        <v>820</v>
      </c>
    </row>
    <row r="824" spans="1:18" x14ac:dyDescent="0.2">
      <c r="A824" s="14">
        <v>426</v>
      </c>
      <c r="B824" s="28">
        <v>3</v>
      </c>
      <c r="C824" s="28" t="b">
        <v>0</v>
      </c>
      <c r="D824" s="28"/>
      <c r="E824" s="28"/>
      <c r="F824" t="str">
        <f t="shared" si="128"/>
        <v>insert into program_studi (id_pendaftaran,kode_prodi,status_lulus) values (426,3,FALSE);</v>
      </c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>
        <v>821</v>
      </c>
    </row>
    <row r="825" spans="1:18" x14ac:dyDescent="0.2">
      <c r="A825" s="14">
        <v>426</v>
      </c>
      <c r="B825" s="28">
        <v>20</v>
      </c>
      <c r="C825" s="28" t="b">
        <v>0</v>
      </c>
      <c r="D825" s="28"/>
      <c r="E825" s="28"/>
      <c r="F825" t="str">
        <f t="shared" si="128"/>
        <v>insert into program_studi (id_pendaftaran,kode_prodi,status_lulus) values (426,20,FALSE);</v>
      </c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>
        <v>822</v>
      </c>
    </row>
    <row r="826" spans="1:18" x14ac:dyDescent="0.2">
      <c r="A826" s="14">
        <v>427</v>
      </c>
      <c r="B826" s="28">
        <v>3</v>
      </c>
      <c r="C826" s="28" t="b">
        <v>0</v>
      </c>
      <c r="D826" s="28"/>
      <c r="E826" s="28"/>
      <c r="F826" t="str">
        <f t="shared" si="128"/>
        <v>insert into program_studi (id_pendaftaran,kode_prodi,status_lulus) values (427,3,FALSE);</v>
      </c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>
        <v>823</v>
      </c>
    </row>
    <row r="827" spans="1:18" x14ac:dyDescent="0.2">
      <c r="A827" s="14">
        <v>427</v>
      </c>
      <c r="B827" s="28">
        <v>14</v>
      </c>
      <c r="C827" s="28" t="b">
        <v>0</v>
      </c>
      <c r="D827" s="28"/>
      <c r="E827" s="28"/>
      <c r="F827" t="str">
        <f t="shared" si="128"/>
        <v>insert into program_studi (id_pendaftaran,kode_prodi,status_lulus) values (427,14,FALSE);</v>
      </c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>
        <v>824</v>
      </c>
    </row>
    <row r="828" spans="1:18" x14ac:dyDescent="0.2">
      <c r="A828" s="14">
        <v>428</v>
      </c>
      <c r="B828" s="28">
        <v>4</v>
      </c>
      <c r="C828" s="28" t="b">
        <v>0</v>
      </c>
      <c r="D828" s="28"/>
      <c r="E828" s="28"/>
      <c r="F828" t="str">
        <f t="shared" si="128"/>
        <v>insert into program_studi (id_pendaftaran,kode_prodi,status_lulus) values (428,4,FALSE);</v>
      </c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>
        <v>825</v>
      </c>
    </row>
    <row r="829" spans="1:18" x14ac:dyDescent="0.2">
      <c r="A829" s="14">
        <v>428</v>
      </c>
      <c r="B829" s="28">
        <v>18</v>
      </c>
      <c r="C829" s="28" t="b">
        <v>0</v>
      </c>
      <c r="D829" s="28"/>
      <c r="E829" s="28"/>
      <c r="F829" t="str">
        <f t="shared" si="128"/>
        <v>insert into program_studi (id_pendaftaran,kode_prodi,status_lulus) values (428,18,FALSE);</v>
      </c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>
        <v>826</v>
      </c>
    </row>
    <row r="830" spans="1:18" x14ac:dyDescent="0.2">
      <c r="A830" s="14">
        <v>429</v>
      </c>
      <c r="B830" s="28">
        <v>4</v>
      </c>
      <c r="C830" s="28" t="b">
        <v>0</v>
      </c>
      <c r="D830" s="28"/>
      <c r="E830" s="28"/>
      <c r="F830" t="str">
        <f t="shared" si="128"/>
        <v>insert into program_studi (id_pendaftaran,kode_prodi,status_lulus) values (429,4,FALSE);</v>
      </c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>
        <v>827</v>
      </c>
    </row>
    <row r="831" spans="1:18" x14ac:dyDescent="0.2">
      <c r="A831" s="14">
        <v>429</v>
      </c>
      <c r="B831" s="28">
        <v>17</v>
      </c>
      <c r="C831" s="28" t="b">
        <v>0</v>
      </c>
      <c r="D831" s="28"/>
      <c r="E831" s="28"/>
      <c r="F831" t="str">
        <f t="shared" si="128"/>
        <v>insert into program_studi (id_pendaftaran,kode_prodi,status_lulus) values (429,17,FALSE);</v>
      </c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>
        <v>828</v>
      </c>
    </row>
    <row r="832" spans="1:18" x14ac:dyDescent="0.2">
      <c r="A832" s="14">
        <v>430</v>
      </c>
      <c r="B832" s="28">
        <v>1</v>
      </c>
      <c r="C832" s="28" t="b">
        <v>0</v>
      </c>
      <c r="D832" s="28"/>
      <c r="E832" s="28"/>
      <c r="F832" t="str">
        <f t="shared" si="128"/>
        <v>insert into program_studi (id_pendaftaran,kode_prodi,status_lulus) values (430,1,FALSE);</v>
      </c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>
        <v>829</v>
      </c>
    </row>
    <row r="833" spans="1:18" x14ac:dyDescent="0.2">
      <c r="A833" s="14">
        <v>430</v>
      </c>
      <c r="B833" s="28">
        <v>20</v>
      </c>
      <c r="C833" s="28" t="b">
        <v>0</v>
      </c>
      <c r="D833" s="28"/>
      <c r="E833" s="28"/>
      <c r="F833" t="str">
        <f t="shared" si="128"/>
        <v>insert into program_studi (id_pendaftaran,kode_prodi,status_lulus) values (430,20,FALSE);</v>
      </c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>
        <v>830</v>
      </c>
    </row>
    <row r="834" spans="1:18" x14ac:dyDescent="0.2">
      <c r="A834" s="14">
        <v>431</v>
      </c>
      <c r="B834" s="28">
        <v>2</v>
      </c>
      <c r="C834" s="28" t="b">
        <v>0</v>
      </c>
      <c r="D834" s="28"/>
      <c r="E834" s="28"/>
      <c r="F834" t="str">
        <f t="shared" si="128"/>
        <v>insert into program_studi (id_pendaftaran,kode_prodi,status_lulus) values (431,2,FALSE);</v>
      </c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>
        <v>831</v>
      </c>
    </row>
    <row r="835" spans="1:18" x14ac:dyDescent="0.2">
      <c r="A835" s="14">
        <v>431</v>
      </c>
      <c r="B835" s="28">
        <v>20</v>
      </c>
      <c r="C835" s="28" t="b">
        <v>0</v>
      </c>
      <c r="D835" s="28"/>
      <c r="E835" s="28"/>
      <c r="F835" t="str">
        <f t="shared" si="128"/>
        <v>insert into program_studi (id_pendaftaran,kode_prodi,status_lulus) values (431,20,FALSE);</v>
      </c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>
        <v>832</v>
      </c>
    </row>
    <row r="836" spans="1:18" x14ac:dyDescent="0.2">
      <c r="A836" s="14">
        <v>432</v>
      </c>
      <c r="B836" s="28">
        <v>4</v>
      </c>
      <c r="C836" s="28" t="b">
        <v>0</v>
      </c>
      <c r="D836" s="28"/>
      <c r="E836" s="28"/>
      <c r="F836" t="str">
        <f t="shared" si="128"/>
        <v>insert into program_studi (id_pendaftaran,kode_prodi,status_lulus) values (432,4,FALSE);</v>
      </c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>
        <v>833</v>
      </c>
    </row>
    <row r="837" spans="1:18" x14ac:dyDescent="0.2">
      <c r="A837" s="14">
        <v>432</v>
      </c>
      <c r="B837" s="28">
        <v>16</v>
      </c>
      <c r="C837" s="28" t="b">
        <v>0</v>
      </c>
      <c r="D837" s="28"/>
      <c r="E837" s="28"/>
      <c r="F837" t="str">
        <f t="shared" ref="F837:F900" si="129">CONCATENATE($F$3,A837,",",B837,",",C837,")",";")</f>
        <v>insert into program_studi (id_pendaftaran,kode_prodi,status_lulus) values (432,16,FALSE);</v>
      </c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>
        <v>834</v>
      </c>
    </row>
    <row r="838" spans="1:18" x14ac:dyDescent="0.2">
      <c r="A838" s="14">
        <v>433</v>
      </c>
      <c r="B838" s="28">
        <v>4</v>
      </c>
      <c r="C838" s="28" t="b">
        <v>0</v>
      </c>
      <c r="D838" s="28"/>
      <c r="E838" s="28"/>
      <c r="F838" t="str">
        <f t="shared" si="129"/>
        <v>insert into program_studi (id_pendaftaran,kode_prodi,status_lulus) values (433,4,FALSE);</v>
      </c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>
        <v>835</v>
      </c>
    </row>
    <row r="839" spans="1:18" x14ac:dyDescent="0.2">
      <c r="A839" s="14">
        <v>433</v>
      </c>
      <c r="B839" s="28">
        <v>20</v>
      </c>
      <c r="C839" s="28" t="b">
        <v>0</v>
      </c>
      <c r="D839" s="28"/>
      <c r="E839" s="28"/>
      <c r="F839" t="str">
        <f t="shared" si="129"/>
        <v>insert into program_studi (id_pendaftaran,kode_prodi,status_lulus) values (433,20,FALSE);</v>
      </c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>
        <v>836</v>
      </c>
    </row>
    <row r="840" spans="1:18" x14ac:dyDescent="0.2">
      <c r="A840" s="14">
        <v>434</v>
      </c>
      <c r="B840" s="28">
        <v>4</v>
      </c>
      <c r="C840" s="28" t="b">
        <v>0</v>
      </c>
      <c r="D840" s="28"/>
      <c r="E840" s="28"/>
      <c r="F840" t="str">
        <f t="shared" si="129"/>
        <v>insert into program_studi (id_pendaftaran,kode_prodi,status_lulus) values (434,4,FALSE);</v>
      </c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>
        <v>837</v>
      </c>
    </row>
    <row r="841" spans="1:18" x14ac:dyDescent="0.2">
      <c r="A841" s="14">
        <v>434</v>
      </c>
      <c r="B841" s="28">
        <v>13</v>
      </c>
      <c r="C841" s="28" t="b">
        <v>0</v>
      </c>
      <c r="D841" s="28"/>
      <c r="E841" s="28"/>
      <c r="F841" t="str">
        <f t="shared" si="129"/>
        <v>insert into program_studi (id_pendaftaran,kode_prodi,status_lulus) values (434,13,FALSE);</v>
      </c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>
        <v>838</v>
      </c>
    </row>
    <row r="842" spans="1:18" x14ac:dyDescent="0.2">
      <c r="A842" s="14">
        <v>435</v>
      </c>
      <c r="B842" s="28">
        <v>2</v>
      </c>
      <c r="C842" s="28" t="b">
        <v>0</v>
      </c>
      <c r="D842" s="28"/>
      <c r="E842" s="28"/>
      <c r="F842" t="str">
        <f t="shared" si="129"/>
        <v>insert into program_studi (id_pendaftaran,kode_prodi,status_lulus) values (435,2,FALSE);</v>
      </c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>
        <v>839</v>
      </c>
    </row>
    <row r="843" spans="1:18" x14ac:dyDescent="0.2">
      <c r="A843" s="14">
        <v>435</v>
      </c>
      <c r="B843" s="28">
        <v>16</v>
      </c>
      <c r="C843" s="28" t="b">
        <v>0</v>
      </c>
      <c r="D843" s="28"/>
      <c r="E843" s="28"/>
      <c r="F843" t="str">
        <f t="shared" si="129"/>
        <v>insert into program_studi (id_pendaftaran,kode_prodi,status_lulus) values (435,16,FALSE);</v>
      </c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>
        <v>840</v>
      </c>
    </row>
    <row r="844" spans="1:18" x14ac:dyDescent="0.2">
      <c r="A844" s="14">
        <v>436</v>
      </c>
      <c r="B844" s="28">
        <v>1</v>
      </c>
      <c r="C844" s="28" t="b">
        <v>0</v>
      </c>
      <c r="D844" s="28"/>
      <c r="E844" s="28"/>
      <c r="F844" t="str">
        <f t="shared" si="129"/>
        <v>insert into program_studi (id_pendaftaran,kode_prodi,status_lulus) values (436,1,FALSE);</v>
      </c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>
        <v>841</v>
      </c>
    </row>
    <row r="845" spans="1:18" x14ac:dyDescent="0.2">
      <c r="A845" s="14">
        <v>436</v>
      </c>
      <c r="B845" s="28">
        <v>14</v>
      </c>
      <c r="C845" s="28" t="b">
        <v>0</v>
      </c>
      <c r="D845" s="28"/>
      <c r="E845" s="28"/>
      <c r="F845" t="str">
        <f t="shared" si="129"/>
        <v>insert into program_studi (id_pendaftaran,kode_prodi,status_lulus) values (436,14,FALSE);</v>
      </c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>
        <v>842</v>
      </c>
    </row>
    <row r="846" spans="1:18" x14ac:dyDescent="0.2">
      <c r="A846" s="14">
        <v>437</v>
      </c>
      <c r="B846" s="28">
        <v>3</v>
      </c>
      <c r="C846" s="28" t="b">
        <v>0</v>
      </c>
      <c r="D846" s="28"/>
      <c r="E846" s="28"/>
      <c r="F846" t="str">
        <f t="shared" si="129"/>
        <v>insert into program_studi (id_pendaftaran,kode_prodi,status_lulus) values (437,3,FALSE);</v>
      </c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>
        <v>843</v>
      </c>
    </row>
    <row r="847" spans="1:18" x14ac:dyDescent="0.2">
      <c r="A847" s="14">
        <v>437</v>
      </c>
      <c r="B847" s="28">
        <v>18</v>
      </c>
      <c r="C847" s="28" t="b">
        <v>0</v>
      </c>
      <c r="D847" s="28"/>
      <c r="E847" s="28"/>
      <c r="F847" t="str">
        <f t="shared" si="129"/>
        <v>insert into program_studi (id_pendaftaran,kode_prodi,status_lulus) values (437,18,FALSE);</v>
      </c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>
        <v>844</v>
      </c>
    </row>
    <row r="848" spans="1:18" x14ac:dyDescent="0.2">
      <c r="A848" s="14">
        <v>438</v>
      </c>
      <c r="B848" s="28">
        <v>3</v>
      </c>
      <c r="C848" s="28" t="b">
        <v>0</v>
      </c>
      <c r="D848" s="28"/>
      <c r="E848" s="28"/>
      <c r="F848" t="str">
        <f t="shared" si="129"/>
        <v>insert into program_studi (id_pendaftaran,kode_prodi,status_lulus) values (438,3,FALSE);</v>
      </c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>
        <v>845</v>
      </c>
    </row>
    <row r="849" spans="1:18" x14ac:dyDescent="0.2">
      <c r="A849" s="14">
        <v>438</v>
      </c>
      <c r="B849" s="28">
        <v>20</v>
      </c>
      <c r="C849" s="28" t="b">
        <v>0</v>
      </c>
      <c r="D849" s="28"/>
      <c r="E849" s="28"/>
      <c r="F849" t="str">
        <f t="shared" si="129"/>
        <v>insert into program_studi (id_pendaftaran,kode_prodi,status_lulus) values (438,20,FALSE);</v>
      </c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>
        <v>846</v>
      </c>
    </row>
    <row r="850" spans="1:18" x14ac:dyDescent="0.2">
      <c r="A850" s="14">
        <v>439</v>
      </c>
      <c r="B850" s="28">
        <v>1</v>
      </c>
      <c r="C850" s="28" t="b">
        <v>0</v>
      </c>
      <c r="D850" s="28"/>
      <c r="E850" s="28"/>
      <c r="F850" t="str">
        <f t="shared" si="129"/>
        <v>insert into program_studi (id_pendaftaran,kode_prodi,status_lulus) values (439,1,FALSE);</v>
      </c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>
        <v>847</v>
      </c>
    </row>
    <row r="851" spans="1:18" x14ac:dyDescent="0.2">
      <c r="A851" s="14">
        <v>439</v>
      </c>
      <c r="B851" s="28">
        <v>15</v>
      </c>
      <c r="C851" s="28" t="b">
        <v>0</v>
      </c>
      <c r="D851" s="28"/>
      <c r="E851" s="28"/>
      <c r="F851" t="str">
        <f t="shared" si="129"/>
        <v>insert into program_studi (id_pendaftaran,kode_prodi,status_lulus) values (439,15,FALSE);</v>
      </c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>
        <v>848</v>
      </c>
    </row>
    <row r="852" spans="1:18" x14ac:dyDescent="0.2">
      <c r="A852" s="14">
        <v>440</v>
      </c>
      <c r="B852" s="28">
        <v>4</v>
      </c>
      <c r="C852" s="28" t="b">
        <v>0</v>
      </c>
      <c r="D852" s="28"/>
      <c r="E852" s="28"/>
      <c r="F852" t="str">
        <f t="shared" si="129"/>
        <v>insert into program_studi (id_pendaftaran,kode_prodi,status_lulus) values (440,4,FALSE);</v>
      </c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>
        <v>849</v>
      </c>
    </row>
    <row r="853" spans="1:18" x14ac:dyDescent="0.2">
      <c r="A853" s="14">
        <v>440</v>
      </c>
      <c r="B853" s="28">
        <v>13</v>
      </c>
      <c r="C853" s="28" t="b">
        <v>0</v>
      </c>
      <c r="D853" s="28"/>
      <c r="E853" s="28"/>
      <c r="F853" t="str">
        <f t="shared" si="129"/>
        <v>insert into program_studi (id_pendaftaran,kode_prodi,status_lulus) values (440,13,FALSE);</v>
      </c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>
        <v>850</v>
      </c>
    </row>
    <row r="854" spans="1:18" x14ac:dyDescent="0.2">
      <c r="A854" s="14">
        <v>441</v>
      </c>
      <c r="B854" s="28">
        <v>4</v>
      </c>
      <c r="C854" s="28" t="b">
        <v>0</v>
      </c>
      <c r="D854" s="28"/>
      <c r="E854" s="28"/>
      <c r="F854" t="str">
        <f t="shared" si="129"/>
        <v>insert into program_studi (id_pendaftaran,kode_prodi,status_lulus) values (441,4,FALSE);</v>
      </c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>
        <v>851</v>
      </c>
    </row>
    <row r="855" spans="1:18" x14ac:dyDescent="0.2">
      <c r="A855" s="14">
        <v>441</v>
      </c>
      <c r="B855" s="28">
        <v>15</v>
      </c>
      <c r="C855" s="28" t="b">
        <v>0</v>
      </c>
      <c r="D855" s="28"/>
      <c r="E855" s="28"/>
      <c r="F855" t="str">
        <f t="shared" si="129"/>
        <v>insert into program_studi (id_pendaftaran,kode_prodi,status_lulus) values (441,15,FALSE);</v>
      </c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>
        <v>852</v>
      </c>
    </row>
    <row r="856" spans="1:18" x14ac:dyDescent="0.2">
      <c r="A856" s="14">
        <v>442</v>
      </c>
      <c r="B856" s="28">
        <v>2</v>
      </c>
      <c r="C856" s="28" t="b">
        <v>0</v>
      </c>
      <c r="D856" s="28"/>
      <c r="E856" s="28"/>
      <c r="F856" t="str">
        <f t="shared" si="129"/>
        <v>insert into program_studi (id_pendaftaran,kode_prodi,status_lulus) values (442,2,FALSE);</v>
      </c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>
        <v>853</v>
      </c>
    </row>
    <row r="857" spans="1:18" x14ac:dyDescent="0.2">
      <c r="A857" s="14">
        <v>442</v>
      </c>
      <c r="B857" s="28">
        <v>13</v>
      </c>
      <c r="C857" s="28" t="b">
        <v>0</v>
      </c>
      <c r="D857" s="28"/>
      <c r="E857" s="28"/>
      <c r="F857" t="str">
        <f t="shared" si="129"/>
        <v>insert into program_studi (id_pendaftaran,kode_prodi,status_lulus) values (442,13,FALSE);</v>
      </c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>
        <v>854</v>
      </c>
    </row>
    <row r="858" spans="1:18" x14ac:dyDescent="0.2">
      <c r="A858" s="14">
        <v>443</v>
      </c>
      <c r="B858" s="28">
        <v>2</v>
      </c>
      <c r="C858" s="28" t="b">
        <v>0</v>
      </c>
      <c r="D858" s="28"/>
      <c r="E858" s="28"/>
      <c r="F858" t="str">
        <f t="shared" si="129"/>
        <v>insert into program_studi (id_pendaftaran,kode_prodi,status_lulus) values (443,2,FALSE);</v>
      </c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>
        <v>855</v>
      </c>
    </row>
    <row r="859" spans="1:18" x14ac:dyDescent="0.2">
      <c r="A859" s="14">
        <v>443</v>
      </c>
      <c r="B859" s="28">
        <v>19</v>
      </c>
      <c r="C859" s="28" t="b">
        <v>0</v>
      </c>
      <c r="D859" s="28"/>
      <c r="E859" s="28"/>
      <c r="F859" t="str">
        <f t="shared" si="129"/>
        <v>insert into program_studi (id_pendaftaran,kode_prodi,status_lulus) values (443,19,FALSE);</v>
      </c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>
        <v>856</v>
      </c>
    </row>
    <row r="860" spans="1:18" x14ac:dyDescent="0.2">
      <c r="A860" s="14">
        <v>444</v>
      </c>
      <c r="B860" s="28">
        <v>3</v>
      </c>
      <c r="C860" s="28" t="b">
        <v>0</v>
      </c>
      <c r="D860" s="28"/>
      <c r="E860" s="28"/>
      <c r="F860" t="str">
        <f t="shared" si="129"/>
        <v>insert into program_studi (id_pendaftaran,kode_prodi,status_lulus) values (444,3,FALSE);</v>
      </c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>
        <v>857</v>
      </c>
    </row>
    <row r="861" spans="1:18" x14ac:dyDescent="0.2">
      <c r="A861" s="14">
        <v>444</v>
      </c>
      <c r="B861" s="28">
        <v>16</v>
      </c>
      <c r="C861" s="28" t="b">
        <v>0</v>
      </c>
      <c r="D861" s="28"/>
      <c r="E861" s="28"/>
      <c r="F861" t="str">
        <f t="shared" si="129"/>
        <v>insert into program_studi (id_pendaftaran,kode_prodi,status_lulus) values (444,16,FALSE);</v>
      </c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>
        <v>858</v>
      </c>
    </row>
    <row r="862" spans="1:18" x14ac:dyDescent="0.2">
      <c r="A862" s="14">
        <v>445</v>
      </c>
      <c r="B862" s="28">
        <v>2</v>
      </c>
      <c r="C862" s="28" t="b">
        <v>0</v>
      </c>
      <c r="D862" s="28"/>
      <c r="E862" s="28"/>
      <c r="F862" t="str">
        <f t="shared" si="129"/>
        <v>insert into program_studi (id_pendaftaran,kode_prodi,status_lulus) values (445,2,FALSE);</v>
      </c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>
        <v>859</v>
      </c>
    </row>
    <row r="863" spans="1:18" x14ac:dyDescent="0.2">
      <c r="A863" s="14">
        <v>445</v>
      </c>
      <c r="B863" s="28">
        <v>18</v>
      </c>
      <c r="C863" s="28" t="b">
        <v>0</v>
      </c>
      <c r="D863" s="28"/>
      <c r="E863" s="28"/>
      <c r="F863" t="str">
        <f t="shared" si="129"/>
        <v>insert into program_studi (id_pendaftaran,kode_prodi,status_lulus) values (445,18,FALSE);</v>
      </c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>
        <v>860</v>
      </c>
    </row>
    <row r="864" spans="1:18" x14ac:dyDescent="0.2">
      <c r="A864" s="14">
        <v>446</v>
      </c>
      <c r="B864" s="28">
        <v>1</v>
      </c>
      <c r="C864" s="28" t="b">
        <v>0</v>
      </c>
      <c r="D864" s="28"/>
      <c r="E864" s="28"/>
      <c r="F864" t="str">
        <f t="shared" si="129"/>
        <v>insert into program_studi (id_pendaftaran,kode_prodi,status_lulus) values (446,1,FALSE);</v>
      </c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>
        <v>861</v>
      </c>
    </row>
    <row r="865" spans="1:18" x14ac:dyDescent="0.2">
      <c r="A865" s="14">
        <v>446</v>
      </c>
      <c r="B865" s="28">
        <v>18</v>
      </c>
      <c r="C865" s="28" t="b">
        <v>0</v>
      </c>
      <c r="D865" s="28"/>
      <c r="E865" s="28"/>
      <c r="F865" t="str">
        <f t="shared" si="129"/>
        <v>insert into program_studi (id_pendaftaran,kode_prodi,status_lulus) values (446,18,FALSE);</v>
      </c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>
        <v>862</v>
      </c>
    </row>
    <row r="866" spans="1:18" x14ac:dyDescent="0.2">
      <c r="A866" s="14">
        <v>447</v>
      </c>
      <c r="B866" s="28">
        <v>4</v>
      </c>
      <c r="C866" s="28" t="b">
        <v>0</v>
      </c>
      <c r="D866" s="28"/>
      <c r="E866" s="28"/>
      <c r="F866" t="str">
        <f t="shared" si="129"/>
        <v>insert into program_studi (id_pendaftaran,kode_prodi,status_lulus) values (447,4,FALSE);</v>
      </c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>
        <v>863</v>
      </c>
    </row>
    <row r="867" spans="1:18" x14ac:dyDescent="0.2">
      <c r="A867" s="14">
        <v>447</v>
      </c>
      <c r="B867" s="28">
        <v>18</v>
      </c>
      <c r="C867" s="28" t="b">
        <v>0</v>
      </c>
      <c r="D867" s="28"/>
      <c r="E867" s="28"/>
      <c r="F867" t="str">
        <f t="shared" si="129"/>
        <v>insert into program_studi (id_pendaftaran,kode_prodi,status_lulus) values (447,18,FALSE);</v>
      </c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>
        <v>864</v>
      </c>
    </row>
    <row r="868" spans="1:18" x14ac:dyDescent="0.2">
      <c r="A868" s="14">
        <v>448</v>
      </c>
      <c r="B868" s="28">
        <v>1</v>
      </c>
      <c r="C868" s="28" t="b">
        <v>0</v>
      </c>
      <c r="D868" s="28"/>
      <c r="E868" s="28"/>
      <c r="F868" t="str">
        <f t="shared" si="129"/>
        <v>insert into program_studi (id_pendaftaran,kode_prodi,status_lulus) values (448,1,FALSE);</v>
      </c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>
        <v>865</v>
      </c>
    </row>
    <row r="869" spans="1:18" x14ac:dyDescent="0.2">
      <c r="A869" s="14">
        <v>448</v>
      </c>
      <c r="B869" s="28">
        <v>14</v>
      </c>
      <c r="C869" s="28" t="b">
        <v>0</v>
      </c>
      <c r="D869" s="28"/>
      <c r="E869" s="28"/>
      <c r="F869" t="str">
        <f t="shared" si="129"/>
        <v>insert into program_studi (id_pendaftaran,kode_prodi,status_lulus) values (448,14,FALSE);</v>
      </c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>
        <v>866</v>
      </c>
    </row>
    <row r="870" spans="1:18" x14ac:dyDescent="0.2">
      <c r="A870" s="14">
        <v>449</v>
      </c>
      <c r="B870" s="28">
        <v>1</v>
      </c>
      <c r="C870" s="28" t="b">
        <v>0</v>
      </c>
      <c r="D870" s="28"/>
      <c r="E870" s="28"/>
      <c r="F870" t="str">
        <f t="shared" si="129"/>
        <v>insert into program_studi (id_pendaftaran,kode_prodi,status_lulus) values (449,1,FALSE);</v>
      </c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>
        <v>867</v>
      </c>
    </row>
    <row r="871" spans="1:18" x14ac:dyDescent="0.2">
      <c r="A871" s="14">
        <v>449</v>
      </c>
      <c r="B871" s="28">
        <v>17</v>
      </c>
      <c r="C871" s="28" t="b">
        <v>0</v>
      </c>
      <c r="D871" s="28"/>
      <c r="E871" s="28"/>
      <c r="F871" t="str">
        <f t="shared" si="129"/>
        <v>insert into program_studi (id_pendaftaran,kode_prodi,status_lulus) values (449,17,FALSE);</v>
      </c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>
        <v>868</v>
      </c>
    </row>
    <row r="872" spans="1:18" x14ac:dyDescent="0.2">
      <c r="A872" s="14">
        <v>450</v>
      </c>
      <c r="B872" s="28">
        <v>4</v>
      </c>
      <c r="C872" s="28" t="b">
        <v>0</v>
      </c>
      <c r="D872" s="28"/>
      <c r="E872" s="28"/>
      <c r="F872" t="str">
        <f t="shared" si="129"/>
        <v>insert into program_studi (id_pendaftaran,kode_prodi,status_lulus) values (450,4,FALSE);</v>
      </c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>
        <v>869</v>
      </c>
    </row>
    <row r="873" spans="1:18" x14ac:dyDescent="0.2">
      <c r="A873" s="14">
        <v>450</v>
      </c>
      <c r="B873" s="28">
        <v>16</v>
      </c>
      <c r="C873" s="28" t="b">
        <v>0</v>
      </c>
      <c r="D873" s="28"/>
      <c r="E873" s="28"/>
      <c r="F873" t="str">
        <f t="shared" si="129"/>
        <v>insert into program_studi (id_pendaftaran,kode_prodi,status_lulus) values (450,16,FALSE);</v>
      </c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>
        <v>870</v>
      </c>
    </row>
    <row r="874" spans="1:18" x14ac:dyDescent="0.2">
      <c r="A874" s="14">
        <v>451</v>
      </c>
      <c r="B874" s="28">
        <v>2</v>
      </c>
      <c r="C874" s="28" t="b">
        <v>0</v>
      </c>
      <c r="D874" s="28"/>
      <c r="E874" s="28"/>
      <c r="F874" t="str">
        <f t="shared" si="129"/>
        <v>insert into program_studi (id_pendaftaran,kode_prodi,status_lulus) values (451,2,FALSE);</v>
      </c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>
        <v>871</v>
      </c>
    </row>
    <row r="875" spans="1:18" x14ac:dyDescent="0.2">
      <c r="A875" s="14">
        <v>451</v>
      </c>
      <c r="B875" s="28">
        <v>20</v>
      </c>
      <c r="C875" s="28" t="b">
        <v>0</v>
      </c>
      <c r="D875" s="28"/>
      <c r="E875" s="28"/>
      <c r="F875" t="str">
        <f t="shared" si="129"/>
        <v>insert into program_studi (id_pendaftaran,kode_prodi,status_lulus) values (451,20,FALSE);</v>
      </c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>
        <v>872</v>
      </c>
    </row>
    <row r="876" spans="1:18" x14ac:dyDescent="0.2">
      <c r="A876" s="14">
        <v>452</v>
      </c>
      <c r="B876" s="28">
        <v>3</v>
      </c>
      <c r="C876" s="28" t="b">
        <v>0</v>
      </c>
      <c r="D876" s="28"/>
      <c r="E876" s="28"/>
      <c r="F876" t="str">
        <f t="shared" si="129"/>
        <v>insert into program_studi (id_pendaftaran,kode_prodi,status_lulus) values (452,3,FALSE);</v>
      </c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>
        <v>873</v>
      </c>
    </row>
    <row r="877" spans="1:18" x14ac:dyDescent="0.2">
      <c r="A877" s="14">
        <v>452</v>
      </c>
      <c r="B877" s="28">
        <v>19</v>
      </c>
      <c r="C877" s="28" t="b">
        <v>0</v>
      </c>
      <c r="D877" s="28"/>
      <c r="E877" s="28"/>
      <c r="F877" t="str">
        <f t="shared" si="129"/>
        <v>insert into program_studi (id_pendaftaran,kode_prodi,status_lulus) values (452,19,FALSE);</v>
      </c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>
        <v>874</v>
      </c>
    </row>
    <row r="878" spans="1:18" x14ac:dyDescent="0.2">
      <c r="A878" s="14">
        <v>453</v>
      </c>
      <c r="B878" s="28">
        <v>3</v>
      </c>
      <c r="C878" s="28" t="b">
        <v>0</v>
      </c>
      <c r="D878" s="28"/>
      <c r="E878" s="28"/>
      <c r="F878" t="str">
        <f t="shared" si="129"/>
        <v>insert into program_studi (id_pendaftaran,kode_prodi,status_lulus) values (453,3,FALSE);</v>
      </c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>
        <v>875</v>
      </c>
    </row>
    <row r="879" spans="1:18" x14ac:dyDescent="0.2">
      <c r="A879" s="14">
        <v>453</v>
      </c>
      <c r="B879" s="28">
        <v>15</v>
      </c>
      <c r="C879" s="28" t="b">
        <v>0</v>
      </c>
      <c r="D879" s="28"/>
      <c r="E879" s="28"/>
      <c r="F879" t="str">
        <f t="shared" si="129"/>
        <v>insert into program_studi (id_pendaftaran,kode_prodi,status_lulus) values (453,15,FALSE);</v>
      </c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>
        <v>876</v>
      </c>
    </row>
    <row r="880" spans="1:18" x14ac:dyDescent="0.2">
      <c r="A880" s="14">
        <v>454</v>
      </c>
      <c r="B880" s="28">
        <v>4</v>
      </c>
      <c r="C880" s="28" t="b">
        <v>0</v>
      </c>
      <c r="D880" s="28"/>
      <c r="E880" s="28"/>
      <c r="F880" t="str">
        <f t="shared" si="129"/>
        <v>insert into program_studi (id_pendaftaran,kode_prodi,status_lulus) values (454,4,FALSE);</v>
      </c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>
        <v>877</v>
      </c>
    </row>
    <row r="881" spans="1:18" x14ac:dyDescent="0.2">
      <c r="A881" s="14">
        <v>454</v>
      </c>
      <c r="B881" s="28">
        <v>18</v>
      </c>
      <c r="C881" s="28" t="b">
        <v>0</v>
      </c>
      <c r="D881" s="28"/>
      <c r="E881" s="28"/>
      <c r="F881" t="str">
        <f t="shared" si="129"/>
        <v>insert into program_studi (id_pendaftaran,kode_prodi,status_lulus) values (454,18,FALSE);</v>
      </c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>
        <v>878</v>
      </c>
    </row>
    <row r="882" spans="1:18" x14ac:dyDescent="0.2">
      <c r="A882" s="14">
        <v>455</v>
      </c>
      <c r="B882" s="28">
        <v>4</v>
      </c>
      <c r="C882" s="28" t="b">
        <v>0</v>
      </c>
      <c r="D882" s="28"/>
      <c r="E882" s="28"/>
      <c r="F882" t="str">
        <f t="shared" si="129"/>
        <v>insert into program_studi (id_pendaftaran,kode_prodi,status_lulus) values (455,4,FALSE);</v>
      </c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>
        <v>879</v>
      </c>
    </row>
    <row r="883" spans="1:18" x14ac:dyDescent="0.2">
      <c r="A883" s="14">
        <v>455</v>
      </c>
      <c r="B883" s="28">
        <v>14</v>
      </c>
      <c r="C883" s="28" t="b">
        <v>0</v>
      </c>
      <c r="D883" s="28"/>
      <c r="E883" s="28"/>
      <c r="F883" t="str">
        <f t="shared" si="129"/>
        <v>insert into program_studi (id_pendaftaran,kode_prodi,status_lulus) values (455,14,FALSE);</v>
      </c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>
        <v>880</v>
      </c>
    </row>
    <row r="884" spans="1:18" x14ac:dyDescent="0.2">
      <c r="A884" s="14">
        <v>456</v>
      </c>
      <c r="B884" s="28">
        <v>4</v>
      </c>
      <c r="C884" s="28" t="b">
        <v>0</v>
      </c>
      <c r="D884" s="28"/>
      <c r="E884" s="28"/>
      <c r="F884" t="str">
        <f t="shared" si="129"/>
        <v>insert into program_studi (id_pendaftaran,kode_prodi,status_lulus) values (456,4,FALSE);</v>
      </c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>
        <v>881</v>
      </c>
    </row>
    <row r="885" spans="1:18" x14ac:dyDescent="0.2">
      <c r="A885" s="14">
        <v>456</v>
      </c>
      <c r="B885" s="28">
        <v>16</v>
      </c>
      <c r="C885" s="28" t="b">
        <v>0</v>
      </c>
      <c r="D885" s="28"/>
      <c r="E885" s="28"/>
      <c r="F885" t="str">
        <f t="shared" si="129"/>
        <v>insert into program_studi (id_pendaftaran,kode_prodi,status_lulus) values (456,16,FALSE);</v>
      </c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>
        <v>882</v>
      </c>
    </row>
    <row r="886" spans="1:18" x14ac:dyDescent="0.2">
      <c r="A886" s="14">
        <v>457</v>
      </c>
      <c r="B886" s="28">
        <v>4</v>
      </c>
      <c r="C886" s="28" t="b">
        <v>0</v>
      </c>
      <c r="D886" s="28"/>
      <c r="E886" s="28"/>
      <c r="F886" t="str">
        <f t="shared" si="129"/>
        <v>insert into program_studi (id_pendaftaran,kode_prodi,status_lulus) values (457,4,FALSE);</v>
      </c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>
        <v>883</v>
      </c>
    </row>
    <row r="887" spans="1:18" x14ac:dyDescent="0.2">
      <c r="A887" s="14">
        <v>457</v>
      </c>
      <c r="B887" s="28">
        <v>17</v>
      </c>
      <c r="C887" s="28" t="b">
        <v>0</v>
      </c>
      <c r="D887" s="28"/>
      <c r="E887" s="28"/>
      <c r="F887" t="str">
        <f t="shared" si="129"/>
        <v>insert into program_studi (id_pendaftaran,kode_prodi,status_lulus) values (457,17,FALSE);</v>
      </c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>
        <v>884</v>
      </c>
    </row>
    <row r="888" spans="1:18" x14ac:dyDescent="0.2">
      <c r="A888" s="14">
        <v>458</v>
      </c>
      <c r="B888" s="28">
        <v>3</v>
      </c>
      <c r="C888" s="28" t="b">
        <v>0</v>
      </c>
      <c r="D888" s="28"/>
      <c r="E888" s="28"/>
      <c r="F888" t="str">
        <f t="shared" si="129"/>
        <v>insert into program_studi (id_pendaftaran,kode_prodi,status_lulus) values (458,3,FALSE);</v>
      </c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>
        <v>885</v>
      </c>
    </row>
    <row r="889" spans="1:18" x14ac:dyDescent="0.2">
      <c r="A889" s="14">
        <v>458</v>
      </c>
      <c r="B889" s="28">
        <v>17</v>
      </c>
      <c r="C889" s="28" t="b">
        <v>0</v>
      </c>
      <c r="D889" s="28"/>
      <c r="E889" s="28"/>
      <c r="F889" t="str">
        <f t="shared" si="129"/>
        <v>insert into program_studi (id_pendaftaran,kode_prodi,status_lulus) values (458,17,FALSE);</v>
      </c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>
        <v>886</v>
      </c>
    </row>
    <row r="890" spans="1:18" x14ac:dyDescent="0.2">
      <c r="A890" s="14">
        <v>459</v>
      </c>
      <c r="B890" s="28">
        <v>3</v>
      </c>
      <c r="C890" s="28" t="b">
        <v>0</v>
      </c>
      <c r="D890" s="28"/>
      <c r="E890" s="28"/>
      <c r="F890" t="str">
        <f t="shared" si="129"/>
        <v>insert into program_studi (id_pendaftaran,kode_prodi,status_lulus) values (459,3,FALSE);</v>
      </c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>
        <v>887</v>
      </c>
    </row>
    <row r="891" spans="1:18" x14ac:dyDescent="0.2">
      <c r="A891" s="14">
        <v>459</v>
      </c>
      <c r="B891" s="28">
        <v>19</v>
      </c>
      <c r="C891" s="28" t="b">
        <v>0</v>
      </c>
      <c r="D891" s="28"/>
      <c r="E891" s="28"/>
      <c r="F891" t="str">
        <f t="shared" si="129"/>
        <v>insert into program_studi (id_pendaftaran,kode_prodi,status_lulus) values (459,19,FALSE);</v>
      </c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>
        <v>888</v>
      </c>
    </row>
    <row r="892" spans="1:18" x14ac:dyDescent="0.2">
      <c r="A892" s="14">
        <v>460</v>
      </c>
      <c r="B892" s="28">
        <v>4</v>
      </c>
      <c r="C892" s="28" t="b">
        <v>0</v>
      </c>
      <c r="D892" s="28"/>
      <c r="E892" s="28"/>
      <c r="F892" t="str">
        <f t="shared" si="129"/>
        <v>insert into program_studi (id_pendaftaran,kode_prodi,status_lulus) values (460,4,FALSE);</v>
      </c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>
        <v>889</v>
      </c>
    </row>
    <row r="893" spans="1:18" x14ac:dyDescent="0.2">
      <c r="A893" s="14">
        <v>460</v>
      </c>
      <c r="B893" s="28">
        <v>20</v>
      </c>
      <c r="C893" s="28" t="b">
        <v>0</v>
      </c>
      <c r="D893" s="28"/>
      <c r="E893" s="28"/>
      <c r="F893" t="str">
        <f t="shared" si="129"/>
        <v>insert into program_studi (id_pendaftaran,kode_prodi,status_lulus) values (460,20,FALSE);</v>
      </c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>
        <v>890</v>
      </c>
    </row>
    <row r="894" spans="1:18" x14ac:dyDescent="0.2">
      <c r="A894" s="14">
        <v>461</v>
      </c>
      <c r="B894" s="28">
        <v>2</v>
      </c>
      <c r="C894" s="28" t="b">
        <v>0</v>
      </c>
      <c r="D894" s="28"/>
      <c r="E894" s="28"/>
      <c r="F894" t="str">
        <f t="shared" si="129"/>
        <v>insert into program_studi (id_pendaftaran,kode_prodi,status_lulus) values (461,2,FALSE);</v>
      </c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>
        <v>891</v>
      </c>
    </row>
    <row r="895" spans="1:18" x14ac:dyDescent="0.2">
      <c r="A895" s="14">
        <v>461</v>
      </c>
      <c r="B895" s="28">
        <v>13</v>
      </c>
      <c r="C895" s="28" t="b">
        <v>0</v>
      </c>
      <c r="D895" s="28"/>
      <c r="E895" s="28"/>
      <c r="F895" t="str">
        <f t="shared" si="129"/>
        <v>insert into program_studi (id_pendaftaran,kode_prodi,status_lulus) values (461,13,FALSE);</v>
      </c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>
        <v>892</v>
      </c>
    </row>
    <row r="896" spans="1:18" x14ac:dyDescent="0.2">
      <c r="A896" s="14">
        <v>462</v>
      </c>
      <c r="B896" s="28">
        <v>2</v>
      </c>
      <c r="C896" s="28" t="b">
        <v>0</v>
      </c>
      <c r="D896" s="28"/>
      <c r="E896" s="28"/>
      <c r="F896" t="str">
        <f t="shared" si="129"/>
        <v>insert into program_studi (id_pendaftaran,kode_prodi,status_lulus) values (462,2,FALSE);</v>
      </c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>
        <v>893</v>
      </c>
    </row>
    <row r="897" spans="1:18" x14ac:dyDescent="0.2">
      <c r="A897" s="14">
        <v>462</v>
      </c>
      <c r="B897" s="28">
        <v>17</v>
      </c>
      <c r="C897" s="28" t="b">
        <v>0</v>
      </c>
      <c r="D897" s="28"/>
      <c r="E897" s="28"/>
      <c r="F897" t="str">
        <f t="shared" si="129"/>
        <v>insert into program_studi (id_pendaftaran,kode_prodi,status_lulus) values (462,17,FALSE);</v>
      </c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>
        <v>894</v>
      </c>
    </row>
    <row r="898" spans="1:18" x14ac:dyDescent="0.2">
      <c r="A898" s="14">
        <v>463</v>
      </c>
      <c r="B898" s="28">
        <v>4</v>
      </c>
      <c r="C898" s="28" t="b">
        <v>0</v>
      </c>
      <c r="D898" s="28"/>
      <c r="E898" s="28"/>
      <c r="F898" t="str">
        <f t="shared" si="129"/>
        <v>insert into program_studi (id_pendaftaran,kode_prodi,status_lulus) values (463,4,FALSE);</v>
      </c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>
        <v>895</v>
      </c>
    </row>
    <row r="899" spans="1:18" x14ac:dyDescent="0.2">
      <c r="A899" s="14">
        <v>463</v>
      </c>
      <c r="B899" s="28">
        <v>19</v>
      </c>
      <c r="C899" s="28" t="b">
        <v>0</v>
      </c>
      <c r="D899" s="28"/>
      <c r="E899" s="28"/>
      <c r="F899" t="str">
        <f t="shared" si="129"/>
        <v>insert into program_studi (id_pendaftaran,kode_prodi,status_lulus) values (463,19,FALSE);</v>
      </c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>
        <v>896</v>
      </c>
    </row>
    <row r="900" spans="1:18" x14ac:dyDescent="0.2">
      <c r="A900" s="14">
        <v>464</v>
      </c>
      <c r="B900" s="28">
        <v>2</v>
      </c>
      <c r="C900" s="28" t="b">
        <v>0</v>
      </c>
      <c r="D900" s="28"/>
      <c r="E900" s="28"/>
      <c r="F900" t="str">
        <f t="shared" si="129"/>
        <v>insert into program_studi (id_pendaftaran,kode_prodi,status_lulus) values (464,2,FALSE);</v>
      </c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>
        <v>897</v>
      </c>
    </row>
    <row r="901" spans="1:18" x14ac:dyDescent="0.2">
      <c r="A901" s="14">
        <v>464</v>
      </c>
      <c r="B901" s="28">
        <v>15</v>
      </c>
      <c r="C901" s="28" t="b">
        <v>0</v>
      </c>
      <c r="D901" s="28"/>
      <c r="E901" s="28"/>
      <c r="F901" t="str">
        <f t="shared" ref="F901:F964" si="130">CONCATENATE($F$3,A901,",",B901,",",C901,")",";")</f>
        <v>insert into program_studi (id_pendaftaran,kode_prodi,status_lulus) values (464,15,FALSE);</v>
      </c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>
        <v>898</v>
      </c>
    </row>
    <row r="902" spans="1:18" x14ac:dyDescent="0.2">
      <c r="A902" s="14">
        <v>465</v>
      </c>
      <c r="B902" s="28">
        <v>1</v>
      </c>
      <c r="C902" s="28" t="b">
        <v>0</v>
      </c>
      <c r="D902" s="28"/>
      <c r="E902" s="28"/>
      <c r="F902" t="str">
        <f t="shared" si="130"/>
        <v>insert into program_studi (id_pendaftaran,kode_prodi,status_lulus) values (465,1,FALSE);</v>
      </c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>
        <v>899</v>
      </c>
    </row>
    <row r="903" spans="1:18" x14ac:dyDescent="0.2">
      <c r="A903" s="14">
        <v>465</v>
      </c>
      <c r="B903" s="28">
        <v>16</v>
      </c>
      <c r="C903" s="28" t="b">
        <v>0</v>
      </c>
      <c r="D903" s="28"/>
      <c r="E903" s="28"/>
      <c r="F903" t="str">
        <f t="shared" si="130"/>
        <v>insert into program_studi (id_pendaftaran,kode_prodi,status_lulus) values (465,16,FALSE);</v>
      </c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>
        <v>900</v>
      </c>
    </row>
    <row r="904" spans="1:18" x14ac:dyDescent="0.2">
      <c r="A904" s="14">
        <v>466</v>
      </c>
      <c r="B904" s="28">
        <v>4</v>
      </c>
      <c r="C904" s="28" t="b">
        <v>0</v>
      </c>
      <c r="D904" s="28"/>
      <c r="E904" s="28"/>
      <c r="F904" t="str">
        <f t="shared" si="130"/>
        <v>insert into program_studi (id_pendaftaran,kode_prodi,status_lulus) values (466,4,FALSE);</v>
      </c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>
        <v>901</v>
      </c>
    </row>
    <row r="905" spans="1:18" x14ac:dyDescent="0.2">
      <c r="A905" s="14">
        <v>466</v>
      </c>
      <c r="B905" s="28">
        <v>18</v>
      </c>
      <c r="C905" s="28" t="b">
        <v>0</v>
      </c>
      <c r="D905" s="28"/>
      <c r="E905" s="28"/>
      <c r="F905" t="str">
        <f t="shared" si="130"/>
        <v>insert into program_studi (id_pendaftaran,kode_prodi,status_lulus) values (466,18,FALSE);</v>
      </c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>
        <v>902</v>
      </c>
    </row>
    <row r="906" spans="1:18" x14ac:dyDescent="0.2">
      <c r="A906" s="14">
        <v>467</v>
      </c>
      <c r="B906" s="28">
        <v>2</v>
      </c>
      <c r="C906" s="28" t="b">
        <v>0</v>
      </c>
      <c r="D906" s="28"/>
      <c r="E906" s="28"/>
      <c r="F906" t="str">
        <f t="shared" si="130"/>
        <v>insert into program_studi (id_pendaftaran,kode_prodi,status_lulus) values (467,2,FALSE);</v>
      </c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>
        <v>903</v>
      </c>
    </row>
    <row r="907" spans="1:18" x14ac:dyDescent="0.2">
      <c r="A907" s="14">
        <v>467</v>
      </c>
      <c r="B907" s="28">
        <v>18</v>
      </c>
      <c r="C907" s="28" t="b">
        <v>0</v>
      </c>
      <c r="D907" s="28"/>
      <c r="E907" s="28"/>
      <c r="F907" t="str">
        <f t="shared" si="130"/>
        <v>insert into program_studi (id_pendaftaran,kode_prodi,status_lulus) values (467,18,FALSE);</v>
      </c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>
        <v>904</v>
      </c>
    </row>
    <row r="908" spans="1:18" x14ac:dyDescent="0.2">
      <c r="A908" s="14">
        <v>468</v>
      </c>
      <c r="B908" s="28">
        <v>1</v>
      </c>
      <c r="C908" s="28" t="b">
        <v>0</v>
      </c>
      <c r="D908" s="28"/>
      <c r="E908" s="28"/>
      <c r="F908" t="str">
        <f t="shared" si="130"/>
        <v>insert into program_studi (id_pendaftaran,kode_prodi,status_lulus) values (468,1,FALSE);</v>
      </c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>
        <v>905</v>
      </c>
    </row>
    <row r="909" spans="1:18" x14ac:dyDescent="0.2">
      <c r="A909" s="14">
        <v>468</v>
      </c>
      <c r="B909" s="28">
        <v>14</v>
      </c>
      <c r="C909" s="28" t="b">
        <v>0</v>
      </c>
      <c r="D909" s="28"/>
      <c r="E909" s="28"/>
      <c r="F909" t="str">
        <f t="shared" si="130"/>
        <v>insert into program_studi (id_pendaftaran,kode_prodi,status_lulus) values (468,14,FALSE);</v>
      </c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>
        <v>906</v>
      </c>
    </row>
    <row r="910" spans="1:18" x14ac:dyDescent="0.2">
      <c r="A910" s="14">
        <v>469</v>
      </c>
      <c r="B910" s="28">
        <v>1</v>
      </c>
      <c r="C910" s="28" t="b">
        <v>0</v>
      </c>
      <c r="D910" s="28"/>
      <c r="E910" s="28"/>
      <c r="F910" t="str">
        <f t="shared" si="130"/>
        <v>insert into program_studi (id_pendaftaran,kode_prodi,status_lulus) values (469,1,FALSE);</v>
      </c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>
        <v>907</v>
      </c>
    </row>
    <row r="911" spans="1:18" x14ac:dyDescent="0.2">
      <c r="A911" s="14">
        <v>469</v>
      </c>
      <c r="B911" s="28">
        <v>16</v>
      </c>
      <c r="C911" s="28" t="b">
        <v>0</v>
      </c>
      <c r="D911" s="28"/>
      <c r="E911" s="28"/>
      <c r="F911" t="str">
        <f t="shared" si="130"/>
        <v>insert into program_studi (id_pendaftaran,kode_prodi,status_lulus) values (469,16,FALSE);</v>
      </c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>
        <v>908</v>
      </c>
    </row>
    <row r="912" spans="1:18" x14ac:dyDescent="0.2">
      <c r="A912" s="14">
        <v>470</v>
      </c>
      <c r="B912" s="28">
        <v>2</v>
      </c>
      <c r="C912" s="28" t="b">
        <v>0</v>
      </c>
      <c r="D912" s="28"/>
      <c r="E912" s="28"/>
      <c r="F912" t="str">
        <f t="shared" si="130"/>
        <v>insert into program_studi (id_pendaftaran,kode_prodi,status_lulus) values (470,2,FALSE);</v>
      </c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>
        <v>909</v>
      </c>
    </row>
    <row r="913" spans="1:18" x14ac:dyDescent="0.2">
      <c r="A913" s="14">
        <v>470</v>
      </c>
      <c r="B913" s="28">
        <v>20</v>
      </c>
      <c r="C913" s="28" t="b">
        <v>0</v>
      </c>
      <c r="D913" s="28"/>
      <c r="E913" s="28"/>
      <c r="F913" t="str">
        <f t="shared" si="130"/>
        <v>insert into program_studi (id_pendaftaran,kode_prodi,status_lulus) values (470,20,FALSE);</v>
      </c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>
        <v>910</v>
      </c>
    </row>
    <row r="914" spans="1:18" x14ac:dyDescent="0.2">
      <c r="A914" s="14">
        <v>471</v>
      </c>
      <c r="B914" s="28">
        <v>2</v>
      </c>
      <c r="C914" s="28" t="b">
        <v>0</v>
      </c>
      <c r="D914" s="28"/>
      <c r="E914" s="28"/>
      <c r="F914" t="str">
        <f t="shared" si="130"/>
        <v>insert into program_studi (id_pendaftaran,kode_prodi,status_lulus) values (471,2,FALSE);</v>
      </c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>
        <v>911</v>
      </c>
    </row>
    <row r="915" spans="1:18" x14ac:dyDescent="0.2">
      <c r="A915" s="14">
        <v>471</v>
      </c>
      <c r="B915" s="28">
        <v>19</v>
      </c>
      <c r="C915" s="28" t="b">
        <v>0</v>
      </c>
      <c r="D915" s="28"/>
      <c r="E915" s="28"/>
      <c r="F915" t="str">
        <f t="shared" si="130"/>
        <v>insert into program_studi (id_pendaftaran,kode_prodi,status_lulus) values (471,19,FALSE);</v>
      </c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>
        <v>912</v>
      </c>
    </row>
    <row r="916" spans="1:18" x14ac:dyDescent="0.2">
      <c r="A916" s="14">
        <v>472</v>
      </c>
      <c r="B916" s="28">
        <v>2</v>
      </c>
      <c r="C916" s="28" t="b">
        <v>0</v>
      </c>
      <c r="D916" s="28"/>
      <c r="E916" s="28"/>
      <c r="F916" t="str">
        <f t="shared" si="130"/>
        <v>insert into program_studi (id_pendaftaran,kode_prodi,status_lulus) values (472,2,FALSE);</v>
      </c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>
        <v>913</v>
      </c>
    </row>
    <row r="917" spans="1:18" x14ac:dyDescent="0.2">
      <c r="A917" s="14">
        <v>472</v>
      </c>
      <c r="B917" s="28">
        <v>13</v>
      </c>
      <c r="C917" s="28" t="b">
        <v>0</v>
      </c>
      <c r="D917" s="28"/>
      <c r="E917" s="28"/>
      <c r="F917" t="str">
        <f t="shared" si="130"/>
        <v>insert into program_studi (id_pendaftaran,kode_prodi,status_lulus) values (472,13,FALSE);</v>
      </c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>
        <v>914</v>
      </c>
    </row>
    <row r="918" spans="1:18" x14ac:dyDescent="0.2">
      <c r="A918" s="14">
        <v>473</v>
      </c>
      <c r="B918" s="28">
        <v>1</v>
      </c>
      <c r="C918" s="28" t="b">
        <v>0</v>
      </c>
      <c r="D918" s="28"/>
      <c r="E918" s="28"/>
      <c r="F918" t="str">
        <f t="shared" si="130"/>
        <v>insert into program_studi (id_pendaftaran,kode_prodi,status_lulus) values (473,1,FALSE);</v>
      </c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>
        <v>915</v>
      </c>
    </row>
    <row r="919" spans="1:18" x14ac:dyDescent="0.2">
      <c r="A919" s="14">
        <v>473</v>
      </c>
      <c r="B919" s="28">
        <v>19</v>
      </c>
      <c r="C919" s="28" t="b">
        <v>0</v>
      </c>
      <c r="D919" s="28"/>
      <c r="E919" s="28"/>
      <c r="F919" t="str">
        <f t="shared" si="130"/>
        <v>insert into program_studi (id_pendaftaran,kode_prodi,status_lulus) values (473,19,FALSE);</v>
      </c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>
        <v>916</v>
      </c>
    </row>
    <row r="920" spans="1:18" x14ac:dyDescent="0.2">
      <c r="A920" s="14">
        <v>474</v>
      </c>
      <c r="B920" s="28">
        <v>3</v>
      </c>
      <c r="C920" s="28" t="b">
        <v>0</v>
      </c>
      <c r="D920" s="28"/>
      <c r="E920" s="28"/>
      <c r="F920" t="str">
        <f t="shared" si="130"/>
        <v>insert into program_studi (id_pendaftaran,kode_prodi,status_lulus) values (474,3,FALSE);</v>
      </c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>
        <v>917</v>
      </c>
    </row>
    <row r="921" spans="1:18" x14ac:dyDescent="0.2">
      <c r="A921" s="23">
        <v>474</v>
      </c>
      <c r="B921" s="28">
        <v>14</v>
      </c>
      <c r="C921" s="28" t="b">
        <v>0</v>
      </c>
      <c r="D921" s="28"/>
      <c r="E921" s="28"/>
      <c r="F921" t="str">
        <f t="shared" si="130"/>
        <v>insert into program_studi (id_pendaftaran,kode_prodi,status_lulus) values (474,14,FALSE);</v>
      </c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>
        <v>918</v>
      </c>
    </row>
    <row r="922" spans="1:18" x14ac:dyDescent="0.2">
      <c r="A922" s="48">
        <v>475</v>
      </c>
      <c r="B922" s="28">
        <v>1</v>
      </c>
      <c r="C922" s="28" t="b">
        <v>1</v>
      </c>
      <c r="D922" s="28"/>
      <c r="E922" s="28"/>
      <c r="F922" t="str">
        <f t="shared" si="130"/>
        <v>insert into program_studi (id_pendaftaran,kode_prodi,status_lulus) values (475,1,TRUE);</v>
      </c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>
        <v>919</v>
      </c>
    </row>
    <row r="923" spans="1:18" x14ac:dyDescent="0.2">
      <c r="A923" s="48">
        <v>475</v>
      </c>
      <c r="B923" s="28">
        <v>19</v>
      </c>
      <c r="C923" s="28" t="b">
        <v>0</v>
      </c>
      <c r="D923" s="28"/>
      <c r="E923" s="28"/>
      <c r="F923" t="str">
        <f t="shared" si="130"/>
        <v>insert into program_studi (id_pendaftaran,kode_prodi,status_lulus) values (475,19,FALSE);</v>
      </c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>
        <v>920</v>
      </c>
    </row>
    <row r="924" spans="1:18" x14ac:dyDescent="0.2">
      <c r="A924" s="48">
        <v>476</v>
      </c>
      <c r="B924" s="28">
        <v>2</v>
      </c>
      <c r="C924" s="28" t="b">
        <v>1</v>
      </c>
      <c r="D924" s="28"/>
      <c r="E924" s="28"/>
      <c r="F924" t="str">
        <f t="shared" si="130"/>
        <v>insert into program_studi (id_pendaftaran,kode_prodi,status_lulus) values (476,2,TRUE);</v>
      </c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>
        <v>921</v>
      </c>
    </row>
    <row r="925" spans="1:18" x14ac:dyDescent="0.2">
      <c r="A925" s="48">
        <v>476</v>
      </c>
      <c r="B925" s="28">
        <v>20</v>
      </c>
      <c r="C925" s="28" t="b">
        <v>0</v>
      </c>
      <c r="D925" s="28"/>
      <c r="E925" s="28"/>
      <c r="F925" t="str">
        <f t="shared" si="130"/>
        <v>insert into program_studi (id_pendaftaran,kode_prodi,status_lulus) values (476,20,FALSE);</v>
      </c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>
        <v>922</v>
      </c>
    </row>
    <row r="926" spans="1:18" x14ac:dyDescent="0.2">
      <c r="A926" s="48">
        <v>477</v>
      </c>
      <c r="B926" s="28">
        <v>1</v>
      </c>
      <c r="C926" s="28" t="b">
        <v>1</v>
      </c>
      <c r="D926" s="28"/>
      <c r="E926" s="28"/>
      <c r="F926" t="str">
        <f t="shared" si="130"/>
        <v>insert into program_studi (id_pendaftaran,kode_prodi,status_lulus) values (477,1,TRUE);</v>
      </c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>
        <v>923</v>
      </c>
    </row>
    <row r="927" spans="1:18" x14ac:dyDescent="0.2">
      <c r="A927" s="48">
        <v>477</v>
      </c>
      <c r="B927" s="28">
        <v>15</v>
      </c>
      <c r="C927" s="28" t="b">
        <v>0</v>
      </c>
      <c r="D927" s="28"/>
      <c r="E927" s="28"/>
      <c r="F927" t="str">
        <f t="shared" si="130"/>
        <v>insert into program_studi (id_pendaftaran,kode_prodi,status_lulus) values (477,15,FALSE);</v>
      </c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>
        <v>924</v>
      </c>
    </row>
    <row r="928" spans="1:18" x14ac:dyDescent="0.2">
      <c r="A928" s="48">
        <v>478</v>
      </c>
      <c r="B928" s="28">
        <v>1</v>
      </c>
      <c r="C928" s="28" t="b">
        <v>1</v>
      </c>
      <c r="D928" s="28"/>
      <c r="E928" s="28"/>
      <c r="F928" t="str">
        <f t="shared" si="130"/>
        <v>insert into program_studi (id_pendaftaran,kode_prodi,status_lulus) values (478,1,TRUE);</v>
      </c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>
        <v>925</v>
      </c>
    </row>
    <row r="929" spans="1:18" x14ac:dyDescent="0.2">
      <c r="A929" s="48">
        <v>478</v>
      </c>
      <c r="B929" s="28">
        <v>20</v>
      </c>
      <c r="C929" s="28" t="b">
        <v>0</v>
      </c>
      <c r="D929" s="28"/>
      <c r="E929" s="28"/>
      <c r="F929" t="str">
        <f t="shared" si="130"/>
        <v>insert into program_studi (id_pendaftaran,kode_prodi,status_lulus) values (478,20,FALSE);</v>
      </c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>
        <v>926</v>
      </c>
    </row>
    <row r="930" spans="1:18" x14ac:dyDescent="0.2">
      <c r="A930" s="48">
        <v>479</v>
      </c>
      <c r="B930" s="28">
        <v>1</v>
      </c>
      <c r="C930" s="28" t="b">
        <v>1</v>
      </c>
      <c r="D930" s="28"/>
      <c r="E930" s="28"/>
      <c r="F930" t="str">
        <f t="shared" si="130"/>
        <v>insert into program_studi (id_pendaftaran,kode_prodi,status_lulus) values (479,1,TRUE);</v>
      </c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>
        <v>927</v>
      </c>
    </row>
    <row r="931" spans="1:18" x14ac:dyDescent="0.2">
      <c r="A931" s="48">
        <v>479</v>
      </c>
      <c r="B931" s="28">
        <v>16</v>
      </c>
      <c r="C931" s="28" t="b">
        <v>0</v>
      </c>
      <c r="D931" s="28"/>
      <c r="E931" s="28"/>
      <c r="F931" t="str">
        <f t="shared" si="130"/>
        <v>insert into program_studi (id_pendaftaran,kode_prodi,status_lulus) values (479,16,FALSE);</v>
      </c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>
        <v>928</v>
      </c>
    </row>
    <row r="932" spans="1:18" x14ac:dyDescent="0.2">
      <c r="A932" s="48">
        <v>480</v>
      </c>
      <c r="B932" s="28">
        <v>2</v>
      </c>
      <c r="C932" s="28" t="b">
        <v>1</v>
      </c>
      <c r="D932" s="28"/>
      <c r="E932" s="28"/>
      <c r="F932" t="str">
        <f t="shared" si="130"/>
        <v>insert into program_studi (id_pendaftaran,kode_prodi,status_lulus) values (480,2,TRUE);</v>
      </c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>
        <v>929</v>
      </c>
    </row>
    <row r="933" spans="1:18" x14ac:dyDescent="0.2">
      <c r="A933" s="48">
        <v>480</v>
      </c>
      <c r="B933" s="28">
        <v>16</v>
      </c>
      <c r="C933" s="28" t="b">
        <v>0</v>
      </c>
      <c r="D933" s="28"/>
      <c r="E933" s="28"/>
      <c r="F933" t="str">
        <f t="shared" si="130"/>
        <v>insert into program_studi (id_pendaftaran,kode_prodi,status_lulus) values (480,16,FALSE);</v>
      </c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>
        <v>930</v>
      </c>
    </row>
    <row r="934" spans="1:18" x14ac:dyDescent="0.2">
      <c r="A934" s="48">
        <v>481</v>
      </c>
      <c r="B934" s="28">
        <v>2</v>
      </c>
      <c r="C934" s="28" t="b">
        <v>1</v>
      </c>
      <c r="D934" s="28"/>
      <c r="E934" s="28"/>
      <c r="F934" t="str">
        <f t="shared" si="130"/>
        <v>insert into program_studi (id_pendaftaran,kode_prodi,status_lulus) values (481,2,TRUE);</v>
      </c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>
        <v>931</v>
      </c>
    </row>
    <row r="935" spans="1:18" x14ac:dyDescent="0.2">
      <c r="A935" s="48">
        <v>481</v>
      </c>
      <c r="B935" s="28">
        <v>18</v>
      </c>
      <c r="C935" s="28" t="b">
        <v>0</v>
      </c>
      <c r="D935" s="28"/>
      <c r="E935" s="28"/>
      <c r="F935" t="str">
        <f t="shared" si="130"/>
        <v>insert into program_studi (id_pendaftaran,kode_prodi,status_lulus) values (481,18,FALSE);</v>
      </c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>
        <v>932</v>
      </c>
    </row>
    <row r="936" spans="1:18" x14ac:dyDescent="0.2">
      <c r="A936" s="48">
        <v>482</v>
      </c>
      <c r="B936" s="28">
        <v>2</v>
      </c>
      <c r="C936" s="28" t="b">
        <v>1</v>
      </c>
      <c r="D936" s="28"/>
      <c r="E936" s="28"/>
      <c r="F936" t="str">
        <f t="shared" si="130"/>
        <v>insert into program_studi (id_pendaftaran,kode_prodi,status_lulus) values (482,2,TRUE);</v>
      </c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>
        <v>933</v>
      </c>
    </row>
    <row r="937" spans="1:18" x14ac:dyDescent="0.2">
      <c r="A937" s="48">
        <v>482</v>
      </c>
      <c r="B937" s="28">
        <v>18</v>
      </c>
      <c r="C937" s="28" t="b">
        <v>0</v>
      </c>
      <c r="D937" s="28"/>
      <c r="E937" s="28"/>
      <c r="F937" t="str">
        <f t="shared" si="130"/>
        <v>insert into program_studi (id_pendaftaran,kode_prodi,status_lulus) values (482,18,FALSE);</v>
      </c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>
        <v>934</v>
      </c>
    </row>
    <row r="938" spans="1:18" x14ac:dyDescent="0.2">
      <c r="A938" s="48">
        <v>483</v>
      </c>
      <c r="B938" s="28">
        <v>2</v>
      </c>
      <c r="C938" s="28" t="b">
        <v>1</v>
      </c>
      <c r="D938" s="28"/>
      <c r="E938" s="28"/>
      <c r="F938" t="str">
        <f t="shared" si="130"/>
        <v>insert into program_studi (id_pendaftaran,kode_prodi,status_lulus) values (483,2,TRUE);</v>
      </c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>
        <v>935</v>
      </c>
    </row>
    <row r="939" spans="1:18" x14ac:dyDescent="0.2">
      <c r="A939" s="48">
        <v>483</v>
      </c>
      <c r="B939" s="28">
        <v>16</v>
      </c>
      <c r="C939" s="28" t="b">
        <v>0</v>
      </c>
      <c r="D939" s="28"/>
      <c r="E939" s="28"/>
      <c r="F939" t="str">
        <f t="shared" si="130"/>
        <v>insert into program_studi (id_pendaftaran,kode_prodi,status_lulus) values (483,16,FALSE);</v>
      </c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>
        <v>936</v>
      </c>
    </row>
    <row r="940" spans="1:18" x14ac:dyDescent="0.2">
      <c r="A940" s="48">
        <v>484</v>
      </c>
      <c r="B940" s="28">
        <v>2</v>
      </c>
      <c r="C940" s="28" t="b">
        <v>1</v>
      </c>
      <c r="D940" s="28"/>
      <c r="E940" s="28"/>
      <c r="F940" t="str">
        <f t="shared" si="130"/>
        <v>insert into program_studi (id_pendaftaran,kode_prodi,status_lulus) values (484,2,TRUE);</v>
      </c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>
        <v>937</v>
      </c>
    </row>
    <row r="941" spans="1:18" x14ac:dyDescent="0.2">
      <c r="A941" s="48">
        <v>484</v>
      </c>
      <c r="B941" s="28">
        <v>18</v>
      </c>
      <c r="C941" s="28" t="b">
        <v>0</v>
      </c>
      <c r="D941" s="28"/>
      <c r="E941" s="28"/>
      <c r="F941" t="str">
        <f t="shared" si="130"/>
        <v>insert into program_studi (id_pendaftaran,kode_prodi,status_lulus) values (484,18,FALSE);</v>
      </c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>
        <v>938</v>
      </c>
    </row>
    <row r="942" spans="1:18" x14ac:dyDescent="0.2">
      <c r="A942" s="48">
        <v>485</v>
      </c>
      <c r="B942" s="28">
        <v>1</v>
      </c>
      <c r="C942" s="28" t="b">
        <v>1</v>
      </c>
      <c r="D942" s="28"/>
      <c r="E942" s="28"/>
      <c r="F942" t="str">
        <f t="shared" si="130"/>
        <v>insert into program_studi (id_pendaftaran,kode_prodi,status_lulus) values (485,1,TRUE);</v>
      </c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>
        <v>939</v>
      </c>
    </row>
    <row r="943" spans="1:18" x14ac:dyDescent="0.2">
      <c r="A943" s="48">
        <v>485</v>
      </c>
      <c r="B943" s="28">
        <v>20</v>
      </c>
      <c r="C943" s="28" t="b">
        <v>0</v>
      </c>
      <c r="D943" s="28"/>
      <c r="E943" s="28"/>
      <c r="F943" t="str">
        <f t="shared" si="130"/>
        <v>insert into program_studi (id_pendaftaran,kode_prodi,status_lulus) values (485,20,FALSE);</v>
      </c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>
        <v>940</v>
      </c>
    </row>
    <row r="944" spans="1:18" x14ac:dyDescent="0.2">
      <c r="A944" s="48">
        <v>486</v>
      </c>
      <c r="B944" s="28">
        <v>4</v>
      </c>
      <c r="C944" s="28" t="b">
        <v>1</v>
      </c>
      <c r="D944" s="28"/>
      <c r="E944" s="28"/>
      <c r="F944" t="str">
        <f t="shared" si="130"/>
        <v>insert into program_studi (id_pendaftaran,kode_prodi,status_lulus) values (486,4,TRUE);</v>
      </c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>
        <v>941</v>
      </c>
    </row>
    <row r="945" spans="1:18" x14ac:dyDescent="0.2">
      <c r="A945" s="48">
        <v>486</v>
      </c>
      <c r="B945" s="28">
        <v>18</v>
      </c>
      <c r="C945" s="28" t="b">
        <v>0</v>
      </c>
      <c r="D945" s="28"/>
      <c r="E945" s="28"/>
      <c r="F945" t="str">
        <f t="shared" si="130"/>
        <v>insert into program_studi (id_pendaftaran,kode_prodi,status_lulus) values (486,18,FALSE);</v>
      </c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>
        <v>942</v>
      </c>
    </row>
    <row r="946" spans="1:18" x14ac:dyDescent="0.2">
      <c r="A946" s="48">
        <v>487</v>
      </c>
      <c r="B946" s="28">
        <v>1</v>
      </c>
      <c r="C946" s="28" t="b">
        <v>1</v>
      </c>
      <c r="D946" s="28"/>
      <c r="E946" s="28"/>
      <c r="F946" t="str">
        <f t="shared" si="130"/>
        <v>insert into program_studi (id_pendaftaran,kode_prodi,status_lulus) values (487,1,TRUE);</v>
      </c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>
        <v>943</v>
      </c>
    </row>
    <row r="947" spans="1:18" x14ac:dyDescent="0.2">
      <c r="A947" s="48">
        <v>487</v>
      </c>
      <c r="B947" s="28">
        <v>18</v>
      </c>
      <c r="C947" s="28" t="b">
        <v>0</v>
      </c>
      <c r="D947" s="28"/>
      <c r="E947" s="28"/>
      <c r="F947" t="str">
        <f t="shared" si="130"/>
        <v>insert into program_studi (id_pendaftaran,kode_prodi,status_lulus) values (487,18,FALSE);</v>
      </c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>
        <v>944</v>
      </c>
    </row>
    <row r="948" spans="1:18" x14ac:dyDescent="0.2">
      <c r="A948" s="48">
        <v>488</v>
      </c>
      <c r="B948" s="28">
        <v>2</v>
      </c>
      <c r="C948" s="28" t="b">
        <v>1</v>
      </c>
      <c r="D948" s="28"/>
      <c r="E948" s="28"/>
      <c r="F948" t="str">
        <f t="shared" si="130"/>
        <v>insert into program_studi (id_pendaftaran,kode_prodi,status_lulus) values (488,2,TRUE);</v>
      </c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>
        <v>945</v>
      </c>
    </row>
    <row r="949" spans="1:18" x14ac:dyDescent="0.2">
      <c r="A949" s="48">
        <v>488</v>
      </c>
      <c r="B949" s="28">
        <v>15</v>
      </c>
      <c r="C949" s="28" t="b">
        <v>0</v>
      </c>
      <c r="D949" s="28"/>
      <c r="E949" s="28"/>
      <c r="F949" t="str">
        <f t="shared" si="130"/>
        <v>insert into program_studi (id_pendaftaran,kode_prodi,status_lulus) values (488,15,FALSE);</v>
      </c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>
        <v>946</v>
      </c>
    </row>
    <row r="950" spans="1:18" x14ac:dyDescent="0.2">
      <c r="A950" s="48">
        <v>489</v>
      </c>
      <c r="B950" s="28">
        <v>1</v>
      </c>
      <c r="C950" s="28" t="b">
        <v>1</v>
      </c>
      <c r="D950" s="28"/>
      <c r="E950" s="28"/>
      <c r="F950" t="str">
        <f t="shared" si="130"/>
        <v>insert into program_studi (id_pendaftaran,kode_prodi,status_lulus) values (489,1,TRUE);</v>
      </c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>
        <v>947</v>
      </c>
    </row>
    <row r="951" spans="1:18" x14ac:dyDescent="0.2">
      <c r="A951" s="48">
        <v>489</v>
      </c>
      <c r="B951" s="28">
        <v>20</v>
      </c>
      <c r="C951" s="28" t="b">
        <v>0</v>
      </c>
      <c r="D951" s="28"/>
      <c r="E951" s="28"/>
      <c r="F951" t="str">
        <f t="shared" si="130"/>
        <v>insert into program_studi (id_pendaftaran,kode_prodi,status_lulus) values (489,20,FALSE);</v>
      </c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>
        <v>948</v>
      </c>
    </row>
    <row r="952" spans="1:18" x14ac:dyDescent="0.2">
      <c r="A952" s="48">
        <v>490</v>
      </c>
      <c r="B952" s="28">
        <v>3</v>
      </c>
      <c r="C952" s="28" t="b">
        <v>1</v>
      </c>
      <c r="D952" s="28"/>
      <c r="E952" s="28"/>
      <c r="F952" t="str">
        <f t="shared" si="130"/>
        <v>insert into program_studi (id_pendaftaran,kode_prodi,status_lulus) values (490,3,TRUE);</v>
      </c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>
        <v>949</v>
      </c>
    </row>
    <row r="953" spans="1:18" x14ac:dyDescent="0.2">
      <c r="A953" s="48">
        <v>490</v>
      </c>
      <c r="B953" s="28">
        <v>16</v>
      </c>
      <c r="C953" s="28" t="b">
        <v>0</v>
      </c>
      <c r="D953" s="28"/>
      <c r="E953" s="28"/>
      <c r="F953" t="str">
        <f t="shared" si="130"/>
        <v>insert into program_studi (id_pendaftaran,kode_prodi,status_lulus) values (490,16,FALSE);</v>
      </c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>
        <v>950</v>
      </c>
    </row>
    <row r="954" spans="1:18" x14ac:dyDescent="0.2">
      <c r="A954" s="48">
        <v>491</v>
      </c>
      <c r="B954" s="28">
        <v>3</v>
      </c>
      <c r="C954" s="28" t="b">
        <v>1</v>
      </c>
      <c r="D954" s="28"/>
      <c r="E954" s="28"/>
      <c r="F954" t="str">
        <f t="shared" si="130"/>
        <v>insert into program_studi (id_pendaftaran,kode_prodi,status_lulus) values (491,3,TRUE);</v>
      </c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>
        <v>951</v>
      </c>
    </row>
    <row r="955" spans="1:18" x14ac:dyDescent="0.2">
      <c r="A955" s="48">
        <v>491</v>
      </c>
      <c r="B955" s="28">
        <v>19</v>
      </c>
      <c r="C955" s="28" t="b">
        <v>0</v>
      </c>
      <c r="D955" s="28"/>
      <c r="E955" s="28"/>
      <c r="F955" t="str">
        <f t="shared" si="130"/>
        <v>insert into program_studi (id_pendaftaran,kode_prodi,status_lulus) values (491,19,FALSE);</v>
      </c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>
        <v>952</v>
      </c>
    </row>
    <row r="956" spans="1:18" x14ac:dyDescent="0.2">
      <c r="A956" s="48">
        <v>492</v>
      </c>
      <c r="B956" s="28">
        <v>1</v>
      </c>
      <c r="C956" s="28" t="b">
        <v>1</v>
      </c>
      <c r="D956" s="28"/>
      <c r="E956" s="28"/>
      <c r="F956" t="str">
        <f t="shared" si="130"/>
        <v>insert into program_studi (id_pendaftaran,kode_prodi,status_lulus) values (492,1,TRUE);</v>
      </c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>
        <v>953</v>
      </c>
    </row>
    <row r="957" spans="1:18" x14ac:dyDescent="0.2">
      <c r="A957" s="48">
        <v>492</v>
      </c>
      <c r="B957" s="28">
        <v>18</v>
      </c>
      <c r="C957" s="28" t="b">
        <v>0</v>
      </c>
      <c r="D957" s="28"/>
      <c r="E957" s="28"/>
      <c r="F957" t="str">
        <f t="shared" si="130"/>
        <v>insert into program_studi (id_pendaftaran,kode_prodi,status_lulus) values (492,18,FALSE);</v>
      </c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>
        <v>954</v>
      </c>
    </row>
    <row r="958" spans="1:18" x14ac:dyDescent="0.2">
      <c r="A958" s="48">
        <v>493</v>
      </c>
      <c r="B958" s="28">
        <v>1</v>
      </c>
      <c r="C958" s="28" t="b">
        <v>1</v>
      </c>
      <c r="D958" s="28"/>
      <c r="E958" s="28"/>
      <c r="F958" t="str">
        <f t="shared" si="130"/>
        <v>insert into program_studi (id_pendaftaran,kode_prodi,status_lulus) values (493,1,TRUE);</v>
      </c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>
        <v>955</v>
      </c>
    </row>
    <row r="959" spans="1:18" x14ac:dyDescent="0.2">
      <c r="A959" s="48">
        <v>493</v>
      </c>
      <c r="B959" s="28">
        <v>20</v>
      </c>
      <c r="C959" s="28" t="b">
        <v>0</v>
      </c>
      <c r="D959" s="28"/>
      <c r="E959" s="28"/>
      <c r="F959" t="str">
        <f t="shared" si="130"/>
        <v>insert into program_studi (id_pendaftaran,kode_prodi,status_lulus) values (493,20,FALSE);</v>
      </c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>
        <v>956</v>
      </c>
    </row>
    <row r="960" spans="1:18" x14ac:dyDescent="0.2">
      <c r="A960" s="48">
        <v>494</v>
      </c>
      <c r="B960" s="28">
        <v>4</v>
      </c>
      <c r="C960" s="28" t="b">
        <v>1</v>
      </c>
      <c r="D960" s="28"/>
      <c r="E960" s="28"/>
      <c r="F960" t="str">
        <f t="shared" si="130"/>
        <v>insert into program_studi (id_pendaftaran,kode_prodi,status_lulus) values (494,4,TRUE);</v>
      </c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>
        <v>957</v>
      </c>
    </row>
    <row r="961" spans="1:18" x14ac:dyDescent="0.2">
      <c r="A961" s="48">
        <v>494</v>
      </c>
      <c r="B961" s="28">
        <v>13</v>
      </c>
      <c r="C961" s="28" t="b">
        <v>0</v>
      </c>
      <c r="D961" s="28"/>
      <c r="E961" s="28"/>
      <c r="F961" t="str">
        <f t="shared" si="130"/>
        <v>insert into program_studi (id_pendaftaran,kode_prodi,status_lulus) values (494,13,FALSE);</v>
      </c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>
        <v>958</v>
      </c>
    </row>
    <row r="962" spans="1:18" x14ac:dyDescent="0.2">
      <c r="A962" s="14">
        <v>495</v>
      </c>
      <c r="B962" s="28">
        <v>4</v>
      </c>
      <c r="C962" s="28" t="b">
        <v>0</v>
      </c>
      <c r="D962" s="28"/>
      <c r="E962" s="28"/>
      <c r="F962" t="str">
        <f t="shared" si="130"/>
        <v>insert into program_studi (id_pendaftaran,kode_prodi,status_lulus) values (495,4,FALSE);</v>
      </c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>
        <v>959</v>
      </c>
    </row>
    <row r="963" spans="1:18" x14ac:dyDescent="0.2">
      <c r="A963" s="14">
        <v>495</v>
      </c>
      <c r="B963" s="28">
        <v>19</v>
      </c>
      <c r="C963" s="28" t="b">
        <v>0</v>
      </c>
      <c r="D963" s="28"/>
      <c r="E963" s="28"/>
      <c r="F963" t="str">
        <f t="shared" si="130"/>
        <v>insert into program_studi (id_pendaftaran,kode_prodi,status_lulus) values (495,19,FALSE);</v>
      </c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>
        <v>960</v>
      </c>
    </row>
    <row r="964" spans="1:18" x14ac:dyDescent="0.2">
      <c r="A964" s="14">
        <v>496</v>
      </c>
      <c r="B964" s="28">
        <v>2</v>
      </c>
      <c r="C964" s="28" t="b">
        <v>0</v>
      </c>
      <c r="D964" s="28"/>
      <c r="E964" s="28"/>
      <c r="F964" t="str">
        <f t="shared" si="130"/>
        <v>insert into program_studi (id_pendaftaran,kode_prodi,status_lulus) values (496,2,FALSE);</v>
      </c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>
        <v>961</v>
      </c>
    </row>
    <row r="965" spans="1:18" x14ac:dyDescent="0.2">
      <c r="A965" s="14">
        <v>496</v>
      </c>
      <c r="B965" s="28">
        <v>17</v>
      </c>
      <c r="C965" s="28" t="b">
        <v>0</v>
      </c>
      <c r="D965" s="28"/>
      <c r="E965" s="28"/>
      <c r="F965" t="str">
        <f t="shared" ref="F965:F1028" si="131">CONCATENATE($F$3,A965,",",B965,",",C965,")",";")</f>
        <v>insert into program_studi (id_pendaftaran,kode_prodi,status_lulus) values (496,17,FALSE);</v>
      </c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>
        <v>962</v>
      </c>
    </row>
    <row r="966" spans="1:18" x14ac:dyDescent="0.2">
      <c r="A966" s="14">
        <v>497</v>
      </c>
      <c r="B966" s="28">
        <v>1</v>
      </c>
      <c r="C966" s="28" t="b">
        <v>0</v>
      </c>
      <c r="D966" s="28"/>
      <c r="E966" s="28"/>
      <c r="F966" t="str">
        <f t="shared" si="131"/>
        <v>insert into program_studi (id_pendaftaran,kode_prodi,status_lulus) values (497,1,FALSE);</v>
      </c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>
        <v>963</v>
      </c>
    </row>
    <row r="967" spans="1:18" x14ac:dyDescent="0.2">
      <c r="A967" s="14">
        <v>497</v>
      </c>
      <c r="B967" s="28">
        <v>17</v>
      </c>
      <c r="C967" s="28" t="b">
        <v>0</v>
      </c>
      <c r="D967" s="28"/>
      <c r="E967" s="28"/>
      <c r="F967" t="str">
        <f t="shared" si="131"/>
        <v>insert into program_studi (id_pendaftaran,kode_prodi,status_lulus) values (497,17,FALSE);</v>
      </c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>
        <v>964</v>
      </c>
    </row>
    <row r="968" spans="1:18" x14ac:dyDescent="0.2">
      <c r="A968" s="14">
        <v>498</v>
      </c>
      <c r="B968" s="28">
        <v>3</v>
      </c>
      <c r="C968" s="28" t="b">
        <v>0</v>
      </c>
      <c r="D968" s="28"/>
      <c r="E968" s="28"/>
      <c r="F968" t="str">
        <f t="shared" si="131"/>
        <v>insert into program_studi (id_pendaftaran,kode_prodi,status_lulus) values (498,3,FALSE);</v>
      </c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>
        <v>965</v>
      </c>
    </row>
    <row r="969" spans="1:18" x14ac:dyDescent="0.2">
      <c r="A969" s="14">
        <v>498</v>
      </c>
      <c r="B969" s="28">
        <v>14</v>
      </c>
      <c r="C969" s="28" t="b">
        <v>0</v>
      </c>
      <c r="D969" s="28"/>
      <c r="E969" s="28"/>
      <c r="F969" t="str">
        <f t="shared" si="131"/>
        <v>insert into program_studi (id_pendaftaran,kode_prodi,status_lulus) values (498,14,FALSE);</v>
      </c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>
        <v>966</v>
      </c>
    </row>
    <row r="970" spans="1:18" x14ac:dyDescent="0.2">
      <c r="A970" s="14">
        <v>499</v>
      </c>
      <c r="B970" s="28">
        <v>4</v>
      </c>
      <c r="C970" s="28" t="b">
        <v>0</v>
      </c>
      <c r="D970" s="28"/>
      <c r="E970" s="28"/>
      <c r="F970" t="str">
        <f t="shared" si="131"/>
        <v>insert into program_studi (id_pendaftaran,kode_prodi,status_lulus) values (499,4,FALSE);</v>
      </c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>
        <v>967</v>
      </c>
    </row>
    <row r="971" spans="1:18" x14ac:dyDescent="0.2">
      <c r="A971" s="14">
        <v>499</v>
      </c>
      <c r="B971" s="28">
        <v>14</v>
      </c>
      <c r="C971" s="28" t="b">
        <v>0</v>
      </c>
      <c r="D971" s="28"/>
      <c r="E971" s="28"/>
      <c r="F971" t="str">
        <f t="shared" si="131"/>
        <v>insert into program_studi (id_pendaftaran,kode_prodi,status_lulus) values (499,14,FALSE);</v>
      </c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>
        <v>968</v>
      </c>
    </row>
    <row r="972" spans="1:18" x14ac:dyDescent="0.2">
      <c r="A972" s="14">
        <v>500</v>
      </c>
      <c r="B972" s="28">
        <v>2</v>
      </c>
      <c r="C972" s="28" t="b">
        <v>0</v>
      </c>
      <c r="D972" s="28"/>
      <c r="E972" s="28"/>
      <c r="F972" t="str">
        <f t="shared" si="131"/>
        <v>insert into program_studi (id_pendaftaran,kode_prodi,status_lulus) values (500,2,FALSE);</v>
      </c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>
        <v>969</v>
      </c>
    </row>
    <row r="973" spans="1:18" x14ac:dyDescent="0.2">
      <c r="A973" s="14">
        <v>500</v>
      </c>
      <c r="B973" s="28">
        <v>20</v>
      </c>
      <c r="C973" s="28" t="b">
        <v>0</v>
      </c>
      <c r="D973" s="28"/>
      <c r="E973" s="28"/>
      <c r="F973" t="str">
        <f t="shared" si="131"/>
        <v>insert into program_studi (id_pendaftaran,kode_prodi,status_lulus) values (500,20,FALSE);</v>
      </c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>
        <v>970</v>
      </c>
    </row>
    <row r="974" spans="1:18" x14ac:dyDescent="0.2">
      <c r="A974" s="14">
        <v>501</v>
      </c>
      <c r="B974" s="28">
        <v>1</v>
      </c>
      <c r="C974" s="28" t="b">
        <v>0</v>
      </c>
      <c r="D974" s="28"/>
      <c r="E974" s="28"/>
      <c r="F974" t="str">
        <f t="shared" si="131"/>
        <v>insert into program_studi (id_pendaftaran,kode_prodi,status_lulus) values (501,1,FALSE);</v>
      </c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>
        <v>971</v>
      </c>
    </row>
    <row r="975" spans="1:18" x14ac:dyDescent="0.2">
      <c r="A975" s="14">
        <v>501</v>
      </c>
      <c r="B975" s="28">
        <v>17</v>
      </c>
      <c r="C975" s="28" t="b">
        <v>0</v>
      </c>
      <c r="D975" s="28"/>
      <c r="E975" s="28"/>
      <c r="F975" t="str">
        <f t="shared" si="131"/>
        <v>insert into program_studi (id_pendaftaran,kode_prodi,status_lulus) values (501,17,FALSE);</v>
      </c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>
        <v>972</v>
      </c>
    </row>
    <row r="976" spans="1:18" x14ac:dyDescent="0.2">
      <c r="A976" s="14">
        <v>502</v>
      </c>
      <c r="B976" s="28">
        <v>3</v>
      </c>
      <c r="C976" s="28" t="b">
        <v>0</v>
      </c>
      <c r="D976" s="28"/>
      <c r="E976" s="28"/>
      <c r="F976" t="str">
        <f t="shared" si="131"/>
        <v>insert into program_studi (id_pendaftaran,kode_prodi,status_lulus) values (502,3,FALSE);</v>
      </c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>
        <v>973</v>
      </c>
    </row>
    <row r="977" spans="1:18" x14ac:dyDescent="0.2">
      <c r="A977" s="14">
        <v>502</v>
      </c>
      <c r="B977" s="28">
        <v>14</v>
      </c>
      <c r="C977" s="28" t="b">
        <v>0</v>
      </c>
      <c r="D977" s="28"/>
      <c r="E977" s="28"/>
      <c r="F977" t="str">
        <f t="shared" si="131"/>
        <v>insert into program_studi (id_pendaftaran,kode_prodi,status_lulus) values (502,14,FALSE);</v>
      </c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>
        <v>974</v>
      </c>
    </row>
    <row r="978" spans="1:18" x14ac:dyDescent="0.2">
      <c r="A978" s="14">
        <v>503</v>
      </c>
      <c r="B978" s="28">
        <v>1</v>
      </c>
      <c r="C978" s="28" t="b">
        <v>0</v>
      </c>
      <c r="D978" s="28"/>
      <c r="E978" s="28"/>
      <c r="F978" t="str">
        <f t="shared" si="131"/>
        <v>insert into program_studi (id_pendaftaran,kode_prodi,status_lulus) values (503,1,FALSE);</v>
      </c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>
        <v>975</v>
      </c>
    </row>
    <row r="979" spans="1:18" x14ac:dyDescent="0.2">
      <c r="A979" s="14">
        <v>503</v>
      </c>
      <c r="B979" s="28">
        <v>17</v>
      </c>
      <c r="C979" s="28" t="b">
        <v>0</v>
      </c>
      <c r="D979" s="28"/>
      <c r="E979" s="28"/>
      <c r="F979" t="str">
        <f t="shared" si="131"/>
        <v>insert into program_studi (id_pendaftaran,kode_prodi,status_lulus) values (503,17,FALSE);</v>
      </c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>
        <v>976</v>
      </c>
    </row>
    <row r="980" spans="1:18" x14ac:dyDescent="0.2">
      <c r="A980" s="14">
        <v>504</v>
      </c>
      <c r="B980" s="28">
        <v>2</v>
      </c>
      <c r="C980" s="28" t="b">
        <v>0</v>
      </c>
      <c r="D980" s="28"/>
      <c r="E980" s="28"/>
      <c r="F980" t="str">
        <f t="shared" si="131"/>
        <v>insert into program_studi (id_pendaftaran,kode_prodi,status_lulus) values (504,2,FALSE);</v>
      </c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>
        <v>977</v>
      </c>
    </row>
    <row r="981" spans="1:18" x14ac:dyDescent="0.2">
      <c r="A981" s="14">
        <v>504</v>
      </c>
      <c r="B981" s="28">
        <v>13</v>
      </c>
      <c r="C981" s="28" t="b">
        <v>0</v>
      </c>
      <c r="D981" s="28"/>
      <c r="E981" s="28"/>
      <c r="F981" t="str">
        <f t="shared" si="131"/>
        <v>insert into program_studi (id_pendaftaran,kode_prodi,status_lulus) values (504,13,FALSE);</v>
      </c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>
        <v>978</v>
      </c>
    </row>
    <row r="982" spans="1:18" x14ac:dyDescent="0.2">
      <c r="A982" s="14">
        <v>505</v>
      </c>
      <c r="B982" s="28">
        <v>4</v>
      </c>
      <c r="C982" s="28" t="b">
        <v>0</v>
      </c>
      <c r="D982" s="28"/>
      <c r="E982" s="28"/>
      <c r="F982" t="str">
        <f t="shared" si="131"/>
        <v>insert into program_studi (id_pendaftaran,kode_prodi,status_lulus) values (505,4,FALSE);</v>
      </c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>
        <v>979</v>
      </c>
    </row>
    <row r="983" spans="1:18" x14ac:dyDescent="0.2">
      <c r="A983" s="14">
        <v>505</v>
      </c>
      <c r="B983" s="28">
        <v>17</v>
      </c>
      <c r="C983" s="28" t="b">
        <v>0</v>
      </c>
      <c r="D983" s="28"/>
      <c r="E983" s="28"/>
      <c r="F983" t="str">
        <f t="shared" si="131"/>
        <v>insert into program_studi (id_pendaftaran,kode_prodi,status_lulus) values (505,17,FALSE);</v>
      </c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>
        <v>980</v>
      </c>
    </row>
    <row r="984" spans="1:18" x14ac:dyDescent="0.2">
      <c r="A984" s="14">
        <v>506</v>
      </c>
      <c r="B984" s="28">
        <v>2</v>
      </c>
      <c r="C984" s="28" t="b">
        <v>0</v>
      </c>
      <c r="D984" s="28"/>
      <c r="E984" s="28"/>
      <c r="F984" t="str">
        <f t="shared" si="131"/>
        <v>insert into program_studi (id_pendaftaran,kode_prodi,status_lulus) values (506,2,FALSE);</v>
      </c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>
        <v>981</v>
      </c>
    </row>
    <row r="985" spans="1:18" x14ac:dyDescent="0.2">
      <c r="A985" s="14">
        <v>506</v>
      </c>
      <c r="B985" s="28">
        <v>13</v>
      </c>
      <c r="C985" s="28" t="b">
        <v>0</v>
      </c>
      <c r="D985" s="28"/>
      <c r="E985" s="28"/>
      <c r="F985" t="str">
        <f t="shared" si="131"/>
        <v>insert into program_studi (id_pendaftaran,kode_prodi,status_lulus) values (506,13,FALSE);</v>
      </c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>
        <v>982</v>
      </c>
    </row>
    <row r="986" spans="1:18" x14ac:dyDescent="0.2">
      <c r="A986" s="14">
        <v>507</v>
      </c>
      <c r="B986" s="28">
        <v>3</v>
      </c>
      <c r="C986" s="28" t="b">
        <v>0</v>
      </c>
      <c r="D986" s="28"/>
      <c r="E986" s="28"/>
      <c r="F986" t="str">
        <f t="shared" si="131"/>
        <v>insert into program_studi (id_pendaftaran,kode_prodi,status_lulus) values (507,3,FALSE);</v>
      </c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>
        <v>983</v>
      </c>
    </row>
    <row r="987" spans="1:18" x14ac:dyDescent="0.2">
      <c r="A987" s="14">
        <v>507</v>
      </c>
      <c r="B987" s="28">
        <v>20</v>
      </c>
      <c r="C987" s="28" t="b">
        <v>0</v>
      </c>
      <c r="D987" s="28"/>
      <c r="E987" s="28"/>
      <c r="F987" t="str">
        <f t="shared" si="131"/>
        <v>insert into program_studi (id_pendaftaran,kode_prodi,status_lulus) values (507,20,FALSE);</v>
      </c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>
        <v>984</v>
      </c>
    </row>
    <row r="988" spans="1:18" x14ac:dyDescent="0.2">
      <c r="A988" s="14">
        <v>508</v>
      </c>
      <c r="B988" s="28">
        <v>4</v>
      </c>
      <c r="C988" s="28" t="b">
        <v>0</v>
      </c>
      <c r="D988" s="28"/>
      <c r="E988" s="28"/>
      <c r="F988" t="str">
        <f t="shared" si="131"/>
        <v>insert into program_studi (id_pendaftaran,kode_prodi,status_lulus) values (508,4,FALSE);</v>
      </c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>
        <v>985</v>
      </c>
    </row>
    <row r="989" spans="1:18" x14ac:dyDescent="0.2">
      <c r="A989" s="14">
        <v>508</v>
      </c>
      <c r="B989" s="28">
        <v>17</v>
      </c>
      <c r="C989" s="28" t="b">
        <v>0</v>
      </c>
      <c r="D989" s="28"/>
      <c r="E989" s="28"/>
      <c r="F989" t="str">
        <f t="shared" si="131"/>
        <v>insert into program_studi (id_pendaftaran,kode_prodi,status_lulus) values (508,17,FALSE);</v>
      </c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>
        <v>986</v>
      </c>
    </row>
    <row r="990" spans="1:18" x14ac:dyDescent="0.2">
      <c r="A990" s="14">
        <v>509</v>
      </c>
      <c r="B990" s="28">
        <v>4</v>
      </c>
      <c r="C990" s="28" t="b">
        <v>0</v>
      </c>
      <c r="D990" s="28"/>
      <c r="E990" s="28"/>
      <c r="F990" t="str">
        <f t="shared" si="131"/>
        <v>insert into program_studi (id_pendaftaran,kode_prodi,status_lulus) values (509,4,FALSE);</v>
      </c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>
        <v>987</v>
      </c>
    </row>
    <row r="991" spans="1:18" x14ac:dyDescent="0.2">
      <c r="A991" s="14">
        <v>509</v>
      </c>
      <c r="B991" s="28">
        <v>14</v>
      </c>
      <c r="C991" s="28" t="b">
        <v>0</v>
      </c>
      <c r="D991" s="28"/>
      <c r="E991" s="28"/>
      <c r="F991" t="str">
        <f t="shared" si="131"/>
        <v>insert into program_studi (id_pendaftaran,kode_prodi,status_lulus) values (509,14,FALSE);</v>
      </c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>
        <v>988</v>
      </c>
    </row>
    <row r="992" spans="1:18" x14ac:dyDescent="0.2">
      <c r="A992" s="14">
        <v>510</v>
      </c>
      <c r="B992" s="28">
        <v>3</v>
      </c>
      <c r="C992" s="28" t="b">
        <v>0</v>
      </c>
      <c r="D992" s="28"/>
      <c r="E992" s="28"/>
      <c r="F992" t="str">
        <f t="shared" si="131"/>
        <v>insert into program_studi (id_pendaftaran,kode_prodi,status_lulus) values (510,3,FALSE);</v>
      </c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>
        <v>989</v>
      </c>
    </row>
    <row r="993" spans="1:18" x14ac:dyDescent="0.2">
      <c r="A993" s="14">
        <v>510</v>
      </c>
      <c r="B993" s="28">
        <v>14</v>
      </c>
      <c r="C993" s="28" t="b">
        <v>0</v>
      </c>
      <c r="D993" s="28"/>
      <c r="E993" s="28"/>
      <c r="F993" t="str">
        <f t="shared" si="131"/>
        <v>insert into program_studi (id_pendaftaran,kode_prodi,status_lulus) values (510,14,FALSE);</v>
      </c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>
        <v>990</v>
      </c>
    </row>
    <row r="994" spans="1:18" x14ac:dyDescent="0.2">
      <c r="A994" s="14">
        <v>511</v>
      </c>
      <c r="B994" s="28">
        <v>3</v>
      </c>
      <c r="C994" s="28" t="b">
        <v>0</v>
      </c>
      <c r="D994" s="28"/>
      <c r="E994" s="28"/>
      <c r="F994" t="str">
        <f t="shared" si="131"/>
        <v>insert into program_studi (id_pendaftaran,kode_prodi,status_lulus) values (511,3,FALSE);</v>
      </c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>
        <v>991</v>
      </c>
    </row>
    <row r="995" spans="1:18" x14ac:dyDescent="0.2">
      <c r="A995" s="14">
        <v>511</v>
      </c>
      <c r="B995" s="28">
        <v>14</v>
      </c>
      <c r="C995" s="28" t="b">
        <v>0</v>
      </c>
      <c r="D995" s="28"/>
      <c r="E995" s="28"/>
      <c r="F995" t="str">
        <f t="shared" si="131"/>
        <v>insert into program_studi (id_pendaftaran,kode_prodi,status_lulus) values (511,14,FALSE);</v>
      </c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>
        <v>992</v>
      </c>
    </row>
    <row r="996" spans="1:18" x14ac:dyDescent="0.2">
      <c r="A996" s="14">
        <v>512</v>
      </c>
      <c r="B996" s="28">
        <v>3</v>
      </c>
      <c r="C996" s="28" t="b">
        <v>0</v>
      </c>
      <c r="D996" s="28"/>
      <c r="E996" s="28"/>
      <c r="F996" t="str">
        <f t="shared" si="131"/>
        <v>insert into program_studi (id_pendaftaran,kode_prodi,status_lulus) values (512,3,FALSE);</v>
      </c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>
        <v>993</v>
      </c>
    </row>
    <row r="997" spans="1:18" x14ac:dyDescent="0.2">
      <c r="A997" s="14">
        <v>512</v>
      </c>
      <c r="B997" s="28">
        <v>19</v>
      </c>
      <c r="C997" s="28" t="b">
        <v>0</v>
      </c>
      <c r="D997" s="28"/>
      <c r="E997" s="28"/>
      <c r="F997" t="str">
        <f t="shared" si="131"/>
        <v>insert into program_studi (id_pendaftaran,kode_prodi,status_lulus) values (512,19,FALSE);</v>
      </c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>
        <v>994</v>
      </c>
    </row>
    <row r="998" spans="1:18" x14ac:dyDescent="0.2">
      <c r="A998" s="14">
        <v>513</v>
      </c>
      <c r="B998" s="28">
        <v>2</v>
      </c>
      <c r="C998" s="28" t="b">
        <v>0</v>
      </c>
      <c r="D998" s="28"/>
      <c r="E998" s="28"/>
      <c r="F998" t="str">
        <f t="shared" si="131"/>
        <v>insert into program_studi (id_pendaftaran,kode_prodi,status_lulus) values (513,2,FALSE);</v>
      </c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>
        <v>995</v>
      </c>
    </row>
    <row r="999" spans="1:18" x14ac:dyDescent="0.2">
      <c r="A999" s="14">
        <v>513</v>
      </c>
      <c r="B999" s="28">
        <v>19</v>
      </c>
      <c r="C999" s="28" t="b">
        <v>0</v>
      </c>
      <c r="D999" s="28"/>
      <c r="E999" s="28"/>
      <c r="F999" t="str">
        <f t="shared" si="131"/>
        <v>insert into program_studi (id_pendaftaran,kode_prodi,status_lulus) values (513,19,FALSE);</v>
      </c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>
        <v>996</v>
      </c>
    </row>
    <row r="1000" spans="1:18" x14ac:dyDescent="0.2">
      <c r="A1000" s="14">
        <v>514</v>
      </c>
      <c r="B1000" s="28">
        <v>2</v>
      </c>
      <c r="C1000" s="28" t="b">
        <v>0</v>
      </c>
      <c r="D1000" s="28"/>
      <c r="E1000" s="28"/>
      <c r="F1000" t="str">
        <f t="shared" si="131"/>
        <v>insert into program_studi (id_pendaftaran,kode_prodi,status_lulus) values (514,2,FALSE);</v>
      </c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>
        <v>997</v>
      </c>
    </row>
    <row r="1001" spans="1:18" x14ac:dyDescent="0.2">
      <c r="A1001" s="14">
        <v>514</v>
      </c>
      <c r="B1001" s="28">
        <v>19</v>
      </c>
      <c r="C1001" s="28" t="b">
        <v>0</v>
      </c>
      <c r="D1001" s="28"/>
      <c r="E1001" s="28"/>
      <c r="F1001" t="str">
        <f t="shared" si="131"/>
        <v>insert into program_studi (id_pendaftaran,kode_prodi,status_lulus) values (514,19,FALSE);</v>
      </c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>
        <v>998</v>
      </c>
    </row>
    <row r="1002" spans="1:18" x14ac:dyDescent="0.2">
      <c r="A1002" s="14">
        <v>515</v>
      </c>
      <c r="B1002" s="28">
        <v>2</v>
      </c>
      <c r="C1002" s="28" t="b">
        <v>0</v>
      </c>
      <c r="D1002" s="28"/>
      <c r="E1002" s="28"/>
      <c r="F1002" t="str">
        <f t="shared" si="131"/>
        <v>insert into program_studi (id_pendaftaran,kode_prodi,status_lulus) values (515,2,FALSE);</v>
      </c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>
        <v>999</v>
      </c>
    </row>
    <row r="1003" spans="1:18" x14ac:dyDescent="0.2">
      <c r="A1003" s="14">
        <v>515</v>
      </c>
      <c r="B1003" s="28">
        <v>17</v>
      </c>
      <c r="C1003" s="28" t="b">
        <v>0</v>
      </c>
      <c r="D1003" s="28"/>
      <c r="E1003" s="28"/>
      <c r="F1003" t="str">
        <f t="shared" si="131"/>
        <v>insert into program_studi (id_pendaftaran,kode_prodi,status_lulus) values (515,17,FALSE);</v>
      </c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>
        <v>1000</v>
      </c>
    </row>
    <row r="1004" spans="1:18" x14ac:dyDescent="0.2">
      <c r="A1004" s="14">
        <v>516</v>
      </c>
      <c r="B1004" s="28">
        <v>4</v>
      </c>
      <c r="C1004" s="28" t="b">
        <v>0</v>
      </c>
      <c r="D1004" s="28"/>
      <c r="E1004" s="28"/>
      <c r="F1004" t="str">
        <f t="shared" si="131"/>
        <v>insert into program_studi (id_pendaftaran,kode_prodi,status_lulus) values (516,4,FALSE);</v>
      </c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>
        <v>1001</v>
      </c>
    </row>
    <row r="1005" spans="1:18" x14ac:dyDescent="0.2">
      <c r="A1005" s="14">
        <v>516</v>
      </c>
      <c r="B1005" s="28">
        <v>19</v>
      </c>
      <c r="C1005" s="28" t="b">
        <v>0</v>
      </c>
      <c r="D1005" s="28"/>
      <c r="E1005" s="28"/>
      <c r="F1005" t="str">
        <f t="shared" si="131"/>
        <v>insert into program_studi (id_pendaftaran,kode_prodi,status_lulus) values (516,19,FALSE);</v>
      </c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>
        <v>1002</v>
      </c>
    </row>
    <row r="1006" spans="1:18" x14ac:dyDescent="0.2">
      <c r="A1006" s="14">
        <v>517</v>
      </c>
      <c r="B1006" s="28">
        <v>3</v>
      </c>
      <c r="C1006" s="28" t="b">
        <v>0</v>
      </c>
      <c r="D1006" s="28"/>
      <c r="E1006" s="28"/>
      <c r="F1006" t="str">
        <f t="shared" si="131"/>
        <v>insert into program_studi (id_pendaftaran,kode_prodi,status_lulus) values (517,3,FALSE);</v>
      </c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>
        <v>1003</v>
      </c>
    </row>
    <row r="1007" spans="1:18" x14ac:dyDescent="0.2">
      <c r="A1007" s="14">
        <v>517</v>
      </c>
      <c r="B1007" s="28">
        <v>20</v>
      </c>
      <c r="C1007" s="28" t="b">
        <v>0</v>
      </c>
      <c r="D1007" s="28"/>
      <c r="E1007" s="28"/>
      <c r="F1007" t="str">
        <f t="shared" si="131"/>
        <v>insert into program_studi (id_pendaftaran,kode_prodi,status_lulus) values (517,20,FALSE);</v>
      </c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>
        <v>1004</v>
      </c>
    </row>
    <row r="1008" spans="1:18" x14ac:dyDescent="0.2">
      <c r="A1008" s="14">
        <v>518</v>
      </c>
      <c r="B1008" s="28">
        <v>2</v>
      </c>
      <c r="C1008" s="28" t="b">
        <v>0</v>
      </c>
      <c r="D1008" s="28"/>
      <c r="E1008" s="28"/>
      <c r="F1008" t="str">
        <f t="shared" si="131"/>
        <v>insert into program_studi (id_pendaftaran,kode_prodi,status_lulus) values (518,2,FALSE);</v>
      </c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>
        <v>1005</v>
      </c>
    </row>
    <row r="1009" spans="1:18" x14ac:dyDescent="0.2">
      <c r="A1009" s="14">
        <v>518</v>
      </c>
      <c r="B1009" s="28">
        <v>17</v>
      </c>
      <c r="C1009" s="28" t="b">
        <v>0</v>
      </c>
      <c r="D1009" s="28"/>
      <c r="E1009" s="28"/>
      <c r="F1009" t="str">
        <f t="shared" si="131"/>
        <v>insert into program_studi (id_pendaftaran,kode_prodi,status_lulus) values (518,17,FALSE);</v>
      </c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>
        <v>1006</v>
      </c>
    </row>
    <row r="1010" spans="1:18" x14ac:dyDescent="0.2">
      <c r="A1010" s="14">
        <v>519</v>
      </c>
      <c r="B1010" s="28">
        <v>4</v>
      </c>
      <c r="C1010" s="28" t="b">
        <v>0</v>
      </c>
      <c r="D1010" s="28"/>
      <c r="E1010" s="28"/>
      <c r="F1010" t="str">
        <f t="shared" si="131"/>
        <v>insert into program_studi (id_pendaftaran,kode_prodi,status_lulus) values (519,4,FALSE);</v>
      </c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>
        <v>1007</v>
      </c>
    </row>
    <row r="1011" spans="1:18" x14ac:dyDescent="0.2">
      <c r="A1011" s="14">
        <v>519</v>
      </c>
      <c r="B1011" s="28">
        <v>16</v>
      </c>
      <c r="C1011" s="28" t="b">
        <v>0</v>
      </c>
      <c r="D1011" s="28"/>
      <c r="E1011" s="28"/>
      <c r="F1011" t="str">
        <f t="shared" si="131"/>
        <v>insert into program_studi (id_pendaftaran,kode_prodi,status_lulus) values (519,16,FALSE);</v>
      </c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>
        <v>1008</v>
      </c>
    </row>
    <row r="1012" spans="1:18" x14ac:dyDescent="0.2">
      <c r="A1012" s="14">
        <v>520</v>
      </c>
      <c r="B1012" s="28">
        <v>2</v>
      </c>
      <c r="C1012" s="28" t="b">
        <v>0</v>
      </c>
      <c r="D1012" s="28"/>
      <c r="E1012" s="28"/>
      <c r="F1012" t="str">
        <f t="shared" si="131"/>
        <v>insert into program_studi (id_pendaftaran,kode_prodi,status_lulus) values (520,2,FALSE);</v>
      </c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>
        <v>1009</v>
      </c>
    </row>
    <row r="1013" spans="1:18" x14ac:dyDescent="0.2">
      <c r="A1013" s="14">
        <v>520</v>
      </c>
      <c r="B1013" s="28">
        <v>18</v>
      </c>
      <c r="C1013" s="28" t="b">
        <v>0</v>
      </c>
      <c r="D1013" s="28"/>
      <c r="E1013" s="28"/>
      <c r="F1013" t="str">
        <f t="shared" si="131"/>
        <v>insert into program_studi (id_pendaftaran,kode_prodi,status_lulus) values (520,18,FALSE);</v>
      </c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>
        <v>1010</v>
      </c>
    </row>
    <row r="1014" spans="1:18" x14ac:dyDescent="0.2">
      <c r="A1014" s="14">
        <v>521</v>
      </c>
      <c r="B1014" s="28">
        <v>1</v>
      </c>
      <c r="C1014" s="28" t="b">
        <v>0</v>
      </c>
      <c r="D1014" s="28"/>
      <c r="E1014" s="28"/>
      <c r="F1014" t="str">
        <f t="shared" si="131"/>
        <v>insert into program_studi (id_pendaftaran,kode_prodi,status_lulus) values (521,1,FALSE);</v>
      </c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>
        <v>1011</v>
      </c>
    </row>
    <row r="1015" spans="1:18" x14ac:dyDescent="0.2">
      <c r="A1015" s="14">
        <v>521</v>
      </c>
      <c r="B1015" s="28">
        <v>18</v>
      </c>
      <c r="C1015" s="28" t="b">
        <v>0</v>
      </c>
      <c r="D1015" s="28"/>
      <c r="E1015" s="28"/>
      <c r="F1015" t="str">
        <f t="shared" si="131"/>
        <v>insert into program_studi (id_pendaftaran,kode_prodi,status_lulus) values (521,18,FALSE);</v>
      </c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>
        <v>1012</v>
      </c>
    </row>
    <row r="1016" spans="1:18" x14ac:dyDescent="0.2">
      <c r="A1016" s="14">
        <v>522</v>
      </c>
      <c r="B1016" s="28">
        <v>3</v>
      </c>
      <c r="C1016" s="28" t="b">
        <v>0</v>
      </c>
      <c r="D1016" s="28"/>
      <c r="E1016" s="28"/>
      <c r="F1016" t="str">
        <f t="shared" si="131"/>
        <v>insert into program_studi (id_pendaftaran,kode_prodi,status_lulus) values (522,3,FALSE);</v>
      </c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>
        <v>1013</v>
      </c>
    </row>
    <row r="1017" spans="1:18" x14ac:dyDescent="0.2">
      <c r="A1017" s="14">
        <v>522</v>
      </c>
      <c r="B1017" s="28">
        <v>17</v>
      </c>
      <c r="C1017" s="28" t="b">
        <v>0</v>
      </c>
      <c r="D1017" s="28"/>
      <c r="E1017" s="28"/>
      <c r="F1017" t="str">
        <f t="shared" si="131"/>
        <v>insert into program_studi (id_pendaftaran,kode_prodi,status_lulus) values (522,17,FALSE);</v>
      </c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>
        <v>1014</v>
      </c>
    </row>
    <row r="1018" spans="1:18" x14ac:dyDescent="0.2">
      <c r="A1018" s="14">
        <v>523</v>
      </c>
      <c r="B1018" s="28">
        <v>4</v>
      </c>
      <c r="C1018" s="28" t="b">
        <v>0</v>
      </c>
      <c r="D1018" s="28"/>
      <c r="E1018" s="28"/>
      <c r="F1018" t="str">
        <f t="shared" si="131"/>
        <v>insert into program_studi (id_pendaftaran,kode_prodi,status_lulus) values (523,4,FALSE);</v>
      </c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>
        <v>1015</v>
      </c>
    </row>
    <row r="1019" spans="1:18" x14ac:dyDescent="0.2">
      <c r="A1019" s="14">
        <v>523</v>
      </c>
      <c r="B1019" s="28">
        <v>13</v>
      </c>
      <c r="C1019" s="28" t="b">
        <v>0</v>
      </c>
      <c r="D1019" s="28"/>
      <c r="E1019" s="28"/>
      <c r="F1019" t="str">
        <f t="shared" si="131"/>
        <v>insert into program_studi (id_pendaftaran,kode_prodi,status_lulus) values (523,13,FALSE);</v>
      </c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>
        <v>1016</v>
      </c>
    </row>
    <row r="1020" spans="1:18" x14ac:dyDescent="0.2">
      <c r="A1020" s="14">
        <v>524</v>
      </c>
      <c r="B1020" s="28">
        <v>2</v>
      </c>
      <c r="C1020" s="28" t="b">
        <v>0</v>
      </c>
      <c r="D1020" s="28"/>
      <c r="E1020" s="28"/>
      <c r="F1020" t="str">
        <f t="shared" si="131"/>
        <v>insert into program_studi (id_pendaftaran,kode_prodi,status_lulus) values (524,2,FALSE);</v>
      </c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>
        <v>1017</v>
      </c>
    </row>
    <row r="1021" spans="1:18" x14ac:dyDescent="0.2">
      <c r="A1021" s="14">
        <v>524</v>
      </c>
      <c r="B1021" s="28">
        <v>16</v>
      </c>
      <c r="C1021" s="28" t="b">
        <v>0</v>
      </c>
      <c r="D1021" s="28"/>
      <c r="E1021" s="28"/>
      <c r="F1021" t="str">
        <f t="shared" si="131"/>
        <v>insert into program_studi (id_pendaftaran,kode_prodi,status_lulus) values (524,16,FALSE);</v>
      </c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>
        <v>1018</v>
      </c>
    </row>
    <row r="1022" spans="1:18" x14ac:dyDescent="0.2">
      <c r="A1022" s="14">
        <v>525</v>
      </c>
      <c r="B1022" s="28">
        <v>1</v>
      </c>
      <c r="C1022" s="28" t="b">
        <v>0</v>
      </c>
      <c r="D1022" s="28"/>
      <c r="E1022" s="28"/>
      <c r="F1022" t="str">
        <f t="shared" si="131"/>
        <v>insert into program_studi (id_pendaftaran,kode_prodi,status_lulus) values (525,1,FALSE);</v>
      </c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>
        <v>1019</v>
      </c>
    </row>
    <row r="1023" spans="1:18" x14ac:dyDescent="0.2">
      <c r="A1023" s="14">
        <v>525</v>
      </c>
      <c r="B1023" s="28">
        <v>16</v>
      </c>
      <c r="C1023" s="28" t="b">
        <v>0</v>
      </c>
      <c r="D1023" s="28"/>
      <c r="E1023" s="28"/>
      <c r="F1023" t="str">
        <f t="shared" si="131"/>
        <v>insert into program_studi (id_pendaftaran,kode_prodi,status_lulus) values (525,16,FALSE);</v>
      </c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>
        <v>1020</v>
      </c>
    </row>
    <row r="1024" spans="1:18" x14ac:dyDescent="0.2">
      <c r="A1024" s="14">
        <v>526</v>
      </c>
      <c r="B1024" s="28">
        <v>3</v>
      </c>
      <c r="C1024" s="28" t="b">
        <v>0</v>
      </c>
      <c r="D1024" s="28"/>
      <c r="E1024" s="28"/>
      <c r="F1024" t="str">
        <f t="shared" si="131"/>
        <v>insert into program_studi (id_pendaftaran,kode_prodi,status_lulus) values (526,3,FALSE);</v>
      </c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>
        <v>1021</v>
      </c>
    </row>
    <row r="1025" spans="1:18" x14ac:dyDescent="0.2">
      <c r="A1025" s="14">
        <v>526</v>
      </c>
      <c r="B1025" s="28">
        <v>20</v>
      </c>
      <c r="C1025" s="28" t="b">
        <v>0</v>
      </c>
      <c r="D1025" s="28"/>
      <c r="E1025" s="28"/>
      <c r="F1025" t="str">
        <f t="shared" si="131"/>
        <v>insert into program_studi (id_pendaftaran,kode_prodi,status_lulus) values (526,20,FALSE);</v>
      </c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>
        <v>1022</v>
      </c>
    </row>
    <row r="1026" spans="1:18" x14ac:dyDescent="0.2">
      <c r="A1026" s="14">
        <v>527</v>
      </c>
      <c r="B1026" s="28">
        <v>1</v>
      </c>
      <c r="C1026" s="28" t="b">
        <v>0</v>
      </c>
      <c r="D1026" s="28"/>
      <c r="E1026" s="28"/>
      <c r="F1026" t="str">
        <f t="shared" si="131"/>
        <v>insert into program_studi (id_pendaftaran,kode_prodi,status_lulus) values (527,1,FALSE);</v>
      </c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>
        <v>1023</v>
      </c>
    </row>
    <row r="1027" spans="1:18" x14ac:dyDescent="0.2">
      <c r="A1027" s="14">
        <v>527</v>
      </c>
      <c r="B1027" s="28">
        <v>18</v>
      </c>
      <c r="C1027" s="28" t="b">
        <v>0</v>
      </c>
      <c r="D1027" s="28"/>
      <c r="E1027" s="28"/>
      <c r="F1027" t="str">
        <f t="shared" si="131"/>
        <v>insert into program_studi (id_pendaftaran,kode_prodi,status_lulus) values (527,18,FALSE);</v>
      </c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>
        <v>1024</v>
      </c>
    </row>
    <row r="1028" spans="1:18" x14ac:dyDescent="0.2">
      <c r="A1028" s="14">
        <v>528</v>
      </c>
      <c r="B1028" s="28">
        <v>1</v>
      </c>
      <c r="C1028" s="28" t="b">
        <v>0</v>
      </c>
      <c r="D1028" s="28"/>
      <c r="E1028" s="28"/>
      <c r="F1028" t="str">
        <f t="shared" si="131"/>
        <v>insert into program_studi (id_pendaftaran,kode_prodi,status_lulus) values (528,1,FALSE);</v>
      </c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>
        <v>1025</v>
      </c>
    </row>
    <row r="1029" spans="1:18" x14ac:dyDescent="0.2">
      <c r="A1029" s="14">
        <v>528</v>
      </c>
      <c r="B1029" s="28">
        <v>20</v>
      </c>
      <c r="C1029" s="28" t="b">
        <v>0</v>
      </c>
      <c r="D1029" s="28"/>
      <c r="E1029" s="28"/>
      <c r="F1029" t="str">
        <f t="shared" ref="F1029:F1092" si="132">CONCATENATE($F$3,A1029,",",B1029,",",C1029,")",";")</f>
        <v>insert into program_studi (id_pendaftaran,kode_prodi,status_lulus) values (528,20,FALSE);</v>
      </c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>
        <v>1026</v>
      </c>
    </row>
    <row r="1030" spans="1:18" x14ac:dyDescent="0.2">
      <c r="A1030" s="14">
        <v>529</v>
      </c>
      <c r="B1030" s="28">
        <v>1</v>
      </c>
      <c r="C1030" s="28" t="b">
        <v>0</v>
      </c>
      <c r="D1030" s="28"/>
      <c r="E1030" s="28"/>
      <c r="F1030" t="str">
        <f t="shared" si="132"/>
        <v>insert into program_studi (id_pendaftaran,kode_prodi,status_lulus) values (529,1,FALSE);</v>
      </c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>
        <v>1027</v>
      </c>
    </row>
    <row r="1031" spans="1:18" x14ac:dyDescent="0.2">
      <c r="A1031" s="14">
        <v>529</v>
      </c>
      <c r="B1031" s="28">
        <v>13</v>
      </c>
      <c r="C1031" s="28" t="b">
        <v>0</v>
      </c>
      <c r="D1031" s="28"/>
      <c r="E1031" s="28"/>
      <c r="F1031" t="str">
        <f t="shared" si="132"/>
        <v>insert into program_studi (id_pendaftaran,kode_prodi,status_lulus) values (529,13,FALSE);</v>
      </c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>
        <v>1028</v>
      </c>
    </row>
    <row r="1032" spans="1:18" x14ac:dyDescent="0.2">
      <c r="A1032" s="14">
        <v>530</v>
      </c>
      <c r="B1032" s="28">
        <v>1</v>
      </c>
      <c r="C1032" s="28" t="b">
        <v>0</v>
      </c>
      <c r="D1032" s="28"/>
      <c r="E1032" s="28"/>
      <c r="F1032" t="str">
        <f t="shared" si="132"/>
        <v>insert into program_studi (id_pendaftaran,kode_prodi,status_lulus) values (530,1,FALSE);</v>
      </c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>
        <v>1029</v>
      </c>
    </row>
    <row r="1033" spans="1:18" x14ac:dyDescent="0.2">
      <c r="A1033" s="14">
        <v>530</v>
      </c>
      <c r="B1033" s="28">
        <v>19</v>
      </c>
      <c r="C1033" s="28" t="b">
        <v>0</v>
      </c>
      <c r="D1033" s="28"/>
      <c r="E1033" s="28"/>
      <c r="F1033" t="str">
        <f t="shared" si="132"/>
        <v>insert into program_studi (id_pendaftaran,kode_prodi,status_lulus) values (530,19,FALSE);</v>
      </c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>
        <v>1030</v>
      </c>
    </row>
    <row r="1034" spans="1:18" x14ac:dyDescent="0.2">
      <c r="A1034" s="14">
        <v>531</v>
      </c>
      <c r="B1034" s="28">
        <v>1</v>
      </c>
      <c r="C1034" s="28" t="b">
        <v>0</v>
      </c>
      <c r="D1034" s="28"/>
      <c r="E1034" s="28"/>
      <c r="F1034" t="str">
        <f t="shared" si="132"/>
        <v>insert into program_studi (id_pendaftaran,kode_prodi,status_lulus) values (531,1,FALSE);</v>
      </c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>
        <v>1031</v>
      </c>
    </row>
    <row r="1035" spans="1:18" x14ac:dyDescent="0.2">
      <c r="A1035" s="14">
        <v>531</v>
      </c>
      <c r="B1035" s="28">
        <v>13</v>
      </c>
      <c r="C1035" s="28" t="b">
        <v>0</v>
      </c>
      <c r="D1035" s="28"/>
      <c r="E1035" s="28"/>
      <c r="F1035" t="str">
        <f t="shared" si="132"/>
        <v>insert into program_studi (id_pendaftaran,kode_prodi,status_lulus) values (531,13,FALSE);</v>
      </c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>
        <v>1032</v>
      </c>
    </row>
    <row r="1036" spans="1:18" x14ac:dyDescent="0.2">
      <c r="A1036" s="14">
        <v>532</v>
      </c>
      <c r="B1036" s="28">
        <v>4</v>
      </c>
      <c r="C1036" s="28" t="b">
        <v>0</v>
      </c>
      <c r="D1036" s="28"/>
      <c r="E1036" s="28"/>
      <c r="F1036" t="str">
        <f t="shared" si="132"/>
        <v>insert into program_studi (id_pendaftaran,kode_prodi,status_lulus) values (532,4,FALSE);</v>
      </c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>
        <v>1033</v>
      </c>
    </row>
    <row r="1037" spans="1:18" x14ac:dyDescent="0.2">
      <c r="A1037" s="14">
        <v>532</v>
      </c>
      <c r="B1037" s="28">
        <v>18</v>
      </c>
      <c r="C1037" s="28" t="b">
        <v>0</v>
      </c>
      <c r="D1037" s="28"/>
      <c r="E1037" s="28"/>
      <c r="F1037" t="str">
        <f t="shared" si="132"/>
        <v>insert into program_studi (id_pendaftaran,kode_prodi,status_lulus) values (532,18,FALSE);</v>
      </c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>
        <v>1034</v>
      </c>
    </row>
    <row r="1038" spans="1:18" x14ac:dyDescent="0.2">
      <c r="A1038" s="14">
        <v>533</v>
      </c>
      <c r="B1038" s="28">
        <v>3</v>
      </c>
      <c r="C1038" s="28" t="b">
        <v>0</v>
      </c>
      <c r="D1038" s="28"/>
      <c r="E1038" s="28"/>
      <c r="F1038" t="str">
        <f t="shared" si="132"/>
        <v>insert into program_studi (id_pendaftaran,kode_prodi,status_lulus) values (533,3,FALSE);</v>
      </c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>
        <v>1035</v>
      </c>
    </row>
    <row r="1039" spans="1:18" x14ac:dyDescent="0.2">
      <c r="A1039" s="14">
        <v>533</v>
      </c>
      <c r="B1039" s="28">
        <v>20</v>
      </c>
      <c r="C1039" s="28" t="b">
        <v>0</v>
      </c>
      <c r="D1039" s="28"/>
      <c r="E1039" s="28"/>
      <c r="F1039" t="str">
        <f t="shared" si="132"/>
        <v>insert into program_studi (id_pendaftaran,kode_prodi,status_lulus) values (533,20,FALSE);</v>
      </c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>
        <v>1036</v>
      </c>
    </row>
    <row r="1040" spans="1:18" x14ac:dyDescent="0.2">
      <c r="A1040" s="14">
        <v>534</v>
      </c>
      <c r="B1040" s="28">
        <v>4</v>
      </c>
      <c r="C1040" s="28" t="b">
        <v>0</v>
      </c>
      <c r="D1040" s="28"/>
      <c r="E1040" s="28"/>
      <c r="F1040" t="str">
        <f t="shared" si="132"/>
        <v>insert into program_studi (id_pendaftaran,kode_prodi,status_lulus) values (534,4,FALSE);</v>
      </c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>
        <v>1037</v>
      </c>
    </row>
    <row r="1041" spans="1:18" x14ac:dyDescent="0.2">
      <c r="A1041" s="14">
        <v>534</v>
      </c>
      <c r="B1041" s="28">
        <v>19</v>
      </c>
      <c r="C1041" s="28" t="b">
        <v>0</v>
      </c>
      <c r="D1041" s="28"/>
      <c r="E1041" s="28"/>
      <c r="F1041" t="str">
        <f t="shared" si="132"/>
        <v>insert into program_studi (id_pendaftaran,kode_prodi,status_lulus) values (534,19,FALSE);</v>
      </c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>
        <v>1038</v>
      </c>
    </row>
    <row r="1042" spans="1:18" x14ac:dyDescent="0.2">
      <c r="A1042" s="14">
        <v>535</v>
      </c>
      <c r="B1042" s="28">
        <v>4</v>
      </c>
      <c r="C1042" s="28" t="b">
        <v>0</v>
      </c>
      <c r="D1042" s="28"/>
      <c r="E1042" s="28"/>
      <c r="F1042" t="str">
        <f t="shared" si="132"/>
        <v>insert into program_studi (id_pendaftaran,kode_prodi,status_lulus) values (535,4,FALSE);</v>
      </c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>
        <v>1039</v>
      </c>
    </row>
    <row r="1043" spans="1:18" x14ac:dyDescent="0.2">
      <c r="A1043" s="14">
        <v>535</v>
      </c>
      <c r="B1043" s="28">
        <v>14</v>
      </c>
      <c r="C1043" s="28" t="b">
        <v>0</v>
      </c>
      <c r="D1043" s="28"/>
      <c r="E1043" s="28"/>
      <c r="F1043" t="str">
        <f t="shared" si="132"/>
        <v>insert into program_studi (id_pendaftaran,kode_prodi,status_lulus) values (535,14,FALSE);</v>
      </c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>
        <v>1040</v>
      </c>
    </row>
    <row r="1044" spans="1:18" x14ac:dyDescent="0.2">
      <c r="A1044" s="14">
        <v>536</v>
      </c>
      <c r="B1044" s="28">
        <v>4</v>
      </c>
      <c r="C1044" s="28" t="b">
        <v>0</v>
      </c>
      <c r="D1044" s="28"/>
      <c r="E1044" s="28"/>
      <c r="F1044" t="str">
        <f t="shared" si="132"/>
        <v>insert into program_studi (id_pendaftaran,kode_prodi,status_lulus) values (536,4,FALSE);</v>
      </c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>
        <v>1041</v>
      </c>
    </row>
    <row r="1045" spans="1:18" x14ac:dyDescent="0.2">
      <c r="A1045" s="14">
        <v>536</v>
      </c>
      <c r="B1045" s="28">
        <v>13</v>
      </c>
      <c r="C1045" s="28" t="b">
        <v>0</v>
      </c>
      <c r="D1045" s="28"/>
      <c r="E1045" s="28"/>
      <c r="F1045" t="str">
        <f t="shared" si="132"/>
        <v>insert into program_studi (id_pendaftaran,kode_prodi,status_lulus) values (536,13,FALSE);</v>
      </c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>
        <v>1042</v>
      </c>
    </row>
    <row r="1046" spans="1:18" x14ac:dyDescent="0.2">
      <c r="A1046" s="14">
        <v>537</v>
      </c>
      <c r="B1046" s="28">
        <v>2</v>
      </c>
      <c r="C1046" s="28" t="b">
        <v>0</v>
      </c>
      <c r="D1046" s="28"/>
      <c r="E1046" s="28"/>
      <c r="F1046" t="str">
        <f t="shared" si="132"/>
        <v>insert into program_studi (id_pendaftaran,kode_prodi,status_lulus) values (537,2,FALSE);</v>
      </c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>
        <v>1043</v>
      </c>
    </row>
    <row r="1047" spans="1:18" x14ac:dyDescent="0.2">
      <c r="A1047" s="14">
        <v>537</v>
      </c>
      <c r="B1047" s="28">
        <v>14</v>
      </c>
      <c r="C1047" s="28" t="b">
        <v>0</v>
      </c>
      <c r="D1047" s="28"/>
      <c r="E1047" s="28"/>
      <c r="F1047" t="str">
        <f t="shared" si="132"/>
        <v>insert into program_studi (id_pendaftaran,kode_prodi,status_lulus) values (537,14,FALSE);</v>
      </c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>
        <v>1044</v>
      </c>
    </row>
    <row r="1048" spans="1:18" x14ac:dyDescent="0.2">
      <c r="A1048" s="14">
        <v>538</v>
      </c>
      <c r="B1048" s="28">
        <v>4</v>
      </c>
      <c r="C1048" s="28" t="b">
        <v>0</v>
      </c>
      <c r="D1048" s="28"/>
      <c r="E1048" s="28"/>
      <c r="F1048" t="str">
        <f t="shared" si="132"/>
        <v>insert into program_studi (id_pendaftaran,kode_prodi,status_lulus) values (538,4,FALSE);</v>
      </c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>
        <v>1045</v>
      </c>
    </row>
    <row r="1049" spans="1:18" x14ac:dyDescent="0.2">
      <c r="A1049" s="14">
        <v>538</v>
      </c>
      <c r="B1049" s="28">
        <v>16</v>
      </c>
      <c r="C1049" s="28" t="b">
        <v>0</v>
      </c>
      <c r="D1049" s="28"/>
      <c r="E1049" s="28"/>
      <c r="F1049" t="str">
        <f t="shared" si="132"/>
        <v>insert into program_studi (id_pendaftaran,kode_prodi,status_lulus) values (538,16,FALSE);</v>
      </c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>
        <v>1046</v>
      </c>
    </row>
    <row r="1050" spans="1:18" x14ac:dyDescent="0.2">
      <c r="A1050" s="14">
        <v>539</v>
      </c>
      <c r="B1050" s="28">
        <v>4</v>
      </c>
      <c r="C1050" s="28" t="b">
        <v>0</v>
      </c>
      <c r="D1050" s="28"/>
      <c r="E1050" s="28"/>
      <c r="F1050" t="str">
        <f t="shared" si="132"/>
        <v>insert into program_studi (id_pendaftaran,kode_prodi,status_lulus) values (539,4,FALSE);</v>
      </c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>
        <v>1047</v>
      </c>
    </row>
    <row r="1051" spans="1:18" x14ac:dyDescent="0.2">
      <c r="A1051" s="14">
        <v>539</v>
      </c>
      <c r="B1051" s="28">
        <v>16</v>
      </c>
      <c r="C1051" s="28" t="b">
        <v>0</v>
      </c>
      <c r="D1051" s="28"/>
      <c r="E1051" s="28"/>
      <c r="F1051" t="str">
        <f t="shared" si="132"/>
        <v>insert into program_studi (id_pendaftaran,kode_prodi,status_lulus) values (539,16,FALSE);</v>
      </c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>
        <v>1048</v>
      </c>
    </row>
    <row r="1052" spans="1:18" x14ac:dyDescent="0.2">
      <c r="A1052" s="14">
        <v>540</v>
      </c>
      <c r="B1052" s="28">
        <v>2</v>
      </c>
      <c r="C1052" s="28" t="b">
        <v>0</v>
      </c>
      <c r="D1052" s="28"/>
      <c r="E1052" s="28"/>
      <c r="F1052" t="str">
        <f t="shared" si="132"/>
        <v>insert into program_studi (id_pendaftaran,kode_prodi,status_lulus) values (540,2,FALSE);</v>
      </c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>
        <v>1049</v>
      </c>
    </row>
    <row r="1053" spans="1:18" x14ac:dyDescent="0.2">
      <c r="A1053" s="14">
        <v>540</v>
      </c>
      <c r="B1053" s="28">
        <v>16</v>
      </c>
      <c r="C1053" s="28" t="b">
        <v>0</v>
      </c>
      <c r="D1053" s="28"/>
      <c r="E1053" s="28"/>
      <c r="F1053" t="str">
        <f t="shared" si="132"/>
        <v>insert into program_studi (id_pendaftaran,kode_prodi,status_lulus) values (540,16,FALSE);</v>
      </c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>
        <v>1050</v>
      </c>
    </row>
    <row r="1054" spans="1:18" x14ac:dyDescent="0.2">
      <c r="A1054" s="14">
        <v>541</v>
      </c>
      <c r="B1054" s="28">
        <v>2</v>
      </c>
      <c r="C1054" s="28" t="b">
        <v>0</v>
      </c>
      <c r="D1054" s="28"/>
      <c r="E1054" s="28"/>
      <c r="F1054" t="str">
        <f t="shared" si="132"/>
        <v>insert into program_studi (id_pendaftaran,kode_prodi,status_lulus) values (541,2,FALSE);</v>
      </c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>
        <v>1051</v>
      </c>
    </row>
    <row r="1055" spans="1:18" x14ac:dyDescent="0.2">
      <c r="A1055" s="14">
        <v>541</v>
      </c>
      <c r="B1055" s="28">
        <v>20</v>
      </c>
      <c r="C1055" s="28" t="b">
        <v>0</v>
      </c>
      <c r="D1055" s="28"/>
      <c r="E1055" s="28"/>
      <c r="F1055" t="str">
        <f t="shared" si="132"/>
        <v>insert into program_studi (id_pendaftaran,kode_prodi,status_lulus) values (541,20,FALSE);</v>
      </c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>
        <v>1052</v>
      </c>
    </row>
    <row r="1056" spans="1:18" x14ac:dyDescent="0.2">
      <c r="A1056" s="14">
        <v>542</v>
      </c>
      <c r="B1056" s="28">
        <v>4</v>
      </c>
      <c r="C1056" s="28" t="b">
        <v>0</v>
      </c>
      <c r="D1056" s="28"/>
      <c r="E1056" s="28"/>
      <c r="F1056" t="str">
        <f t="shared" si="132"/>
        <v>insert into program_studi (id_pendaftaran,kode_prodi,status_lulus) values (542,4,FALSE);</v>
      </c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>
        <v>1053</v>
      </c>
    </row>
    <row r="1057" spans="1:18" x14ac:dyDescent="0.2">
      <c r="A1057" s="14">
        <v>542</v>
      </c>
      <c r="B1057" s="28">
        <v>19</v>
      </c>
      <c r="C1057" s="28" t="b">
        <v>0</v>
      </c>
      <c r="D1057" s="28"/>
      <c r="E1057" s="28"/>
      <c r="F1057" t="str">
        <f t="shared" si="132"/>
        <v>insert into program_studi (id_pendaftaran,kode_prodi,status_lulus) values (542,19,FALSE);</v>
      </c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>
        <v>1054</v>
      </c>
    </row>
    <row r="1058" spans="1:18" x14ac:dyDescent="0.2">
      <c r="A1058" s="14">
        <v>543</v>
      </c>
      <c r="B1058" s="28">
        <v>2</v>
      </c>
      <c r="C1058" s="28" t="b">
        <v>0</v>
      </c>
      <c r="D1058" s="28"/>
      <c r="E1058" s="28"/>
      <c r="F1058" t="str">
        <f t="shared" si="132"/>
        <v>insert into program_studi (id_pendaftaran,kode_prodi,status_lulus) values (543,2,FALSE);</v>
      </c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>
        <v>1055</v>
      </c>
    </row>
    <row r="1059" spans="1:18" x14ac:dyDescent="0.2">
      <c r="A1059" s="14">
        <v>543</v>
      </c>
      <c r="B1059" s="28">
        <v>14</v>
      </c>
      <c r="C1059" s="28" t="b">
        <v>0</v>
      </c>
      <c r="D1059" s="28"/>
      <c r="E1059" s="28"/>
      <c r="F1059" t="str">
        <f t="shared" si="132"/>
        <v>insert into program_studi (id_pendaftaran,kode_prodi,status_lulus) values (543,14,FALSE);</v>
      </c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>
        <v>1056</v>
      </c>
    </row>
    <row r="1060" spans="1:18" x14ac:dyDescent="0.2">
      <c r="A1060" s="14">
        <v>544</v>
      </c>
      <c r="B1060" s="28">
        <v>4</v>
      </c>
      <c r="C1060" s="28" t="b">
        <v>0</v>
      </c>
      <c r="D1060" s="28"/>
      <c r="E1060" s="28"/>
      <c r="F1060" t="str">
        <f t="shared" si="132"/>
        <v>insert into program_studi (id_pendaftaran,kode_prodi,status_lulus) values (544,4,FALSE);</v>
      </c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>
        <v>1057</v>
      </c>
    </row>
    <row r="1061" spans="1:18" x14ac:dyDescent="0.2">
      <c r="A1061" s="14">
        <v>544</v>
      </c>
      <c r="B1061" s="28">
        <v>16</v>
      </c>
      <c r="C1061" s="28" t="b">
        <v>0</v>
      </c>
      <c r="D1061" s="28"/>
      <c r="E1061" s="28"/>
      <c r="F1061" t="str">
        <f t="shared" si="132"/>
        <v>insert into program_studi (id_pendaftaran,kode_prodi,status_lulus) values (544,16,FALSE);</v>
      </c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>
        <v>1058</v>
      </c>
    </row>
    <row r="1062" spans="1:18" x14ac:dyDescent="0.2">
      <c r="A1062" s="14">
        <v>545</v>
      </c>
      <c r="B1062" s="28">
        <v>4</v>
      </c>
      <c r="C1062" s="28" t="b">
        <v>0</v>
      </c>
      <c r="D1062" s="28"/>
      <c r="E1062" s="28"/>
      <c r="F1062" t="str">
        <f t="shared" si="132"/>
        <v>insert into program_studi (id_pendaftaran,kode_prodi,status_lulus) values (545,4,FALSE);</v>
      </c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>
        <v>1059</v>
      </c>
    </row>
    <row r="1063" spans="1:18" x14ac:dyDescent="0.2">
      <c r="A1063" s="14">
        <v>545</v>
      </c>
      <c r="B1063" s="28">
        <v>14</v>
      </c>
      <c r="C1063" s="28" t="b">
        <v>0</v>
      </c>
      <c r="D1063" s="28"/>
      <c r="E1063" s="28"/>
      <c r="F1063" t="str">
        <f t="shared" si="132"/>
        <v>insert into program_studi (id_pendaftaran,kode_prodi,status_lulus) values (545,14,FALSE);</v>
      </c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>
        <v>1060</v>
      </c>
    </row>
    <row r="1064" spans="1:18" x14ac:dyDescent="0.2">
      <c r="A1064" s="14">
        <v>546</v>
      </c>
      <c r="B1064" s="28">
        <v>4</v>
      </c>
      <c r="C1064" s="28" t="b">
        <v>0</v>
      </c>
      <c r="D1064" s="28"/>
      <c r="E1064" s="28"/>
      <c r="F1064" t="str">
        <f t="shared" si="132"/>
        <v>insert into program_studi (id_pendaftaran,kode_prodi,status_lulus) values (546,4,FALSE);</v>
      </c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>
        <v>1061</v>
      </c>
    </row>
    <row r="1065" spans="1:18" x14ac:dyDescent="0.2">
      <c r="A1065" s="14">
        <v>546</v>
      </c>
      <c r="B1065" s="28">
        <v>20</v>
      </c>
      <c r="C1065" s="28" t="b">
        <v>0</v>
      </c>
      <c r="D1065" s="28"/>
      <c r="E1065" s="28"/>
      <c r="F1065" t="str">
        <f t="shared" si="132"/>
        <v>insert into program_studi (id_pendaftaran,kode_prodi,status_lulus) values (546,20,FALSE);</v>
      </c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>
        <v>1062</v>
      </c>
    </row>
    <row r="1066" spans="1:18" x14ac:dyDescent="0.2">
      <c r="A1066" s="14">
        <v>547</v>
      </c>
      <c r="B1066" s="28">
        <v>4</v>
      </c>
      <c r="C1066" s="28" t="b">
        <v>0</v>
      </c>
      <c r="D1066" s="28"/>
      <c r="E1066" s="28"/>
      <c r="F1066" t="str">
        <f t="shared" si="132"/>
        <v>insert into program_studi (id_pendaftaran,kode_prodi,status_lulus) values (547,4,FALSE);</v>
      </c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>
        <v>1063</v>
      </c>
    </row>
    <row r="1067" spans="1:18" x14ac:dyDescent="0.2">
      <c r="A1067" s="14">
        <v>547</v>
      </c>
      <c r="B1067" s="28">
        <v>18</v>
      </c>
      <c r="C1067" s="28" t="b">
        <v>0</v>
      </c>
      <c r="D1067" s="28"/>
      <c r="E1067" s="28"/>
      <c r="F1067" t="str">
        <f t="shared" si="132"/>
        <v>insert into program_studi (id_pendaftaran,kode_prodi,status_lulus) values (547,18,FALSE);</v>
      </c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>
        <v>1064</v>
      </c>
    </row>
    <row r="1068" spans="1:18" x14ac:dyDescent="0.2">
      <c r="A1068" s="14">
        <v>548</v>
      </c>
      <c r="B1068" s="28">
        <v>4</v>
      </c>
      <c r="C1068" s="28" t="b">
        <v>0</v>
      </c>
      <c r="D1068" s="28"/>
      <c r="E1068" s="28"/>
      <c r="F1068" t="str">
        <f t="shared" si="132"/>
        <v>insert into program_studi (id_pendaftaran,kode_prodi,status_lulus) values (548,4,FALSE);</v>
      </c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>
        <v>1065</v>
      </c>
    </row>
    <row r="1069" spans="1:18" x14ac:dyDescent="0.2">
      <c r="A1069" s="14">
        <v>548</v>
      </c>
      <c r="B1069" s="28">
        <v>20</v>
      </c>
      <c r="C1069" s="28" t="b">
        <v>0</v>
      </c>
      <c r="D1069" s="28"/>
      <c r="E1069" s="28"/>
      <c r="F1069" t="str">
        <f t="shared" si="132"/>
        <v>insert into program_studi (id_pendaftaran,kode_prodi,status_lulus) values (548,20,FALSE);</v>
      </c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>
        <v>1066</v>
      </c>
    </row>
    <row r="1070" spans="1:18" x14ac:dyDescent="0.2">
      <c r="A1070" s="14">
        <v>549</v>
      </c>
      <c r="B1070" s="28">
        <v>3</v>
      </c>
      <c r="C1070" s="28" t="b">
        <v>0</v>
      </c>
      <c r="D1070" s="28"/>
      <c r="E1070" s="28"/>
      <c r="F1070" t="str">
        <f t="shared" si="132"/>
        <v>insert into program_studi (id_pendaftaran,kode_prodi,status_lulus) values (549,3,FALSE);</v>
      </c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>
        <v>1067</v>
      </c>
    </row>
    <row r="1071" spans="1:18" x14ac:dyDescent="0.2">
      <c r="A1071" s="14">
        <v>549</v>
      </c>
      <c r="B1071" s="28">
        <v>14</v>
      </c>
      <c r="C1071" s="28" t="b">
        <v>0</v>
      </c>
      <c r="D1071" s="28"/>
      <c r="E1071" s="28"/>
      <c r="F1071" t="str">
        <f t="shared" si="132"/>
        <v>insert into program_studi (id_pendaftaran,kode_prodi,status_lulus) values (549,14,FALSE);</v>
      </c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>
        <v>1068</v>
      </c>
    </row>
    <row r="1072" spans="1:18" x14ac:dyDescent="0.2">
      <c r="A1072" s="14">
        <v>550</v>
      </c>
      <c r="B1072" s="28">
        <v>4</v>
      </c>
      <c r="C1072" s="28" t="b">
        <v>0</v>
      </c>
      <c r="D1072" s="28"/>
      <c r="E1072" s="28"/>
      <c r="F1072" t="str">
        <f t="shared" si="132"/>
        <v>insert into program_studi (id_pendaftaran,kode_prodi,status_lulus) values (550,4,FALSE);</v>
      </c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>
        <v>1069</v>
      </c>
    </row>
    <row r="1073" spans="1:18" x14ac:dyDescent="0.2">
      <c r="A1073" s="14">
        <v>550</v>
      </c>
      <c r="B1073" s="28">
        <v>20</v>
      </c>
      <c r="C1073" s="28" t="b">
        <v>0</v>
      </c>
      <c r="D1073" s="28"/>
      <c r="E1073" s="28"/>
      <c r="F1073" t="str">
        <f t="shared" si="132"/>
        <v>insert into program_studi (id_pendaftaran,kode_prodi,status_lulus) values (550,20,FALSE);</v>
      </c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>
        <v>1070</v>
      </c>
    </row>
    <row r="1074" spans="1:18" x14ac:dyDescent="0.2">
      <c r="A1074" s="14">
        <v>551</v>
      </c>
      <c r="B1074" s="28">
        <v>2</v>
      </c>
      <c r="C1074" s="28" t="b">
        <v>0</v>
      </c>
      <c r="D1074" s="28"/>
      <c r="E1074" s="28"/>
      <c r="F1074" t="str">
        <f t="shared" si="132"/>
        <v>insert into program_studi (id_pendaftaran,kode_prodi,status_lulus) values (551,2,FALSE);</v>
      </c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>
        <v>1071</v>
      </c>
    </row>
    <row r="1075" spans="1:18" x14ac:dyDescent="0.2">
      <c r="A1075" s="14">
        <v>551</v>
      </c>
      <c r="B1075" s="28">
        <v>20</v>
      </c>
      <c r="C1075" s="28" t="b">
        <v>0</v>
      </c>
      <c r="D1075" s="28"/>
      <c r="E1075" s="28"/>
      <c r="F1075" t="str">
        <f t="shared" si="132"/>
        <v>insert into program_studi (id_pendaftaran,kode_prodi,status_lulus) values (551,20,FALSE);</v>
      </c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>
        <v>1072</v>
      </c>
    </row>
    <row r="1076" spans="1:18" x14ac:dyDescent="0.2">
      <c r="A1076" s="14">
        <v>552</v>
      </c>
      <c r="B1076" s="28">
        <v>4</v>
      </c>
      <c r="C1076" s="28" t="b">
        <v>0</v>
      </c>
      <c r="D1076" s="28"/>
      <c r="E1076" s="28"/>
      <c r="F1076" t="str">
        <f t="shared" si="132"/>
        <v>insert into program_studi (id_pendaftaran,kode_prodi,status_lulus) values (552,4,FALSE);</v>
      </c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>
        <v>1073</v>
      </c>
    </row>
    <row r="1077" spans="1:18" x14ac:dyDescent="0.2">
      <c r="A1077" s="14">
        <v>552</v>
      </c>
      <c r="B1077" s="28">
        <v>18</v>
      </c>
      <c r="C1077" s="28" t="b">
        <v>0</v>
      </c>
      <c r="D1077" s="28"/>
      <c r="E1077" s="28"/>
      <c r="F1077" t="str">
        <f t="shared" si="132"/>
        <v>insert into program_studi (id_pendaftaran,kode_prodi,status_lulus) values (552,18,FALSE);</v>
      </c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>
        <v>1074</v>
      </c>
    </row>
    <row r="1078" spans="1:18" x14ac:dyDescent="0.2">
      <c r="A1078" s="14">
        <v>553</v>
      </c>
      <c r="B1078" s="28">
        <v>3</v>
      </c>
      <c r="C1078" s="28" t="b">
        <v>0</v>
      </c>
      <c r="D1078" s="28"/>
      <c r="E1078" s="28"/>
      <c r="F1078" t="str">
        <f t="shared" si="132"/>
        <v>insert into program_studi (id_pendaftaran,kode_prodi,status_lulus) values (553,3,FALSE);</v>
      </c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>
        <v>1075</v>
      </c>
    </row>
    <row r="1079" spans="1:18" x14ac:dyDescent="0.2">
      <c r="A1079" s="14">
        <v>553</v>
      </c>
      <c r="B1079" s="28">
        <v>16</v>
      </c>
      <c r="C1079" s="28" t="b">
        <v>0</v>
      </c>
      <c r="D1079" s="28"/>
      <c r="E1079" s="28"/>
      <c r="F1079" t="str">
        <f t="shared" si="132"/>
        <v>insert into program_studi (id_pendaftaran,kode_prodi,status_lulus) values (553,16,FALSE);</v>
      </c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>
        <v>1076</v>
      </c>
    </row>
    <row r="1080" spans="1:18" x14ac:dyDescent="0.2">
      <c r="A1080" s="14">
        <v>554</v>
      </c>
      <c r="B1080" s="28">
        <v>4</v>
      </c>
      <c r="C1080" s="28" t="b">
        <v>0</v>
      </c>
      <c r="D1080" s="28"/>
      <c r="E1080" s="28"/>
      <c r="F1080" t="str">
        <f t="shared" si="132"/>
        <v>insert into program_studi (id_pendaftaran,kode_prodi,status_lulus) values (554,4,FALSE);</v>
      </c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>
        <v>1077</v>
      </c>
    </row>
    <row r="1081" spans="1:18" x14ac:dyDescent="0.2">
      <c r="A1081" s="14">
        <v>554</v>
      </c>
      <c r="B1081" s="28">
        <v>18</v>
      </c>
      <c r="C1081" s="28" t="b">
        <v>0</v>
      </c>
      <c r="D1081" s="28"/>
      <c r="E1081" s="28"/>
      <c r="F1081" t="str">
        <f t="shared" si="132"/>
        <v>insert into program_studi (id_pendaftaran,kode_prodi,status_lulus) values (554,18,FALSE);</v>
      </c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>
        <v>1078</v>
      </c>
    </row>
    <row r="1082" spans="1:18" x14ac:dyDescent="0.2">
      <c r="A1082" s="14">
        <v>555</v>
      </c>
      <c r="B1082" s="28">
        <v>3</v>
      </c>
      <c r="C1082" s="28" t="b">
        <v>0</v>
      </c>
      <c r="D1082" s="28"/>
      <c r="E1082" s="28"/>
      <c r="F1082" t="str">
        <f t="shared" si="132"/>
        <v>insert into program_studi (id_pendaftaran,kode_prodi,status_lulus) values (555,3,FALSE);</v>
      </c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>
        <v>1079</v>
      </c>
    </row>
    <row r="1083" spans="1:18" x14ac:dyDescent="0.2">
      <c r="A1083" s="14">
        <v>555</v>
      </c>
      <c r="B1083" s="28">
        <v>16</v>
      </c>
      <c r="C1083" s="28" t="b">
        <v>0</v>
      </c>
      <c r="D1083" s="28"/>
      <c r="E1083" s="28"/>
      <c r="F1083" t="str">
        <f t="shared" si="132"/>
        <v>insert into program_studi (id_pendaftaran,kode_prodi,status_lulus) values (555,16,FALSE);</v>
      </c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>
        <v>1080</v>
      </c>
    </row>
    <row r="1084" spans="1:18" x14ac:dyDescent="0.2">
      <c r="A1084" s="14">
        <v>556</v>
      </c>
      <c r="B1084" s="28">
        <v>4</v>
      </c>
      <c r="C1084" s="28" t="b">
        <v>0</v>
      </c>
      <c r="D1084" s="28"/>
      <c r="E1084" s="28"/>
      <c r="F1084" t="str">
        <f t="shared" si="132"/>
        <v>insert into program_studi (id_pendaftaran,kode_prodi,status_lulus) values (556,4,FALSE);</v>
      </c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>
        <v>1081</v>
      </c>
    </row>
    <row r="1085" spans="1:18" x14ac:dyDescent="0.2">
      <c r="A1085" s="14">
        <v>556</v>
      </c>
      <c r="B1085" s="28">
        <v>16</v>
      </c>
      <c r="C1085" s="28" t="b">
        <v>0</v>
      </c>
      <c r="D1085" s="28"/>
      <c r="E1085" s="28"/>
      <c r="F1085" t="str">
        <f t="shared" si="132"/>
        <v>insert into program_studi (id_pendaftaran,kode_prodi,status_lulus) values (556,16,FALSE);</v>
      </c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>
        <v>1082</v>
      </c>
    </row>
    <row r="1086" spans="1:18" x14ac:dyDescent="0.2">
      <c r="A1086" s="14">
        <v>557</v>
      </c>
      <c r="B1086" s="28">
        <v>2</v>
      </c>
      <c r="C1086" s="28" t="b">
        <v>0</v>
      </c>
      <c r="D1086" s="28"/>
      <c r="E1086" s="28"/>
      <c r="F1086" t="str">
        <f t="shared" si="132"/>
        <v>insert into program_studi (id_pendaftaran,kode_prodi,status_lulus) values (557,2,FALSE);</v>
      </c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>
        <v>1083</v>
      </c>
    </row>
    <row r="1087" spans="1:18" x14ac:dyDescent="0.2">
      <c r="A1087" s="14">
        <v>557</v>
      </c>
      <c r="B1087" s="28">
        <v>20</v>
      </c>
      <c r="C1087" s="28" t="b">
        <v>0</v>
      </c>
      <c r="D1087" s="28"/>
      <c r="E1087" s="28"/>
      <c r="F1087" t="str">
        <f t="shared" si="132"/>
        <v>insert into program_studi (id_pendaftaran,kode_prodi,status_lulus) values (557,20,FALSE);</v>
      </c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>
        <v>1084</v>
      </c>
    </row>
    <row r="1088" spans="1:18" x14ac:dyDescent="0.2">
      <c r="A1088" s="14">
        <v>558</v>
      </c>
      <c r="B1088" s="28">
        <v>2</v>
      </c>
      <c r="C1088" s="28" t="b">
        <v>0</v>
      </c>
      <c r="D1088" s="28"/>
      <c r="E1088" s="28"/>
      <c r="F1088" t="str">
        <f t="shared" si="132"/>
        <v>insert into program_studi (id_pendaftaran,kode_prodi,status_lulus) values (558,2,FALSE);</v>
      </c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>
        <v>1085</v>
      </c>
    </row>
    <row r="1089" spans="1:18" x14ac:dyDescent="0.2">
      <c r="A1089" s="14">
        <v>558</v>
      </c>
      <c r="B1089" s="28">
        <v>20</v>
      </c>
      <c r="C1089" s="28" t="b">
        <v>0</v>
      </c>
      <c r="D1089" s="28"/>
      <c r="E1089" s="28"/>
      <c r="F1089" t="str">
        <f t="shared" si="132"/>
        <v>insert into program_studi (id_pendaftaran,kode_prodi,status_lulus) values (558,20,FALSE);</v>
      </c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>
        <v>1086</v>
      </c>
    </row>
    <row r="1090" spans="1:18" x14ac:dyDescent="0.2">
      <c r="A1090" s="14">
        <v>559</v>
      </c>
      <c r="B1090" s="28">
        <v>4</v>
      </c>
      <c r="C1090" s="28" t="b">
        <v>0</v>
      </c>
      <c r="D1090" s="28"/>
      <c r="E1090" s="28"/>
      <c r="F1090" t="str">
        <f t="shared" si="132"/>
        <v>insert into program_studi (id_pendaftaran,kode_prodi,status_lulus) values (559,4,FALSE);</v>
      </c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>
        <v>1087</v>
      </c>
    </row>
    <row r="1091" spans="1:18" x14ac:dyDescent="0.2">
      <c r="A1091" s="14">
        <v>559</v>
      </c>
      <c r="B1091" s="28">
        <v>18</v>
      </c>
      <c r="C1091" s="28" t="b">
        <v>0</v>
      </c>
      <c r="D1091" s="28"/>
      <c r="E1091" s="28"/>
      <c r="F1091" t="str">
        <f t="shared" si="132"/>
        <v>insert into program_studi (id_pendaftaran,kode_prodi,status_lulus) values (559,18,FALSE);</v>
      </c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>
        <v>1088</v>
      </c>
    </row>
    <row r="1092" spans="1:18" x14ac:dyDescent="0.2">
      <c r="A1092" s="14">
        <v>560</v>
      </c>
      <c r="B1092" s="28">
        <v>3</v>
      </c>
      <c r="C1092" s="28" t="b">
        <v>0</v>
      </c>
      <c r="D1092" s="28"/>
      <c r="E1092" s="28"/>
      <c r="F1092" t="str">
        <f t="shared" si="132"/>
        <v>insert into program_studi (id_pendaftaran,kode_prodi,status_lulus) values (560,3,FALSE);</v>
      </c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>
        <v>1089</v>
      </c>
    </row>
    <row r="1093" spans="1:18" x14ac:dyDescent="0.2">
      <c r="A1093" s="14">
        <v>560</v>
      </c>
      <c r="B1093" s="28">
        <v>18</v>
      </c>
      <c r="C1093" s="28" t="b">
        <v>0</v>
      </c>
      <c r="D1093" s="28"/>
      <c r="E1093" s="28"/>
      <c r="F1093" t="str">
        <f t="shared" ref="F1093:F1156" si="133">CONCATENATE($F$3,A1093,",",B1093,",",C1093,")",";")</f>
        <v>insert into program_studi (id_pendaftaran,kode_prodi,status_lulus) values (560,18,FALSE);</v>
      </c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>
        <v>1090</v>
      </c>
    </row>
    <row r="1094" spans="1:18" x14ac:dyDescent="0.2">
      <c r="A1094" s="14">
        <v>561</v>
      </c>
      <c r="B1094" s="28">
        <v>2</v>
      </c>
      <c r="C1094" s="28" t="b">
        <v>0</v>
      </c>
      <c r="D1094" s="28"/>
      <c r="E1094" s="28"/>
      <c r="F1094" t="str">
        <f t="shared" si="133"/>
        <v>insert into program_studi (id_pendaftaran,kode_prodi,status_lulus) values (561,2,FALSE);</v>
      </c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>
        <v>1091</v>
      </c>
    </row>
    <row r="1095" spans="1:18" x14ac:dyDescent="0.2">
      <c r="A1095" s="14">
        <v>561</v>
      </c>
      <c r="B1095" s="28">
        <v>14</v>
      </c>
      <c r="C1095" s="28" t="b">
        <v>0</v>
      </c>
      <c r="D1095" s="28"/>
      <c r="E1095" s="28"/>
      <c r="F1095" t="str">
        <f t="shared" si="133"/>
        <v>insert into program_studi (id_pendaftaran,kode_prodi,status_lulus) values (561,14,FALSE);</v>
      </c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>
        <v>1092</v>
      </c>
    </row>
    <row r="1096" spans="1:18" x14ac:dyDescent="0.2">
      <c r="A1096" s="14">
        <v>562</v>
      </c>
      <c r="B1096" s="28">
        <v>4</v>
      </c>
      <c r="C1096" s="28" t="b">
        <v>0</v>
      </c>
      <c r="D1096" s="28"/>
      <c r="E1096" s="28"/>
      <c r="F1096" t="str">
        <f t="shared" si="133"/>
        <v>insert into program_studi (id_pendaftaran,kode_prodi,status_lulus) values (562,4,FALSE);</v>
      </c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>
        <v>1093</v>
      </c>
    </row>
    <row r="1097" spans="1:18" x14ac:dyDescent="0.2">
      <c r="A1097" s="14">
        <v>562</v>
      </c>
      <c r="B1097" s="28">
        <v>20</v>
      </c>
      <c r="C1097" s="28" t="b">
        <v>0</v>
      </c>
      <c r="D1097" s="28"/>
      <c r="E1097" s="28"/>
      <c r="F1097" t="str">
        <f t="shared" si="133"/>
        <v>insert into program_studi (id_pendaftaran,kode_prodi,status_lulus) values (562,20,FALSE);</v>
      </c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>
        <v>1094</v>
      </c>
    </row>
    <row r="1098" spans="1:18" x14ac:dyDescent="0.2">
      <c r="A1098" s="14">
        <v>563</v>
      </c>
      <c r="B1098" s="28">
        <v>2</v>
      </c>
      <c r="C1098" s="28" t="b">
        <v>0</v>
      </c>
      <c r="D1098" s="28"/>
      <c r="E1098" s="28"/>
      <c r="F1098" t="str">
        <f t="shared" si="133"/>
        <v>insert into program_studi (id_pendaftaran,kode_prodi,status_lulus) values (563,2,FALSE);</v>
      </c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>
        <v>1095</v>
      </c>
    </row>
    <row r="1099" spans="1:18" x14ac:dyDescent="0.2">
      <c r="A1099" s="14">
        <v>563</v>
      </c>
      <c r="B1099" s="28">
        <v>18</v>
      </c>
      <c r="C1099" s="28" t="b">
        <v>0</v>
      </c>
      <c r="D1099" s="28"/>
      <c r="E1099" s="28"/>
      <c r="F1099" t="str">
        <f t="shared" si="133"/>
        <v>insert into program_studi (id_pendaftaran,kode_prodi,status_lulus) values (563,18,FALSE);</v>
      </c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>
        <v>1096</v>
      </c>
    </row>
    <row r="1100" spans="1:18" x14ac:dyDescent="0.2">
      <c r="A1100" s="14">
        <v>564</v>
      </c>
      <c r="B1100" s="28">
        <v>1</v>
      </c>
      <c r="C1100" s="28" t="b">
        <v>0</v>
      </c>
      <c r="D1100" s="28"/>
      <c r="E1100" s="28"/>
      <c r="F1100" t="str">
        <f t="shared" si="133"/>
        <v>insert into program_studi (id_pendaftaran,kode_prodi,status_lulus) values (564,1,FALSE);</v>
      </c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>
        <v>1097</v>
      </c>
    </row>
    <row r="1101" spans="1:18" x14ac:dyDescent="0.2">
      <c r="A1101" s="14">
        <v>564</v>
      </c>
      <c r="B1101" s="28">
        <v>19</v>
      </c>
      <c r="C1101" s="28" t="b">
        <v>0</v>
      </c>
      <c r="D1101" s="28"/>
      <c r="E1101" s="28"/>
      <c r="F1101" t="str">
        <f t="shared" si="133"/>
        <v>insert into program_studi (id_pendaftaran,kode_prodi,status_lulus) values (564,19,FALSE);</v>
      </c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>
        <v>1098</v>
      </c>
    </row>
    <row r="1102" spans="1:18" x14ac:dyDescent="0.2">
      <c r="A1102" s="14">
        <v>565</v>
      </c>
      <c r="B1102" s="28">
        <v>3</v>
      </c>
      <c r="C1102" s="28" t="b">
        <v>0</v>
      </c>
      <c r="D1102" s="28"/>
      <c r="E1102" s="28"/>
      <c r="F1102" t="str">
        <f t="shared" si="133"/>
        <v>insert into program_studi (id_pendaftaran,kode_prodi,status_lulus) values (565,3,FALSE);</v>
      </c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>
        <v>1099</v>
      </c>
    </row>
    <row r="1103" spans="1:18" x14ac:dyDescent="0.2">
      <c r="A1103" s="14">
        <v>565</v>
      </c>
      <c r="B1103" s="28">
        <v>18</v>
      </c>
      <c r="C1103" s="28" t="b">
        <v>0</v>
      </c>
      <c r="D1103" s="28"/>
      <c r="E1103" s="28"/>
      <c r="F1103" t="str">
        <f t="shared" si="133"/>
        <v>insert into program_studi (id_pendaftaran,kode_prodi,status_lulus) values (565,18,FALSE);</v>
      </c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>
        <v>1100</v>
      </c>
    </row>
    <row r="1104" spans="1:18" x14ac:dyDescent="0.2">
      <c r="A1104" s="14">
        <v>566</v>
      </c>
      <c r="B1104" s="28">
        <v>2</v>
      </c>
      <c r="C1104" s="28" t="b">
        <v>0</v>
      </c>
      <c r="D1104" s="28"/>
      <c r="E1104" s="28"/>
      <c r="F1104" t="str">
        <f t="shared" si="133"/>
        <v>insert into program_studi (id_pendaftaran,kode_prodi,status_lulus) values (566,2,FALSE);</v>
      </c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>
        <v>1101</v>
      </c>
    </row>
    <row r="1105" spans="1:18" x14ac:dyDescent="0.2">
      <c r="A1105" s="14">
        <v>566</v>
      </c>
      <c r="B1105" s="28">
        <v>20</v>
      </c>
      <c r="C1105" s="28" t="b">
        <v>0</v>
      </c>
      <c r="D1105" s="28"/>
      <c r="E1105" s="28"/>
      <c r="F1105" t="str">
        <f t="shared" si="133"/>
        <v>insert into program_studi (id_pendaftaran,kode_prodi,status_lulus) values (566,20,FALSE);</v>
      </c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>
        <v>1102</v>
      </c>
    </row>
    <row r="1106" spans="1:18" x14ac:dyDescent="0.2">
      <c r="A1106" s="14">
        <v>567</v>
      </c>
      <c r="B1106" s="28">
        <v>4</v>
      </c>
      <c r="C1106" s="28" t="b">
        <v>0</v>
      </c>
      <c r="D1106" s="28"/>
      <c r="E1106" s="28"/>
      <c r="F1106" t="str">
        <f t="shared" si="133"/>
        <v>insert into program_studi (id_pendaftaran,kode_prodi,status_lulus) values (567,4,FALSE);</v>
      </c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>
        <v>1103</v>
      </c>
    </row>
    <row r="1107" spans="1:18" x14ac:dyDescent="0.2">
      <c r="A1107" s="14">
        <v>567</v>
      </c>
      <c r="B1107" s="28">
        <v>17</v>
      </c>
      <c r="C1107" s="28" t="b">
        <v>0</v>
      </c>
      <c r="D1107" s="28"/>
      <c r="E1107" s="28"/>
      <c r="F1107" t="str">
        <f t="shared" si="133"/>
        <v>insert into program_studi (id_pendaftaran,kode_prodi,status_lulus) values (567,17,FALSE);</v>
      </c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>
        <v>1104</v>
      </c>
    </row>
    <row r="1108" spans="1:18" x14ac:dyDescent="0.2">
      <c r="A1108" s="14">
        <v>568</v>
      </c>
      <c r="B1108" s="28">
        <v>3</v>
      </c>
      <c r="C1108" s="28" t="b">
        <v>0</v>
      </c>
      <c r="D1108" s="28"/>
      <c r="E1108" s="28"/>
      <c r="F1108" t="str">
        <f t="shared" si="133"/>
        <v>insert into program_studi (id_pendaftaran,kode_prodi,status_lulus) values (568,3,FALSE);</v>
      </c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>
        <v>1105</v>
      </c>
    </row>
    <row r="1109" spans="1:18" x14ac:dyDescent="0.2">
      <c r="A1109" s="14">
        <v>568</v>
      </c>
      <c r="B1109" s="28">
        <v>13</v>
      </c>
      <c r="C1109" s="28" t="b">
        <v>0</v>
      </c>
      <c r="D1109" s="28"/>
      <c r="E1109" s="28"/>
      <c r="F1109" t="str">
        <f t="shared" si="133"/>
        <v>insert into program_studi (id_pendaftaran,kode_prodi,status_lulus) values (568,13,FALSE);</v>
      </c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>
        <v>1106</v>
      </c>
    </row>
    <row r="1110" spans="1:18" x14ac:dyDescent="0.2">
      <c r="A1110" s="14">
        <v>569</v>
      </c>
      <c r="B1110" s="28">
        <v>3</v>
      </c>
      <c r="C1110" s="28" t="b">
        <v>0</v>
      </c>
      <c r="D1110" s="28"/>
      <c r="E1110" s="28"/>
      <c r="F1110" t="str">
        <f t="shared" si="133"/>
        <v>insert into program_studi (id_pendaftaran,kode_prodi,status_lulus) values (569,3,FALSE);</v>
      </c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>
        <v>1107</v>
      </c>
    </row>
    <row r="1111" spans="1:18" x14ac:dyDescent="0.2">
      <c r="A1111" s="14">
        <v>569</v>
      </c>
      <c r="B1111" s="28">
        <v>17</v>
      </c>
      <c r="C1111" s="28" t="b">
        <v>0</v>
      </c>
      <c r="D1111" s="28"/>
      <c r="E1111" s="28"/>
      <c r="F1111" t="str">
        <f t="shared" si="133"/>
        <v>insert into program_studi (id_pendaftaran,kode_prodi,status_lulus) values (569,17,FALSE);</v>
      </c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>
        <v>1108</v>
      </c>
    </row>
    <row r="1112" spans="1:18" x14ac:dyDescent="0.2">
      <c r="A1112" s="14">
        <v>570</v>
      </c>
      <c r="B1112" s="28">
        <v>3</v>
      </c>
      <c r="C1112" s="28" t="b">
        <v>0</v>
      </c>
      <c r="D1112" s="28"/>
      <c r="E1112" s="28"/>
      <c r="F1112" t="str">
        <f t="shared" si="133"/>
        <v>insert into program_studi (id_pendaftaran,kode_prodi,status_lulus) values (570,3,FALSE);</v>
      </c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>
        <v>1109</v>
      </c>
    </row>
    <row r="1113" spans="1:18" x14ac:dyDescent="0.2">
      <c r="A1113" s="14">
        <v>570</v>
      </c>
      <c r="B1113" s="28">
        <v>20</v>
      </c>
      <c r="C1113" s="28" t="b">
        <v>0</v>
      </c>
      <c r="D1113" s="28"/>
      <c r="E1113" s="28"/>
      <c r="F1113" t="str">
        <f t="shared" si="133"/>
        <v>insert into program_studi (id_pendaftaran,kode_prodi,status_lulus) values (570,20,FALSE);</v>
      </c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>
        <v>1110</v>
      </c>
    </row>
    <row r="1114" spans="1:18" x14ac:dyDescent="0.2">
      <c r="A1114" s="14">
        <v>571</v>
      </c>
      <c r="B1114" s="28">
        <v>2</v>
      </c>
      <c r="C1114" s="28" t="b">
        <v>0</v>
      </c>
      <c r="D1114" s="28"/>
      <c r="E1114" s="28"/>
      <c r="F1114" t="str">
        <f t="shared" si="133"/>
        <v>insert into program_studi (id_pendaftaran,kode_prodi,status_lulus) values (571,2,FALSE);</v>
      </c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>
        <v>1111</v>
      </c>
    </row>
    <row r="1115" spans="1:18" x14ac:dyDescent="0.2">
      <c r="A1115" s="14">
        <v>571</v>
      </c>
      <c r="B1115" s="28">
        <v>20</v>
      </c>
      <c r="C1115" s="28" t="b">
        <v>0</v>
      </c>
      <c r="D1115" s="28"/>
      <c r="E1115" s="28"/>
      <c r="F1115" t="str">
        <f t="shared" si="133"/>
        <v>insert into program_studi (id_pendaftaran,kode_prodi,status_lulus) values (571,20,FALSE);</v>
      </c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>
        <v>1112</v>
      </c>
    </row>
    <row r="1116" spans="1:18" x14ac:dyDescent="0.2">
      <c r="A1116" s="14">
        <v>572</v>
      </c>
      <c r="B1116" s="28">
        <v>3</v>
      </c>
      <c r="C1116" s="28" t="b">
        <v>0</v>
      </c>
      <c r="D1116" s="28"/>
      <c r="E1116" s="28"/>
      <c r="F1116" t="str">
        <f t="shared" si="133"/>
        <v>insert into program_studi (id_pendaftaran,kode_prodi,status_lulus) values (572,3,FALSE);</v>
      </c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>
        <v>1113</v>
      </c>
    </row>
    <row r="1117" spans="1:18" x14ac:dyDescent="0.2">
      <c r="A1117" s="14">
        <v>572</v>
      </c>
      <c r="B1117" s="28">
        <v>18</v>
      </c>
      <c r="C1117" s="28" t="b">
        <v>0</v>
      </c>
      <c r="D1117" s="28"/>
      <c r="E1117" s="28"/>
      <c r="F1117" t="str">
        <f t="shared" si="133"/>
        <v>insert into program_studi (id_pendaftaran,kode_prodi,status_lulus) values (572,18,FALSE);</v>
      </c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>
        <v>1114</v>
      </c>
    </row>
    <row r="1118" spans="1:18" x14ac:dyDescent="0.2">
      <c r="A1118" s="14">
        <v>573</v>
      </c>
      <c r="B1118" s="28">
        <v>2</v>
      </c>
      <c r="C1118" s="28" t="b">
        <v>0</v>
      </c>
      <c r="D1118" s="28"/>
      <c r="E1118" s="28"/>
      <c r="F1118" t="str">
        <f t="shared" si="133"/>
        <v>insert into program_studi (id_pendaftaran,kode_prodi,status_lulus) values (573,2,FALSE);</v>
      </c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>
        <v>1115</v>
      </c>
    </row>
    <row r="1119" spans="1:18" x14ac:dyDescent="0.2">
      <c r="A1119" s="14">
        <v>573</v>
      </c>
      <c r="B1119" s="28">
        <v>19</v>
      </c>
      <c r="C1119" s="28" t="b">
        <v>0</v>
      </c>
      <c r="D1119" s="28"/>
      <c r="E1119" s="28"/>
      <c r="F1119" t="str">
        <f t="shared" si="133"/>
        <v>insert into program_studi (id_pendaftaran,kode_prodi,status_lulus) values (573,19,FALSE);</v>
      </c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>
        <v>1116</v>
      </c>
    </row>
    <row r="1120" spans="1:18" x14ac:dyDescent="0.2">
      <c r="A1120" s="14">
        <v>574</v>
      </c>
      <c r="B1120" s="28">
        <v>3</v>
      </c>
      <c r="C1120" s="28" t="b">
        <v>0</v>
      </c>
      <c r="D1120" s="28"/>
      <c r="E1120" s="28"/>
      <c r="F1120" t="str">
        <f t="shared" si="133"/>
        <v>insert into program_studi (id_pendaftaran,kode_prodi,status_lulus) values (574,3,FALSE);</v>
      </c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>
        <v>1117</v>
      </c>
    </row>
    <row r="1121" spans="1:18" x14ac:dyDescent="0.2">
      <c r="A1121" s="14">
        <v>574</v>
      </c>
      <c r="B1121" s="28">
        <v>20</v>
      </c>
      <c r="C1121" s="28" t="b">
        <v>0</v>
      </c>
      <c r="D1121" s="28"/>
      <c r="E1121" s="28"/>
      <c r="F1121" t="str">
        <f t="shared" si="133"/>
        <v>insert into program_studi (id_pendaftaran,kode_prodi,status_lulus) values (574,20,FALSE);</v>
      </c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>
        <v>1118</v>
      </c>
    </row>
    <row r="1122" spans="1:18" x14ac:dyDescent="0.2">
      <c r="A1122" s="14">
        <v>575</v>
      </c>
      <c r="B1122" s="28">
        <v>4</v>
      </c>
      <c r="C1122" s="28" t="b">
        <v>0</v>
      </c>
      <c r="D1122" s="28"/>
      <c r="E1122" s="28"/>
      <c r="F1122" t="str">
        <f t="shared" si="133"/>
        <v>insert into program_studi (id_pendaftaran,kode_prodi,status_lulus) values (575,4,FALSE);</v>
      </c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>
        <v>1119</v>
      </c>
    </row>
    <row r="1123" spans="1:18" x14ac:dyDescent="0.2">
      <c r="A1123" s="14">
        <v>575</v>
      </c>
      <c r="B1123" s="28">
        <v>18</v>
      </c>
      <c r="C1123" s="28" t="b">
        <v>0</v>
      </c>
      <c r="D1123" s="28"/>
      <c r="E1123" s="28"/>
      <c r="F1123" t="str">
        <f t="shared" si="133"/>
        <v>insert into program_studi (id_pendaftaran,kode_prodi,status_lulus) values (575,18,FALSE);</v>
      </c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>
        <v>1120</v>
      </c>
    </row>
    <row r="1124" spans="1:18" x14ac:dyDescent="0.2">
      <c r="A1124" s="14">
        <v>576</v>
      </c>
      <c r="B1124" s="28">
        <v>2</v>
      </c>
      <c r="C1124" s="28" t="b">
        <v>0</v>
      </c>
      <c r="D1124" s="28"/>
      <c r="E1124" s="28"/>
      <c r="F1124" t="str">
        <f t="shared" si="133"/>
        <v>insert into program_studi (id_pendaftaran,kode_prodi,status_lulus) values (576,2,FALSE);</v>
      </c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>
        <v>1121</v>
      </c>
    </row>
    <row r="1125" spans="1:18" x14ac:dyDescent="0.2">
      <c r="A1125" s="14">
        <v>576</v>
      </c>
      <c r="B1125" s="28">
        <v>18</v>
      </c>
      <c r="C1125" s="28" t="b">
        <v>0</v>
      </c>
      <c r="D1125" s="28"/>
      <c r="E1125" s="28"/>
      <c r="F1125" t="str">
        <f t="shared" si="133"/>
        <v>insert into program_studi (id_pendaftaran,kode_prodi,status_lulus) values (576,18,FALSE);</v>
      </c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>
        <v>1122</v>
      </c>
    </row>
    <row r="1126" spans="1:18" x14ac:dyDescent="0.2">
      <c r="A1126" s="14">
        <v>577</v>
      </c>
      <c r="B1126" s="28">
        <v>4</v>
      </c>
      <c r="C1126" s="28" t="b">
        <v>0</v>
      </c>
      <c r="D1126" s="28"/>
      <c r="E1126" s="28"/>
      <c r="F1126" t="str">
        <f t="shared" si="133"/>
        <v>insert into program_studi (id_pendaftaran,kode_prodi,status_lulus) values (577,4,FALSE);</v>
      </c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>
        <v>1123</v>
      </c>
    </row>
    <row r="1127" spans="1:18" x14ac:dyDescent="0.2">
      <c r="A1127" s="14">
        <v>577</v>
      </c>
      <c r="B1127" s="28">
        <v>13</v>
      </c>
      <c r="C1127" s="28" t="b">
        <v>0</v>
      </c>
      <c r="D1127" s="28"/>
      <c r="E1127" s="28"/>
      <c r="F1127" t="str">
        <f t="shared" si="133"/>
        <v>insert into program_studi (id_pendaftaran,kode_prodi,status_lulus) values (577,13,FALSE);</v>
      </c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>
        <v>1124</v>
      </c>
    </row>
    <row r="1128" spans="1:18" x14ac:dyDescent="0.2">
      <c r="A1128" s="14">
        <v>578</v>
      </c>
      <c r="B1128" s="28">
        <v>1</v>
      </c>
      <c r="C1128" s="28" t="b">
        <v>0</v>
      </c>
      <c r="D1128" s="28"/>
      <c r="E1128" s="28"/>
      <c r="F1128" t="str">
        <f t="shared" si="133"/>
        <v>insert into program_studi (id_pendaftaran,kode_prodi,status_lulus) values (578,1,FALSE);</v>
      </c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>
        <v>1125</v>
      </c>
    </row>
    <row r="1129" spans="1:18" x14ac:dyDescent="0.2">
      <c r="A1129" s="14">
        <v>578</v>
      </c>
      <c r="B1129" s="28">
        <v>13</v>
      </c>
      <c r="C1129" s="28" t="b">
        <v>0</v>
      </c>
      <c r="D1129" s="28"/>
      <c r="E1129" s="28"/>
      <c r="F1129" t="str">
        <f t="shared" si="133"/>
        <v>insert into program_studi (id_pendaftaran,kode_prodi,status_lulus) values (578,13,FALSE);</v>
      </c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>
        <v>1126</v>
      </c>
    </row>
    <row r="1130" spans="1:18" x14ac:dyDescent="0.2">
      <c r="A1130" s="14">
        <v>579</v>
      </c>
      <c r="B1130" s="28">
        <v>3</v>
      </c>
      <c r="C1130" s="28" t="b">
        <v>0</v>
      </c>
      <c r="D1130" s="28"/>
      <c r="E1130" s="28"/>
      <c r="F1130" t="str">
        <f t="shared" si="133"/>
        <v>insert into program_studi (id_pendaftaran,kode_prodi,status_lulus) values (579,3,FALSE);</v>
      </c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>
        <v>1127</v>
      </c>
    </row>
    <row r="1131" spans="1:18" x14ac:dyDescent="0.2">
      <c r="A1131" s="14">
        <v>579</v>
      </c>
      <c r="B1131" s="28">
        <v>18</v>
      </c>
      <c r="C1131" s="28" t="b">
        <v>0</v>
      </c>
      <c r="D1131" s="28"/>
      <c r="E1131" s="28"/>
      <c r="F1131" t="str">
        <f t="shared" si="133"/>
        <v>insert into program_studi (id_pendaftaran,kode_prodi,status_lulus) values (579,18,FALSE);</v>
      </c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>
        <v>1128</v>
      </c>
    </row>
    <row r="1132" spans="1:18" x14ac:dyDescent="0.2">
      <c r="A1132" s="14">
        <v>580</v>
      </c>
      <c r="B1132" s="28">
        <v>1</v>
      </c>
      <c r="C1132" s="28" t="b">
        <v>0</v>
      </c>
      <c r="D1132" s="28"/>
      <c r="E1132" s="28"/>
      <c r="F1132" t="str">
        <f t="shared" si="133"/>
        <v>insert into program_studi (id_pendaftaran,kode_prodi,status_lulus) values (580,1,FALSE);</v>
      </c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>
        <v>1129</v>
      </c>
    </row>
    <row r="1133" spans="1:18" x14ac:dyDescent="0.2">
      <c r="A1133" s="14">
        <v>580</v>
      </c>
      <c r="B1133" s="28">
        <v>17</v>
      </c>
      <c r="C1133" s="28" t="b">
        <v>0</v>
      </c>
      <c r="D1133" s="28"/>
      <c r="E1133" s="28"/>
      <c r="F1133" t="str">
        <f t="shared" si="133"/>
        <v>insert into program_studi (id_pendaftaran,kode_prodi,status_lulus) values (580,17,FALSE);</v>
      </c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>
        <v>1130</v>
      </c>
    </row>
    <row r="1134" spans="1:18" x14ac:dyDescent="0.2">
      <c r="A1134" s="14">
        <v>581</v>
      </c>
      <c r="B1134" s="28">
        <v>4</v>
      </c>
      <c r="C1134" s="28" t="b">
        <v>0</v>
      </c>
      <c r="D1134" s="28"/>
      <c r="E1134" s="28"/>
      <c r="F1134" t="str">
        <f t="shared" si="133"/>
        <v>insert into program_studi (id_pendaftaran,kode_prodi,status_lulus) values (581,4,FALSE);</v>
      </c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>
        <v>1131</v>
      </c>
    </row>
    <row r="1135" spans="1:18" x14ac:dyDescent="0.2">
      <c r="A1135" s="14">
        <v>581</v>
      </c>
      <c r="B1135" s="28">
        <v>15</v>
      </c>
      <c r="C1135" s="28" t="b">
        <v>0</v>
      </c>
      <c r="D1135" s="28"/>
      <c r="E1135" s="28"/>
      <c r="F1135" t="str">
        <f t="shared" si="133"/>
        <v>insert into program_studi (id_pendaftaran,kode_prodi,status_lulus) values (581,15,FALSE);</v>
      </c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>
        <v>1132</v>
      </c>
    </row>
    <row r="1136" spans="1:18" x14ac:dyDescent="0.2">
      <c r="A1136" s="14">
        <v>582</v>
      </c>
      <c r="B1136" s="28">
        <v>4</v>
      </c>
      <c r="C1136" s="28" t="b">
        <v>0</v>
      </c>
      <c r="D1136" s="28"/>
      <c r="E1136" s="28"/>
      <c r="F1136" t="str">
        <f t="shared" si="133"/>
        <v>insert into program_studi (id_pendaftaran,kode_prodi,status_lulus) values (582,4,FALSE);</v>
      </c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>
        <v>1133</v>
      </c>
    </row>
    <row r="1137" spans="1:18" x14ac:dyDescent="0.2">
      <c r="A1137" s="14">
        <v>582</v>
      </c>
      <c r="B1137" s="28">
        <v>18</v>
      </c>
      <c r="C1137" s="28" t="b">
        <v>0</v>
      </c>
      <c r="D1137" s="28"/>
      <c r="E1137" s="28"/>
      <c r="F1137" t="str">
        <f t="shared" si="133"/>
        <v>insert into program_studi (id_pendaftaran,kode_prodi,status_lulus) values (582,18,FALSE);</v>
      </c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>
        <v>1134</v>
      </c>
    </row>
    <row r="1138" spans="1:18" x14ac:dyDescent="0.2">
      <c r="A1138" s="14">
        <v>583</v>
      </c>
      <c r="B1138" s="28">
        <v>3</v>
      </c>
      <c r="C1138" s="28" t="b">
        <v>0</v>
      </c>
      <c r="D1138" s="28"/>
      <c r="E1138" s="28"/>
      <c r="F1138" t="str">
        <f t="shared" si="133"/>
        <v>insert into program_studi (id_pendaftaran,kode_prodi,status_lulus) values (583,3,FALSE);</v>
      </c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>
        <v>1135</v>
      </c>
    </row>
    <row r="1139" spans="1:18" x14ac:dyDescent="0.2">
      <c r="A1139" s="14">
        <v>583</v>
      </c>
      <c r="B1139" s="28">
        <v>19</v>
      </c>
      <c r="C1139" s="28" t="b">
        <v>0</v>
      </c>
      <c r="D1139" s="28"/>
      <c r="E1139" s="28"/>
      <c r="F1139" t="str">
        <f t="shared" si="133"/>
        <v>insert into program_studi (id_pendaftaran,kode_prodi,status_lulus) values (583,19,FALSE);</v>
      </c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>
        <v>1136</v>
      </c>
    </row>
    <row r="1140" spans="1:18" x14ac:dyDescent="0.2">
      <c r="A1140" s="14">
        <v>584</v>
      </c>
      <c r="B1140" s="28">
        <v>1</v>
      </c>
      <c r="C1140" s="28" t="b">
        <v>0</v>
      </c>
      <c r="D1140" s="28"/>
      <c r="E1140" s="28"/>
      <c r="F1140" t="str">
        <f t="shared" si="133"/>
        <v>insert into program_studi (id_pendaftaran,kode_prodi,status_lulus) values (584,1,FALSE);</v>
      </c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>
        <v>1137</v>
      </c>
    </row>
    <row r="1141" spans="1:18" x14ac:dyDescent="0.2">
      <c r="A1141" s="14">
        <v>584</v>
      </c>
      <c r="B1141" s="28">
        <v>14</v>
      </c>
      <c r="C1141" s="28" t="b">
        <v>0</v>
      </c>
      <c r="D1141" s="28"/>
      <c r="E1141" s="28"/>
      <c r="F1141" t="str">
        <f t="shared" si="133"/>
        <v>insert into program_studi (id_pendaftaran,kode_prodi,status_lulus) values (584,14,FALSE);</v>
      </c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>
        <v>1138</v>
      </c>
    </row>
    <row r="1142" spans="1:18" x14ac:dyDescent="0.2">
      <c r="A1142" s="14">
        <v>585</v>
      </c>
      <c r="B1142" s="28">
        <v>2</v>
      </c>
      <c r="C1142" s="28" t="b">
        <v>0</v>
      </c>
      <c r="D1142" s="28"/>
      <c r="E1142" s="28"/>
      <c r="F1142" t="str">
        <f t="shared" si="133"/>
        <v>insert into program_studi (id_pendaftaran,kode_prodi,status_lulus) values (585,2,FALSE);</v>
      </c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>
        <v>1139</v>
      </c>
    </row>
    <row r="1143" spans="1:18" x14ac:dyDescent="0.2">
      <c r="A1143" s="14">
        <v>585</v>
      </c>
      <c r="B1143" s="28">
        <v>15</v>
      </c>
      <c r="C1143" s="28" t="b">
        <v>0</v>
      </c>
      <c r="D1143" s="28"/>
      <c r="E1143" s="28"/>
      <c r="F1143" t="str">
        <f t="shared" si="133"/>
        <v>insert into program_studi (id_pendaftaran,kode_prodi,status_lulus) values (585,15,FALSE);</v>
      </c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>
        <v>1140</v>
      </c>
    </row>
    <row r="1144" spans="1:18" x14ac:dyDescent="0.2">
      <c r="A1144" s="14">
        <v>586</v>
      </c>
      <c r="B1144" s="28">
        <v>4</v>
      </c>
      <c r="C1144" s="28" t="b">
        <v>0</v>
      </c>
      <c r="D1144" s="28"/>
      <c r="E1144" s="28"/>
      <c r="F1144" t="str">
        <f t="shared" si="133"/>
        <v>insert into program_studi (id_pendaftaran,kode_prodi,status_lulus) values (586,4,FALSE);</v>
      </c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>
        <v>1141</v>
      </c>
    </row>
    <row r="1145" spans="1:18" x14ac:dyDescent="0.2">
      <c r="A1145" s="14">
        <v>586</v>
      </c>
      <c r="B1145" s="28">
        <v>19</v>
      </c>
      <c r="C1145" s="28" t="b">
        <v>0</v>
      </c>
      <c r="D1145" s="28"/>
      <c r="E1145" s="28"/>
      <c r="F1145" t="str">
        <f t="shared" si="133"/>
        <v>insert into program_studi (id_pendaftaran,kode_prodi,status_lulus) values (586,19,FALSE);</v>
      </c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>
        <v>1142</v>
      </c>
    </row>
    <row r="1146" spans="1:18" x14ac:dyDescent="0.2">
      <c r="A1146" s="14">
        <v>587</v>
      </c>
      <c r="B1146" s="28">
        <v>2</v>
      </c>
      <c r="C1146" s="28" t="b">
        <v>0</v>
      </c>
      <c r="D1146" s="28"/>
      <c r="E1146" s="28"/>
      <c r="F1146" t="str">
        <f t="shared" si="133"/>
        <v>insert into program_studi (id_pendaftaran,kode_prodi,status_lulus) values (587,2,FALSE);</v>
      </c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>
        <v>1143</v>
      </c>
    </row>
    <row r="1147" spans="1:18" x14ac:dyDescent="0.2">
      <c r="A1147" s="14">
        <v>587</v>
      </c>
      <c r="B1147" s="28">
        <v>16</v>
      </c>
      <c r="C1147" s="28" t="b">
        <v>0</v>
      </c>
      <c r="D1147" s="28"/>
      <c r="E1147" s="28"/>
      <c r="F1147" t="str">
        <f t="shared" si="133"/>
        <v>insert into program_studi (id_pendaftaran,kode_prodi,status_lulus) values (587,16,FALSE);</v>
      </c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>
        <v>1144</v>
      </c>
    </row>
    <row r="1148" spans="1:18" x14ac:dyDescent="0.2">
      <c r="A1148" s="14">
        <v>588</v>
      </c>
      <c r="B1148" s="28">
        <v>2</v>
      </c>
      <c r="C1148" s="28" t="b">
        <v>0</v>
      </c>
      <c r="D1148" s="28"/>
      <c r="E1148" s="28"/>
      <c r="F1148" t="str">
        <f t="shared" si="133"/>
        <v>insert into program_studi (id_pendaftaran,kode_prodi,status_lulus) values (588,2,FALSE);</v>
      </c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>
        <v>1145</v>
      </c>
    </row>
    <row r="1149" spans="1:18" x14ac:dyDescent="0.2">
      <c r="A1149" s="14">
        <v>588</v>
      </c>
      <c r="B1149" s="28">
        <v>13</v>
      </c>
      <c r="C1149" s="28" t="b">
        <v>0</v>
      </c>
      <c r="D1149" s="28"/>
      <c r="E1149" s="28"/>
      <c r="F1149" t="str">
        <f t="shared" si="133"/>
        <v>insert into program_studi (id_pendaftaran,kode_prodi,status_lulus) values (588,13,FALSE);</v>
      </c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>
        <v>1146</v>
      </c>
    </row>
    <row r="1150" spans="1:18" x14ac:dyDescent="0.2">
      <c r="A1150" s="14">
        <v>589</v>
      </c>
      <c r="B1150" s="28">
        <v>4</v>
      </c>
      <c r="C1150" s="28" t="b">
        <v>0</v>
      </c>
      <c r="D1150" s="28"/>
      <c r="E1150" s="28"/>
      <c r="F1150" t="str">
        <f t="shared" si="133"/>
        <v>insert into program_studi (id_pendaftaran,kode_prodi,status_lulus) values (589,4,FALSE);</v>
      </c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>
        <v>1147</v>
      </c>
    </row>
    <row r="1151" spans="1:18" x14ac:dyDescent="0.2">
      <c r="A1151" s="14">
        <v>589</v>
      </c>
      <c r="B1151" s="28">
        <v>19</v>
      </c>
      <c r="C1151" s="28" t="b">
        <v>0</v>
      </c>
      <c r="D1151" s="28"/>
      <c r="E1151" s="28"/>
      <c r="F1151" t="str">
        <f t="shared" si="133"/>
        <v>insert into program_studi (id_pendaftaran,kode_prodi,status_lulus) values (589,19,FALSE);</v>
      </c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>
        <v>1148</v>
      </c>
    </row>
    <row r="1152" spans="1:18" x14ac:dyDescent="0.2">
      <c r="A1152" s="14">
        <v>590</v>
      </c>
      <c r="B1152" s="28">
        <v>4</v>
      </c>
      <c r="C1152" s="28" t="b">
        <v>0</v>
      </c>
      <c r="D1152" s="28"/>
      <c r="E1152" s="28"/>
      <c r="F1152" t="str">
        <f t="shared" si="133"/>
        <v>insert into program_studi (id_pendaftaran,kode_prodi,status_lulus) values (590,4,FALSE);</v>
      </c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>
        <v>1149</v>
      </c>
    </row>
    <row r="1153" spans="1:18" x14ac:dyDescent="0.2">
      <c r="A1153" s="14">
        <v>590</v>
      </c>
      <c r="B1153" s="28">
        <v>13</v>
      </c>
      <c r="C1153" s="28" t="b">
        <v>0</v>
      </c>
      <c r="D1153" s="28"/>
      <c r="E1153" s="28"/>
      <c r="F1153" t="str">
        <f t="shared" si="133"/>
        <v>insert into program_studi (id_pendaftaran,kode_prodi,status_lulus) values (590,13,FALSE);</v>
      </c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>
        <v>1150</v>
      </c>
    </row>
    <row r="1154" spans="1:18" x14ac:dyDescent="0.2">
      <c r="A1154" s="14">
        <v>591</v>
      </c>
      <c r="B1154" s="28">
        <v>2</v>
      </c>
      <c r="C1154" s="28" t="b">
        <v>0</v>
      </c>
      <c r="D1154" s="28"/>
      <c r="E1154" s="28"/>
      <c r="F1154" t="str">
        <f t="shared" si="133"/>
        <v>insert into program_studi (id_pendaftaran,kode_prodi,status_lulus) values (591,2,FALSE);</v>
      </c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>
        <v>1151</v>
      </c>
    </row>
    <row r="1155" spans="1:18" x14ac:dyDescent="0.2">
      <c r="A1155" s="14">
        <v>591</v>
      </c>
      <c r="B1155" s="28">
        <v>20</v>
      </c>
      <c r="C1155" s="28" t="b">
        <v>0</v>
      </c>
      <c r="D1155" s="28"/>
      <c r="E1155" s="28"/>
      <c r="F1155" t="str">
        <f t="shared" si="133"/>
        <v>insert into program_studi (id_pendaftaran,kode_prodi,status_lulus) values (591,20,FALSE);</v>
      </c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>
        <v>1152</v>
      </c>
    </row>
    <row r="1156" spans="1:18" x14ac:dyDescent="0.2">
      <c r="A1156" s="14">
        <v>592</v>
      </c>
      <c r="B1156" s="28">
        <v>2</v>
      </c>
      <c r="C1156" s="28" t="b">
        <v>0</v>
      </c>
      <c r="D1156" s="28"/>
      <c r="E1156" s="28"/>
      <c r="F1156" t="str">
        <f t="shared" si="133"/>
        <v>insert into program_studi (id_pendaftaran,kode_prodi,status_lulus) values (592,2,FALSE);</v>
      </c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>
        <v>1153</v>
      </c>
    </row>
    <row r="1157" spans="1:18" x14ac:dyDescent="0.2">
      <c r="A1157" s="14">
        <v>592</v>
      </c>
      <c r="B1157" s="28">
        <v>15</v>
      </c>
      <c r="C1157" s="28" t="b">
        <v>0</v>
      </c>
      <c r="D1157" s="28"/>
      <c r="E1157" s="28"/>
      <c r="F1157" t="str">
        <f t="shared" ref="F1157:F1220" si="134">CONCATENATE($F$3,A1157,",",B1157,",",C1157,")",";")</f>
        <v>insert into program_studi (id_pendaftaran,kode_prodi,status_lulus) values (592,15,FALSE);</v>
      </c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>
        <v>1154</v>
      </c>
    </row>
    <row r="1158" spans="1:18" x14ac:dyDescent="0.2">
      <c r="A1158" s="14">
        <v>593</v>
      </c>
      <c r="B1158" s="28">
        <v>3</v>
      </c>
      <c r="C1158" s="28" t="b">
        <v>0</v>
      </c>
      <c r="D1158" s="28"/>
      <c r="E1158" s="28"/>
      <c r="F1158" t="str">
        <f t="shared" si="134"/>
        <v>insert into program_studi (id_pendaftaran,kode_prodi,status_lulus) values (593,3,FALSE);</v>
      </c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>
        <v>1155</v>
      </c>
    </row>
    <row r="1159" spans="1:18" x14ac:dyDescent="0.2">
      <c r="A1159" s="14">
        <v>593</v>
      </c>
      <c r="B1159" s="28">
        <v>18</v>
      </c>
      <c r="C1159" s="28" t="b">
        <v>0</v>
      </c>
      <c r="D1159" s="28"/>
      <c r="E1159" s="28"/>
      <c r="F1159" t="str">
        <f t="shared" si="134"/>
        <v>insert into program_studi (id_pendaftaran,kode_prodi,status_lulus) values (593,18,FALSE);</v>
      </c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>
        <v>1156</v>
      </c>
    </row>
    <row r="1160" spans="1:18" x14ac:dyDescent="0.2">
      <c r="A1160" s="14">
        <v>594</v>
      </c>
      <c r="B1160" s="28">
        <v>4</v>
      </c>
      <c r="C1160" s="28" t="b">
        <v>0</v>
      </c>
      <c r="D1160" s="28"/>
      <c r="E1160" s="28"/>
      <c r="F1160" t="str">
        <f t="shared" si="134"/>
        <v>insert into program_studi (id_pendaftaran,kode_prodi,status_lulus) values (594,4,FALSE);</v>
      </c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>
        <v>1157</v>
      </c>
    </row>
    <row r="1161" spans="1:18" x14ac:dyDescent="0.2">
      <c r="A1161" s="14">
        <v>594</v>
      </c>
      <c r="B1161" s="28">
        <v>20</v>
      </c>
      <c r="C1161" s="28" t="b">
        <v>0</v>
      </c>
      <c r="D1161" s="28"/>
      <c r="E1161" s="28"/>
      <c r="F1161" t="str">
        <f t="shared" si="134"/>
        <v>insert into program_studi (id_pendaftaran,kode_prodi,status_lulus) values (594,20,FALSE);</v>
      </c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>
        <v>1158</v>
      </c>
    </row>
    <row r="1162" spans="1:18" x14ac:dyDescent="0.2">
      <c r="A1162" s="14">
        <v>595</v>
      </c>
      <c r="B1162" s="28">
        <v>2</v>
      </c>
      <c r="C1162" s="28" t="b">
        <v>0</v>
      </c>
      <c r="D1162" s="28"/>
      <c r="E1162" s="28"/>
      <c r="F1162" t="str">
        <f t="shared" si="134"/>
        <v>insert into program_studi (id_pendaftaran,kode_prodi,status_lulus) values (595,2,FALSE);</v>
      </c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>
        <v>1159</v>
      </c>
    </row>
    <row r="1163" spans="1:18" x14ac:dyDescent="0.2">
      <c r="A1163" s="14">
        <v>595</v>
      </c>
      <c r="B1163" s="28">
        <v>15</v>
      </c>
      <c r="C1163" s="28" t="b">
        <v>0</v>
      </c>
      <c r="D1163" s="28"/>
      <c r="E1163" s="28"/>
      <c r="F1163" t="str">
        <f t="shared" si="134"/>
        <v>insert into program_studi (id_pendaftaran,kode_prodi,status_lulus) values (595,15,FALSE);</v>
      </c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>
        <v>1160</v>
      </c>
    </row>
    <row r="1164" spans="1:18" x14ac:dyDescent="0.2">
      <c r="A1164" s="14">
        <v>596</v>
      </c>
      <c r="B1164" s="28">
        <v>1</v>
      </c>
      <c r="C1164" s="28" t="b">
        <v>0</v>
      </c>
      <c r="D1164" s="28"/>
      <c r="E1164" s="28"/>
      <c r="F1164" t="str">
        <f t="shared" si="134"/>
        <v>insert into program_studi (id_pendaftaran,kode_prodi,status_lulus) values (596,1,FALSE);</v>
      </c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>
        <v>1161</v>
      </c>
    </row>
    <row r="1165" spans="1:18" x14ac:dyDescent="0.2">
      <c r="A1165" s="14">
        <v>596</v>
      </c>
      <c r="B1165" s="28">
        <v>19</v>
      </c>
      <c r="C1165" s="28" t="b">
        <v>0</v>
      </c>
      <c r="D1165" s="28"/>
      <c r="E1165" s="28"/>
      <c r="F1165" t="str">
        <f t="shared" si="134"/>
        <v>insert into program_studi (id_pendaftaran,kode_prodi,status_lulus) values (596,19,FALSE);</v>
      </c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>
        <v>1162</v>
      </c>
    </row>
    <row r="1166" spans="1:18" x14ac:dyDescent="0.2">
      <c r="A1166" s="14">
        <v>597</v>
      </c>
      <c r="B1166" s="28">
        <v>1</v>
      </c>
      <c r="C1166" s="28" t="b">
        <v>0</v>
      </c>
      <c r="D1166" s="28"/>
      <c r="E1166" s="28"/>
      <c r="F1166" t="str">
        <f t="shared" si="134"/>
        <v>insert into program_studi (id_pendaftaran,kode_prodi,status_lulus) values (597,1,FALSE);</v>
      </c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>
        <v>1163</v>
      </c>
    </row>
    <row r="1167" spans="1:18" x14ac:dyDescent="0.2">
      <c r="A1167" s="14">
        <v>597</v>
      </c>
      <c r="B1167" s="28">
        <v>16</v>
      </c>
      <c r="C1167" s="28" t="b">
        <v>0</v>
      </c>
      <c r="D1167" s="28"/>
      <c r="E1167" s="28"/>
      <c r="F1167" t="str">
        <f t="shared" si="134"/>
        <v>insert into program_studi (id_pendaftaran,kode_prodi,status_lulus) values (597,16,FALSE);</v>
      </c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>
        <v>1164</v>
      </c>
    </row>
    <row r="1168" spans="1:18" x14ac:dyDescent="0.2">
      <c r="A1168" s="14">
        <v>598</v>
      </c>
      <c r="B1168" s="28">
        <v>3</v>
      </c>
      <c r="C1168" s="28" t="b">
        <v>0</v>
      </c>
      <c r="D1168" s="28"/>
      <c r="E1168" s="28"/>
      <c r="F1168" t="str">
        <f t="shared" si="134"/>
        <v>insert into program_studi (id_pendaftaran,kode_prodi,status_lulus) values (598,3,FALSE);</v>
      </c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>
        <v>1165</v>
      </c>
    </row>
    <row r="1169" spans="1:18" x14ac:dyDescent="0.2">
      <c r="A1169" s="14">
        <v>598</v>
      </c>
      <c r="B1169" s="28">
        <v>14</v>
      </c>
      <c r="C1169" s="28" t="b">
        <v>0</v>
      </c>
      <c r="D1169" s="28"/>
      <c r="E1169" s="28"/>
      <c r="F1169" t="str">
        <f t="shared" si="134"/>
        <v>insert into program_studi (id_pendaftaran,kode_prodi,status_lulus) values (598,14,FALSE);</v>
      </c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>
        <v>1166</v>
      </c>
    </row>
    <row r="1170" spans="1:18" x14ac:dyDescent="0.2">
      <c r="A1170" s="14">
        <v>599</v>
      </c>
      <c r="B1170" s="28">
        <v>2</v>
      </c>
      <c r="C1170" s="28" t="b">
        <v>0</v>
      </c>
      <c r="D1170" s="28"/>
      <c r="E1170" s="28"/>
      <c r="F1170" t="str">
        <f t="shared" si="134"/>
        <v>insert into program_studi (id_pendaftaran,kode_prodi,status_lulus) values (599,2,FALSE);</v>
      </c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>
        <v>1167</v>
      </c>
    </row>
    <row r="1171" spans="1:18" x14ac:dyDescent="0.2">
      <c r="A1171" s="14">
        <v>599</v>
      </c>
      <c r="B1171" s="28">
        <v>13</v>
      </c>
      <c r="C1171" s="28" t="b">
        <v>0</v>
      </c>
      <c r="D1171" s="28"/>
      <c r="E1171" s="28"/>
      <c r="F1171" t="str">
        <f t="shared" si="134"/>
        <v>insert into program_studi (id_pendaftaran,kode_prodi,status_lulus) values (599,13,FALSE);</v>
      </c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>
        <v>1168</v>
      </c>
    </row>
    <row r="1172" spans="1:18" x14ac:dyDescent="0.2">
      <c r="A1172" s="14">
        <v>600</v>
      </c>
      <c r="B1172" s="28">
        <v>4</v>
      </c>
      <c r="C1172" s="28" t="b">
        <v>0</v>
      </c>
      <c r="D1172" s="28"/>
      <c r="E1172" s="28"/>
      <c r="F1172" t="str">
        <f t="shared" si="134"/>
        <v>insert into program_studi (id_pendaftaran,kode_prodi,status_lulus) values (600,4,FALSE);</v>
      </c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>
        <v>1169</v>
      </c>
    </row>
    <row r="1173" spans="1:18" x14ac:dyDescent="0.2">
      <c r="A1173" s="14">
        <v>600</v>
      </c>
      <c r="B1173" s="28">
        <v>20</v>
      </c>
      <c r="C1173" s="28" t="b">
        <v>0</v>
      </c>
      <c r="D1173" s="28"/>
      <c r="E1173" s="28"/>
      <c r="F1173" t="str">
        <f t="shared" si="134"/>
        <v>insert into program_studi (id_pendaftaran,kode_prodi,status_lulus) values (600,20,FALSE);</v>
      </c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>
        <v>1170</v>
      </c>
    </row>
    <row r="1174" spans="1:18" x14ac:dyDescent="0.2">
      <c r="A1174" s="14">
        <v>601</v>
      </c>
      <c r="B1174" s="28">
        <v>3</v>
      </c>
      <c r="C1174" s="28" t="b">
        <v>0</v>
      </c>
      <c r="D1174" s="28"/>
      <c r="E1174" s="28"/>
      <c r="F1174" t="str">
        <f t="shared" si="134"/>
        <v>insert into program_studi (id_pendaftaran,kode_prodi,status_lulus) values (601,3,FALSE);</v>
      </c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>
        <v>1171</v>
      </c>
    </row>
    <row r="1175" spans="1:18" x14ac:dyDescent="0.2">
      <c r="A1175" s="14">
        <v>601</v>
      </c>
      <c r="B1175" s="28">
        <v>14</v>
      </c>
      <c r="C1175" s="28" t="b">
        <v>0</v>
      </c>
      <c r="D1175" s="28"/>
      <c r="E1175" s="28"/>
      <c r="F1175" t="str">
        <f t="shared" si="134"/>
        <v>insert into program_studi (id_pendaftaran,kode_prodi,status_lulus) values (601,14,FALSE);</v>
      </c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>
        <v>1172</v>
      </c>
    </row>
    <row r="1176" spans="1:18" x14ac:dyDescent="0.2">
      <c r="A1176" s="14">
        <v>602</v>
      </c>
      <c r="B1176" s="28">
        <v>2</v>
      </c>
      <c r="C1176" s="28" t="b">
        <v>0</v>
      </c>
      <c r="D1176" s="28"/>
      <c r="E1176" s="28"/>
      <c r="F1176" t="str">
        <f t="shared" si="134"/>
        <v>insert into program_studi (id_pendaftaran,kode_prodi,status_lulus) values (602,2,FALSE);</v>
      </c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>
        <v>1173</v>
      </c>
    </row>
    <row r="1177" spans="1:18" x14ac:dyDescent="0.2">
      <c r="A1177" s="14">
        <v>602</v>
      </c>
      <c r="B1177" s="28">
        <v>18</v>
      </c>
      <c r="C1177" s="28" t="b">
        <v>0</v>
      </c>
      <c r="D1177" s="28"/>
      <c r="E1177" s="28"/>
      <c r="F1177" t="str">
        <f t="shared" si="134"/>
        <v>insert into program_studi (id_pendaftaran,kode_prodi,status_lulus) values (602,18,FALSE);</v>
      </c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>
        <v>1174</v>
      </c>
    </row>
    <row r="1178" spans="1:18" x14ac:dyDescent="0.2">
      <c r="A1178" s="14">
        <v>603</v>
      </c>
      <c r="B1178" s="28">
        <v>2</v>
      </c>
      <c r="C1178" s="28" t="b">
        <v>0</v>
      </c>
      <c r="D1178" s="28"/>
      <c r="E1178" s="28"/>
      <c r="F1178" t="str">
        <f t="shared" si="134"/>
        <v>insert into program_studi (id_pendaftaran,kode_prodi,status_lulus) values (603,2,FALSE);</v>
      </c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>
        <v>1175</v>
      </c>
    </row>
    <row r="1179" spans="1:18" x14ac:dyDescent="0.2">
      <c r="A1179" s="14">
        <v>603</v>
      </c>
      <c r="B1179" s="28">
        <v>20</v>
      </c>
      <c r="C1179" s="28" t="b">
        <v>0</v>
      </c>
      <c r="D1179" s="28"/>
      <c r="E1179" s="28"/>
      <c r="F1179" t="str">
        <f t="shared" si="134"/>
        <v>insert into program_studi (id_pendaftaran,kode_prodi,status_lulus) values (603,20,FALSE);</v>
      </c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>
        <v>1176</v>
      </c>
    </row>
    <row r="1180" spans="1:18" x14ac:dyDescent="0.2">
      <c r="A1180" s="14">
        <v>604</v>
      </c>
      <c r="B1180" s="28">
        <v>2</v>
      </c>
      <c r="C1180" s="28" t="b">
        <v>0</v>
      </c>
      <c r="D1180" s="28"/>
      <c r="E1180" s="28"/>
      <c r="F1180" t="str">
        <f t="shared" si="134"/>
        <v>insert into program_studi (id_pendaftaran,kode_prodi,status_lulus) values (604,2,FALSE);</v>
      </c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>
        <v>1177</v>
      </c>
    </row>
    <row r="1181" spans="1:18" x14ac:dyDescent="0.2">
      <c r="A1181" s="14">
        <v>604</v>
      </c>
      <c r="B1181" s="28">
        <v>20</v>
      </c>
      <c r="C1181" s="28" t="b">
        <v>0</v>
      </c>
      <c r="D1181" s="28"/>
      <c r="E1181" s="28"/>
      <c r="F1181" t="str">
        <f t="shared" si="134"/>
        <v>insert into program_studi (id_pendaftaran,kode_prodi,status_lulus) values (604,20,FALSE);</v>
      </c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>
        <v>1178</v>
      </c>
    </row>
    <row r="1182" spans="1:18" x14ac:dyDescent="0.2">
      <c r="A1182" s="14">
        <v>605</v>
      </c>
      <c r="B1182" s="28">
        <v>2</v>
      </c>
      <c r="C1182" s="28" t="b">
        <v>0</v>
      </c>
      <c r="D1182" s="28"/>
      <c r="E1182" s="28"/>
      <c r="F1182" t="str">
        <f t="shared" si="134"/>
        <v>insert into program_studi (id_pendaftaran,kode_prodi,status_lulus) values (605,2,FALSE);</v>
      </c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>
        <v>1179</v>
      </c>
    </row>
    <row r="1183" spans="1:18" x14ac:dyDescent="0.2">
      <c r="A1183" s="14">
        <v>605</v>
      </c>
      <c r="B1183" s="28">
        <v>19</v>
      </c>
      <c r="C1183" s="28" t="b">
        <v>0</v>
      </c>
      <c r="D1183" s="28"/>
      <c r="E1183" s="28"/>
      <c r="F1183" t="str">
        <f t="shared" si="134"/>
        <v>insert into program_studi (id_pendaftaran,kode_prodi,status_lulus) values (605,19,FALSE);</v>
      </c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>
        <v>1180</v>
      </c>
    </row>
    <row r="1184" spans="1:18" x14ac:dyDescent="0.2">
      <c r="A1184" s="14">
        <v>606</v>
      </c>
      <c r="B1184" s="28">
        <v>3</v>
      </c>
      <c r="C1184" s="28" t="b">
        <v>0</v>
      </c>
      <c r="D1184" s="28"/>
      <c r="E1184" s="28"/>
      <c r="F1184" t="str">
        <f t="shared" si="134"/>
        <v>insert into program_studi (id_pendaftaran,kode_prodi,status_lulus) values (606,3,FALSE);</v>
      </c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>
        <v>1181</v>
      </c>
    </row>
    <row r="1185" spans="1:18" x14ac:dyDescent="0.2">
      <c r="A1185" s="14">
        <v>606</v>
      </c>
      <c r="B1185" s="28">
        <v>13</v>
      </c>
      <c r="C1185" s="28" t="b">
        <v>0</v>
      </c>
      <c r="D1185" s="28"/>
      <c r="E1185" s="28"/>
      <c r="F1185" t="str">
        <f t="shared" si="134"/>
        <v>insert into program_studi (id_pendaftaran,kode_prodi,status_lulus) values (606,13,FALSE);</v>
      </c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>
        <v>1182</v>
      </c>
    </row>
    <row r="1186" spans="1:18" x14ac:dyDescent="0.2">
      <c r="A1186" s="14">
        <v>607</v>
      </c>
      <c r="B1186" s="28">
        <v>3</v>
      </c>
      <c r="C1186" s="28" t="b">
        <v>0</v>
      </c>
      <c r="D1186" s="28"/>
      <c r="E1186" s="28"/>
      <c r="F1186" t="str">
        <f t="shared" si="134"/>
        <v>insert into program_studi (id_pendaftaran,kode_prodi,status_lulus) values (607,3,FALSE);</v>
      </c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>
        <v>1183</v>
      </c>
    </row>
    <row r="1187" spans="1:18" x14ac:dyDescent="0.2">
      <c r="A1187" s="14">
        <v>607</v>
      </c>
      <c r="B1187" s="28">
        <v>16</v>
      </c>
      <c r="C1187" s="28" t="b">
        <v>0</v>
      </c>
      <c r="D1187" s="28"/>
      <c r="E1187" s="28"/>
      <c r="F1187" t="str">
        <f t="shared" si="134"/>
        <v>insert into program_studi (id_pendaftaran,kode_prodi,status_lulus) values (607,16,FALSE);</v>
      </c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>
        <v>1184</v>
      </c>
    </row>
    <row r="1188" spans="1:18" x14ac:dyDescent="0.2">
      <c r="A1188" s="14">
        <v>608</v>
      </c>
      <c r="B1188" s="28">
        <v>3</v>
      </c>
      <c r="C1188" s="28" t="b">
        <v>0</v>
      </c>
      <c r="D1188" s="28"/>
      <c r="E1188" s="28"/>
      <c r="F1188" t="str">
        <f t="shared" si="134"/>
        <v>insert into program_studi (id_pendaftaran,kode_prodi,status_lulus) values (608,3,FALSE);</v>
      </c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>
        <v>1185</v>
      </c>
    </row>
    <row r="1189" spans="1:18" x14ac:dyDescent="0.2">
      <c r="A1189" s="14">
        <v>608</v>
      </c>
      <c r="B1189" s="28">
        <v>13</v>
      </c>
      <c r="C1189" s="28" t="b">
        <v>0</v>
      </c>
      <c r="D1189" s="28"/>
      <c r="E1189" s="28"/>
      <c r="F1189" t="str">
        <f t="shared" si="134"/>
        <v>insert into program_studi (id_pendaftaran,kode_prodi,status_lulus) values (608,13,FALSE);</v>
      </c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>
        <v>1186</v>
      </c>
    </row>
    <row r="1190" spans="1:18" x14ac:dyDescent="0.2">
      <c r="A1190" s="14">
        <v>609</v>
      </c>
      <c r="B1190" s="28">
        <v>1</v>
      </c>
      <c r="C1190" s="28" t="b">
        <v>0</v>
      </c>
      <c r="D1190" s="28"/>
      <c r="E1190" s="28"/>
      <c r="F1190" t="str">
        <f t="shared" si="134"/>
        <v>insert into program_studi (id_pendaftaran,kode_prodi,status_lulus) values (609,1,FALSE);</v>
      </c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>
        <v>1187</v>
      </c>
    </row>
    <row r="1191" spans="1:18" x14ac:dyDescent="0.2">
      <c r="A1191" s="14">
        <v>609</v>
      </c>
      <c r="B1191" s="28">
        <v>20</v>
      </c>
      <c r="C1191" s="28" t="b">
        <v>0</v>
      </c>
      <c r="D1191" s="28"/>
      <c r="E1191" s="28"/>
      <c r="F1191" t="str">
        <f t="shared" si="134"/>
        <v>insert into program_studi (id_pendaftaran,kode_prodi,status_lulus) values (609,20,FALSE);</v>
      </c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>
        <v>1188</v>
      </c>
    </row>
    <row r="1192" spans="1:18" x14ac:dyDescent="0.2">
      <c r="A1192" s="14">
        <v>610</v>
      </c>
      <c r="B1192" s="28">
        <v>2</v>
      </c>
      <c r="C1192" s="28" t="b">
        <v>0</v>
      </c>
      <c r="D1192" s="28"/>
      <c r="E1192" s="28"/>
      <c r="F1192" t="str">
        <f t="shared" si="134"/>
        <v>insert into program_studi (id_pendaftaran,kode_prodi,status_lulus) values (610,2,FALSE);</v>
      </c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>
        <v>1189</v>
      </c>
    </row>
    <row r="1193" spans="1:18" x14ac:dyDescent="0.2">
      <c r="A1193" s="14">
        <v>610</v>
      </c>
      <c r="B1193" s="28">
        <v>17</v>
      </c>
      <c r="C1193" s="28" t="b">
        <v>0</v>
      </c>
      <c r="D1193" s="28"/>
      <c r="E1193" s="28"/>
      <c r="F1193" t="str">
        <f t="shared" si="134"/>
        <v>insert into program_studi (id_pendaftaran,kode_prodi,status_lulus) values (610,17,FALSE);</v>
      </c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>
        <v>1190</v>
      </c>
    </row>
    <row r="1194" spans="1:18" x14ac:dyDescent="0.2">
      <c r="A1194" s="14">
        <v>611</v>
      </c>
      <c r="B1194" s="28">
        <v>4</v>
      </c>
      <c r="C1194" s="28" t="b">
        <v>0</v>
      </c>
      <c r="D1194" s="28"/>
      <c r="E1194" s="28"/>
      <c r="F1194" t="str">
        <f t="shared" si="134"/>
        <v>insert into program_studi (id_pendaftaran,kode_prodi,status_lulus) values (611,4,FALSE);</v>
      </c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>
        <v>1191</v>
      </c>
    </row>
    <row r="1195" spans="1:18" x14ac:dyDescent="0.2">
      <c r="A1195" s="14">
        <v>611</v>
      </c>
      <c r="B1195" s="28">
        <v>15</v>
      </c>
      <c r="C1195" s="28" t="b">
        <v>0</v>
      </c>
      <c r="D1195" s="28"/>
      <c r="E1195" s="28"/>
      <c r="F1195" t="str">
        <f t="shared" si="134"/>
        <v>insert into program_studi (id_pendaftaran,kode_prodi,status_lulus) values (611,15,FALSE);</v>
      </c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>
        <v>1192</v>
      </c>
    </row>
    <row r="1196" spans="1:18" x14ac:dyDescent="0.2">
      <c r="A1196" s="14">
        <v>612</v>
      </c>
      <c r="B1196" s="28">
        <v>3</v>
      </c>
      <c r="C1196" s="28" t="b">
        <v>0</v>
      </c>
      <c r="D1196" s="28"/>
      <c r="E1196" s="28"/>
      <c r="F1196" t="str">
        <f t="shared" si="134"/>
        <v>insert into program_studi (id_pendaftaran,kode_prodi,status_lulus) values (612,3,FALSE);</v>
      </c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>
        <v>1193</v>
      </c>
    </row>
    <row r="1197" spans="1:18" x14ac:dyDescent="0.2">
      <c r="A1197" s="14">
        <v>612</v>
      </c>
      <c r="B1197" s="28">
        <v>14</v>
      </c>
      <c r="C1197" s="28" t="b">
        <v>0</v>
      </c>
      <c r="D1197" s="28"/>
      <c r="E1197" s="28"/>
      <c r="F1197" t="str">
        <f t="shared" si="134"/>
        <v>insert into program_studi (id_pendaftaran,kode_prodi,status_lulus) values (612,14,FALSE);</v>
      </c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>
        <v>1194</v>
      </c>
    </row>
    <row r="1198" spans="1:18" x14ac:dyDescent="0.2">
      <c r="A1198" s="14">
        <v>613</v>
      </c>
      <c r="B1198" s="28">
        <v>2</v>
      </c>
      <c r="C1198" s="28" t="b">
        <v>0</v>
      </c>
      <c r="D1198" s="28"/>
      <c r="E1198" s="28"/>
      <c r="F1198" t="str">
        <f t="shared" si="134"/>
        <v>insert into program_studi (id_pendaftaran,kode_prodi,status_lulus) values (613,2,FALSE);</v>
      </c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>
        <v>1195</v>
      </c>
    </row>
    <row r="1199" spans="1:18" x14ac:dyDescent="0.2">
      <c r="A1199" s="14">
        <v>613</v>
      </c>
      <c r="B1199" s="28">
        <v>17</v>
      </c>
      <c r="C1199" s="28" t="b">
        <v>0</v>
      </c>
      <c r="D1199" s="28"/>
      <c r="E1199" s="28"/>
      <c r="F1199" t="str">
        <f t="shared" si="134"/>
        <v>insert into program_studi (id_pendaftaran,kode_prodi,status_lulus) values (613,17,FALSE);</v>
      </c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>
        <v>1196</v>
      </c>
    </row>
    <row r="1200" spans="1:18" x14ac:dyDescent="0.2">
      <c r="A1200" s="14">
        <v>614</v>
      </c>
      <c r="B1200" s="28">
        <v>3</v>
      </c>
      <c r="C1200" s="28" t="b">
        <v>0</v>
      </c>
      <c r="D1200" s="28"/>
      <c r="E1200" s="28"/>
      <c r="F1200" t="str">
        <f t="shared" si="134"/>
        <v>insert into program_studi (id_pendaftaran,kode_prodi,status_lulus) values (614,3,FALSE);</v>
      </c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>
        <v>1197</v>
      </c>
    </row>
    <row r="1201" spans="1:18" x14ac:dyDescent="0.2">
      <c r="A1201" s="14">
        <v>614</v>
      </c>
      <c r="B1201" s="28">
        <v>16</v>
      </c>
      <c r="C1201" s="28" t="b">
        <v>0</v>
      </c>
      <c r="D1201" s="28"/>
      <c r="E1201" s="28"/>
      <c r="F1201" t="str">
        <f t="shared" si="134"/>
        <v>insert into program_studi (id_pendaftaran,kode_prodi,status_lulus) values (614,16,FALSE);</v>
      </c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>
        <v>1198</v>
      </c>
    </row>
    <row r="1202" spans="1:18" x14ac:dyDescent="0.2">
      <c r="A1202" s="14">
        <v>615</v>
      </c>
      <c r="B1202" s="28">
        <v>1</v>
      </c>
      <c r="C1202" s="28" t="b">
        <v>0</v>
      </c>
      <c r="D1202" s="28"/>
      <c r="E1202" s="28"/>
      <c r="F1202" t="str">
        <f t="shared" si="134"/>
        <v>insert into program_studi (id_pendaftaran,kode_prodi,status_lulus) values (615,1,FALSE);</v>
      </c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>
        <v>1199</v>
      </c>
    </row>
    <row r="1203" spans="1:18" x14ac:dyDescent="0.2">
      <c r="A1203" s="14">
        <v>615</v>
      </c>
      <c r="B1203" s="28">
        <v>16</v>
      </c>
      <c r="C1203" s="28" t="b">
        <v>0</v>
      </c>
      <c r="D1203" s="28"/>
      <c r="E1203" s="28"/>
      <c r="F1203" t="str">
        <f t="shared" si="134"/>
        <v>insert into program_studi (id_pendaftaran,kode_prodi,status_lulus) values (615,16,FALSE);</v>
      </c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>
        <v>1200</v>
      </c>
    </row>
    <row r="1204" spans="1:18" x14ac:dyDescent="0.2">
      <c r="A1204" s="14">
        <v>616</v>
      </c>
      <c r="B1204" s="28">
        <v>4</v>
      </c>
      <c r="C1204" s="28" t="b">
        <v>0</v>
      </c>
      <c r="D1204" s="28"/>
      <c r="E1204" s="28"/>
      <c r="F1204" t="str">
        <f t="shared" si="134"/>
        <v>insert into program_studi (id_pendaftaran,kode_prodi,status_lulus) values (616,4,FALSE);</v>
      </c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>
        <v>1201</v>
      </c>
    </row>
    <row r="1205" spans="1:18" x14ac:dyDescent="0.2">
      <c r="A1205" s="14">
        <v>616</v>
      </c>
      <c r="B1205" s="28">
        <v>17</v>
      </c>
      <c r="C1205" s="28" t="b">
        <v>0</v>
      </c>
      <c r="D1205" s="28"/>
      <c r="E1205" s="28"/>
      <c r="F1205" t="str">
        <f t="shared" si="134"/>
        <v>insert into program_studi (id_pendaftaran,kode_prodi,status_lulus) values (616,17,FALSE);</v>
      </c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>
        <v>1202</v>
      </c>
    </row>
    <row r="1206" spans="1:18" x14ac:dyDescent="0.2">
      <c r="A1206" s="14">
        <v>617</v>
      </c>
      <c r="B1206" s="28">
        <v>2</v>
      </c>
      <c r="C1206" s="28" t="b">
        <v>0</v>
      </c>
      <c r="D1206" s="28"/>
      <c r="E1206" s="28"/>
      <c r="F1206" t="str">
        <f t="shared" si="134"/>
        <v>insert into program_studi (id_pendaftaran,kode_prodi,status_lulus) values (617,2,FALSE);</v>
      </c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>
        <v>1203</v>
      </c>
    </row>
    <row r="1207" spans="1:18" x14ac:dyDescent="0.2">
      <c r="A1207" s="14">
        <v>617</v>
      </c>
      <c r="B1207" s="28">
        <v>16</v>
      </c>
      <c r="C1207" s="28" t="b">
        <v>0</v>
      </c>
      <c r="D1207" s="28"/>
      <c r="E1207" s="28"/>
      <c r="F1207" t="str">
        <f t="shared" si="134"/>
        <v>insert into program_studi (id_pendaftaran,kode_prodi,status_lulus) values (617,16,FALSE);</v>
      </c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>
        <v>1204</v>
      </c>
    </row>
    <row r="1208" spans="1:18" x14ac:dyDescent="0.2">
      <c r="A1208" s="14">
        <v>618</v>
      </c>
      <c r="B1208" s="28">
        <v>2</v>
      </c>
      <c r="C1208" s="28" t="b">
        <v>0</v>
      </c>
      <c r="D1208" s="28"/>
      <c r="E1208" s="28"/>
      <c r="F1208" t="str">
        <f t="shared" si="134"/>
        <v>insert into program_studi (id_pendaftaran,kode_prodi,status_lulus) values (618,2,FALSE);</v>
      </c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>
        <v>1205</v>
      </c>
    </row>
    <row r="1209" spans="1:18" x14ac:dyDescent="0.2">
      <c r="A1209" s="14">
        <v>618</v>
      </c>
      <c r="B1209" s="28">
        <v>15</v>
      </c>
      <c r="C1209" s="28" t="b">
        <v>0</v>
      </c>
      <c r="D1209" s="28"/>
      <c r="E1209" s="28"/>
      <c r="F1209" t="str">
        <f t="shared" si="134"/>
        <v>insert into program_studi (id_pendaftaran,kode_prodi,status_lulus) values (618,15,FALSE);</v>
      </c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>
        <v>1206</v>
      </c>
    </row>
    <row r="1210" spans="1:18" x14ac:dyDescent="0.2">
      <c r="A1210" s="14">
        <v>619</v>
      </c>
      <c r="B1210" s="28">
        <v>4</v>
      </c>
      <c r="C1210" s="28" t="b">
        <v>0</v>
      </c>
      <c r="D1210" s="28"/>
      <c r="E1210" s="28"/>
      <c r="F1210" t="str">
        <f t="shared" si="134"/>
        <v>insert into program_studi (id_pendaftaran,kode_prodi,status_lulus) values (619,4,FALSE);</v>
      </c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>
        <v>1207</v>
      </c>
    </row>
    <row r="1211" spans="1:18" x14ac:dyDescent="0.2">
      <c r="A1211" s="14">
        <v>619</v>
      </c>
      <c r="B1211" s="28">
        <v>14</v>
      </c>
      <c r="C1211" s="28" t="b">
        <v>0</v>
      </c>
      <c r="D1211" s="28"/>
      <c r="E1211" s="28"/>
      <c r="F1211" t="str">
        <f t="shared" si="134"/>
        <v>insert into program_studi (id_pendaftaran,kode_prodi,status_lulus) values (619,14,FALSE);</v>
      </c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>
        <v>1208</v>
      </c>
    </row>
    <row r="1212" spans="1:18" x14ac:dyDescent="0.2">
      <c r="A1212" s="14">
        <v>620</v>
      </c>
      <c r="B1212" s="28">
        <v>1</v>
      </c>
      <c r="C1212" s="28" t="b">
        <v>0</v>
      </c>
      <c r="D1212" s="28"/>
      <c r="E1212" s="28"/>
      <c r="F1212" t="str">
        <f t="shared" si="134"/>
        <v>insert into program_studi (id_pendaftaran,kode_prodi,status_lulus) values (620,1,FALSE);</v>
      </c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>
        <v>1209</v>
      </c>
    </row>
    <row r="1213" spans="1:18" x14ac:dyDescent="0.2">
      <c r="A1213" s="14">
        <v>620</v>
      </c>
      <c r="B1213" s="28">
        <v>14</v>
      </c>
      <c r="C1213" s="28" t="b">
        <v>0</v>
      </c>
      <c r="D1213" s="28"/>
      <c r="E1213" s="28"/>
      <c r="F1213" t="str">
        <f t="shared" si="134"/>
        <v>insert into program_studi (id_pendaftaran,kode_prodi,status_lulus) values (620,14,FALSE);</v>
      </c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>
        <v>1210</v>
      </c>
    </row>
    <row r="1214" spans="1:18" x14ac:dyDescent="0.2">
      <c r="A1214" s="14">
        <v>621</v>
      </c>
      <c r="B1214" s="28">
        <v>4</v>
      </c>
      <c r="C1214" s="28" t="b">
        <v>0</v>
      </c>
      <c r="D1214" s="28"/>
      <c r="E1214" s="28"/>
      <c r="F1214" t="str">
        <f t="shared" si="134"/>
        <v>insert into program_studi (id_pendaftaran,kode_prodi,status_lulus) values (621,4,FALSE);</v>
      </c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>
        <v>1211</v>
      </c>
    </row>
    <row r="1215" spans="1:18" x14ac:dyDescent="0.2">
      <c r="A1215" s="14">
        <v>621</v>
      </c>
      <c r="B1215" s="28">
        <v>18</v>
      </c>
      <c r="C1215" s="28" t="b">
        <v>0</v>
      </c>
      <c r="D1215" s="28"/>
      <c r="E1215" s="28"/>
      <c r="F1215" t="str">
        <f t="shared" si="134"/>
        <v>insert into program_studi (id_pendaftaran,kode_prodi,status_lulus) values (621,18,FALSE);</v>
      </c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>
        <v>1212</v>
      </c>
    </row>
    <row r="1216" spans="1:18" x14ac:dyDescent="0.2">
      <c r="A1216" s="14">
        <v>622</v>
      </c>
      <c r="B1216" s="28">
        <v>4</v>
      </c>
      <c r="C1216" s="28" t="b">
        <v>0</v>
      </c>
      <c r="D1216" s="28"/>
      <c r="E1216" s="28"/>
      <c r="F1216" t="str">
        <f t="shared" si="134"/>
        <v>insert into program_studi (id_pendaftaran,kode_prodi,status_lulus) values (622,4,FALSE);</v>
      </c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>
        <v>1213</v>
      </c>
    </row>
    <row r="1217" spans="1:18" x14ac:dyDescent="0.2">
      <c r="A1217" s="14">
        <v>622</v>
      </c>
      <c r="B1217" s="28">
        <v>16</v>
      </c>
      <c r="C1217" s="28" t="b">
        <v>0</v>
      </c>
      <c r="D1217" s="28"/>
      <c r="E1217" s="28"/>
      <c r="F1217" t="str">
        <f t="shared" si="134"/>
        <v>insert into program_studi (id_pendaftaran,kode_prodi,status_lulus) values (622,16,FALSE);</v>
      </c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>
        <v>1214</v>
      </c>
    </row>
    <row r="1218" spans="1:18" x14ac:dyDescent="0.2">
      <c r="A1218" s="14">
        <v>623</v>
      </c>
      <c r="B1218" s="28">
        <v>3</v>
      </c>
      <c r="C1218" s="28" t="b">
        <v>0</v>
      </c>
      <c r="D1218" s="28"/>
      <c r="E1218" s="28"/>
      <c r="F1218" t="str">
        <f t="shared" si="134"/>
        <v>insert into program_studi (id_pendaftaran,kode_prodi,status_lulus) values (623,3,FALSE);</v>
      </c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>
        <v>1215</v>
      </c>
    </row>
    <row r="1219" spans="1:18" x14ac:dyDescent="0.2">
      <c r="A1219" s="14">
        <v>623</v>
      </c>
      <c r="B1219" s="28">
        <v>19</v>
      </c>
      <c r="C1219" s="28" t="b">
        <v>0</v>
      </c>
      <c r="D1219" s="28"/>
      <c r="E1219" s="28"/>
      <c r="F1219" t="str">
        <f t="shared" si="134"/>
        <v>insert into program_studi (id_pendaftaran,kode_prodi,status_lulus) values (623,19,FALSE);</v>
      </c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>
        <v>1216</v>
      </c>
    </row>
    <row r="1220" spans="1:18" x14ac:dyDescent="0.2">
      <c r="A1220" s="14">
        <v>624</v>
      </c>
      <c r="B1220" s="28">
        <v>4</v>
      </c>
      <c r="C1220" s="28" t="b">
        <v>0</v>
      </c>
      <c r="D1220" s="28"/>
      <c r="E1220" s="28"/>
      <c r="F1220" t="str">
        <f t="shared" si="134"/>
        <v>insert into program_studi (id_pendaftaran,kode_prodi,status_lulus) values (624,4,FALSE);</v>
      </c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>
        <v>1217</v>
      </c>
    </row>
    <row r="1221" spans="1:18" x14ac:dyDescent="0.2">
      <c r="A1221" s="14">
        <v>624</v>
      </c>
      <c r="B1221" s="28">
        <v>15</v>
      </c>
      <c r="C1221" s="28" t="b">
        <v>0</v>
      </c>
      <c r="D1221" s="28"/>
      <c r="E1221" s="28"/>
      <c r="F1221" t="str">
        <f t="shared" ref="F1221:F1284" si="135">CONCATENATE($F$3,A1221,",",B1221,",",C1221,")",";")</f>
        <v>insert into program_studi (id_pendaftaran,kode_prodi,status_lulus) values (624,15,FALSE);</v>
      </c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>
        <v>1218</v>
      </c>
    </row>
    <row r="1222" spans="1:18" x14ac:dyDescent="0.2">
      <c r="A1222" s="14">
        <v>625</v>
      </c>
      <c r="B1222" s="28">
        <v>3</v>
      </c>
      <c r="C1222" s="28" t="b">
        <v>0</v>
      </c>
      <c r="D1222" s="28"/>
      <c r="E1222" s="28"/>
      <c r="F1222" t="str">
        <f t="shared" si="135"/>
        <v>insert into program_studi (id_pendaftaran,kode_prodi,status_lulus) values (625,3,FALSE);</v>
      </c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>
        <v>1219</v>
      </c>
    </row>
    <row r="1223" spans="1:18" x14ac:dyDescent="0.2">
      <c r="A1223" s="14">
        <v>625</v>
      </c>
      <c r="B1223" s="28">
        <v>18</v>
      </c>
      <c r="C1223" s="28" t="b">
        <v>0</v>
      </c>
      <c r="D1223" s="28"/>
      <c r="E1223" s="28"/>
      <c r="F1223" t="str">
        <f t="shared" si="135"/>
        <v>insert into program_studi (id_pendaftaran,kode_prodi,status_lulus) values (625,18,FALSE);</v>
      </c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>
        <v>1220</v>
      </c>
    </row>
    <row r="1224" spans="1:18" x14ac:dyDescent="0.2">
      <c r="A1224" s="14">
        <v>626</v>
      </c>
      <c r="B1224" s="28">
        <v>2</v>
      </c>
      <c r="C1224" s="28" t="b">
        <v>0</v>
      </c>
      <c r="D1224" s="28"/>
      <c r="E1224" s="28"/>
      <c r="F1224" t="str">
        <f t="shared" si="135"/>
        <v>insert into program_studi (id_pendaftaran,kode_prodi,status_lulus) values (626,2,FALSE);</v>
      </c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>
        <v>1221</v>
      </c>
    </row>
    <row r="1225" spans="1:18" x14ac:dyDescent="0.2">
      <c r="A1225" s="14">
        <v>626</v>
      </c>
      <c r="B1225" s="28">
        <v>14</v>
      </c>
      <c r="C1225" s="28" t="b">
        <v>0</v>
      </c>
      <c r="D1225" s="28"/>
      <c r="E1225" s="28"/>
      <c r="F1225" t="str">
        <f t="shared" si="135"/>
        <v>insert into program_studi (id_pendaftaran,kode_prodi,status_lulus) values (626,14,FALSE);</v>
      </c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>
        <v>1222</v>
      </c>
    </row>
    <row r="1226" spans="1:18" x14ac:dyDescent="0.2">
      <c r="A1226" s="14">
        <v>627</v>
      </c>
      <c r="B1226" s="28">
        <v>1</v>
      </c>
      <c r="C1226" s="28" t="b">
        <v>0</v>
      </c>
      <c r="D1226" s="28"/>
      <c r="E1226" s="28"/>
      <c r="F1226" t="str">
        <f t="shared" si="135"/>
        <v>insert into program_studi (id_pendaftaran,kode_prodi,status_lulus) values (627,1,FALSE);</v>
      </c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>
        <v>1223</v>
      </c>
    </row>
    <row r="1227" spans="1:18" x14ac:dyDescent="0.2">
      <c r="A1227" s="14">
        <v>627</v>
      </c>
      <c r="B1227" s="28">
        <v>15</v>
      </c>
      <c r="C1227" s="28" t="b">
        <v>0</v>
      </c>
      <c r="D1227" s="28"/>
      <c r="E1227" s="28"/>
      <c r="F1227" t="str">
        <f t="shared" si="135"/>
        <v>insert into program_studi (id_pendaftaran,kode_prodi,status_lulus) values (627,15,FALSE);</v>
      </c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>
        <v>1224</v>
      </c>
    </row>
    <row r="1228" spans="1:18" x14ac:dyDescent="0.2">
      <c r="A1228" s="14">
        <v>628</v>
      </c>
      <c r="B1228" s="28">
        <v>3</v>
      </c>
      <c r="C1228" s="28" t="b">
        <v>0</v>
      </c>
      <c r="D1228" s="28"/>
      <c r="E1228" s="28"/>
      <c r="F1228" t="str">
        <f t="shared" si="135"/>
        <v>insert into program_studi (id_pendaftaran,kode_prodi,status_lulus) values (628,3,FALSE);</v>
      </c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>
        <v>1225</v>
      </c>
    </row>
    <row r="1229" spans="1:18" x14ac:dyDescent="0.2">
      <c r="A1229" s="14">
        <v>628</v>
      </c>
      <c r="B1229" s="28">
        <v>13</v>
      </c>
      <c r="C1229" s="28" t="b">
        <v>0</v>
      </c>
      <c r="D1229" s="28"/>
      <c r="E1229" s="28"/>
      <c r="F1229" t="str">
        <f t="shared" si="135"/>
        <v>insert into program_studi (id_pendaftaran,kode_prodi,status_lulus) values (628,13,FALSE);</v>
      </c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>
        <v>1226</v>
      </c>
    </row>
    <row r="1230" spans="1:18" x14ac:dyDescent="0.2">
      <c r="A1230" s="14">
        <v>629</v>
      </c>
      <c r="B1230" s="28">
        <v>2</v>
      </c>
      <c r="C1230" s="28" t="b">
        <v>0</v>
      </c>
      <c r="D1230" s="28"/>
      <c r="E1230" s="28"/>
      <c r="F1230" t="str">
        <f t="shared" si="135"/>
        <v>insert into program_studi (id_pendaftaran,kode_prodi,status_lulus) values (629,2,FALSE);</v>
      </c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>
        <v>1227</v>
      </c>
    </row>
    <row r="1231" spans="1:18" x14ac:dyDescent="0.2">
      <c r="A1231" s="14">
        <v>629</v>
      </c>
      <c r="B1231" s="28">
        <v>19</v>
      </c>
      <c r="C1231" s="28" t="b">
        <v>0</v>
      </c>
      <c r="D1231" s="28"/>
      <c r="E1231" s="28"/>
      <c r="F1231" t="str">
        <f t="shared" si="135"/>
        <v>insert into program_studi (id_pendaftaran,kode_prodi,status_lulus) values (629,19,FALSE);</v>
      </c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>
        <v>1228</v>
      </c>
    </row>
    <row r="1232" spans="1:18" x14ac:dyDescent="0.2">
      <c r="A1232" s="14">
        <v>630</v>
      </c>
      <c r="B1232" s="28">
        <v>3</v>
      </c>
      <c r="C1232" s="28" t="b">
        <v>0</v>
      </c>
      <c r="D1232" s="28"/>
      <c r="E1232" s="28"/>
      <c r="F1232" t="str">
        <f t="shared" si="135"/>
        <v>insert into program_studi (id_pendaftaran,kode_prodi,status_lulus) values (630,3,FALSE);</v>
      </c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>
        <v>1229</v>
      </c>
    </row>
    <row r="1233" spans="1:18" x14ac:dyDescent="0.2">
      <c r="A1233" s="14">
        <v>630</v>
      </c>
      <c r="B1233" s="28">
        <v>14</v>
      </c>
      <c r="C1233" s="28" t="b">
        <v>0</v>
      </c>
      <c r="D1233" s="28"/>
      <c r="E1233" s="28"/>
      <c r="F1233" t="str">
        <f t="shared" si="135"/>
        <v>insert into program_studi (id_pendaftaran,kode_prodi,status_lulus) values (630,14,FALSE);</v>
      </c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>
        <v>1230</v>
      </c>
    </row>
    <row r="1234" spans="1:18" x14ac:dyDescent="0.2">
      <c r="A1234" s="14">
        <v>631</v>
      </c>
      <c r="B1234" s="28">
        <v>3</v>
      </c>
      <c r="C1234" s="28" t="b">
        <v>0</v>
      </c>
      <c r="D1234" s="28"/>
      <c r="E1234" s="28"/>
      <c r="F1234" t="str">
        <f t="shared" si="135"/>
        <v>insert into program_studi (id_pendaftaran,kode_prodi,status_lulus) values (631,3,FALSE);</v>
      </c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>
        <v>1231</v>
      </c>
    </row>
    <row r="1235" spans="1:18" x14ac:dyDescent="0.2">
      <c r="A1235" s="14">
        <v>631</v>
      </c>
      <c r="B1235" s="28">
        <v>16</v>
      </c>
      <c r="C1235" s="28" t="b">
        <v>0</v>
      </c>
      <c r="D1235" s="28"/>
      <c r="E1235" s="28"/>
      <c r="F1235" t="str">
        <f t="shared" si="135"/>
        <v>insert into program_studi (id_pendaftaran,kode_prodi,status_lulus) values (631,16,FALSE);</v>
      </c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>
        <v>1232</v>
      </c>
    </row>
    <row r="1236" spans="1:18" x14ac:dyDescent="0.2">
      <c r="A1236" s="14">
        <v>632</v>
      </c>
      <c r="B1236" s="28">
        <v>4</v>
      </c>
      <c r="C1236" s="28" t="b">
        <v>0</v>
      </c>
      <c r="D1236" s="28"/>
      <c r="E1236" s="28"/>
      <c r="F1236" t="str">
        <f t="shared" si="135"/>
        <v>insert into program_studi (id_pendaftaran,kode_prodi,status_lulus) values (632,4,FALSE);</v>
      </c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>
        <v>1233</v>
      </c>
    </row>
    <row r="1237" spans="1:18" x14ac:dyDescent="0.2">
      <c r="A1237" s="14">
        <v>632</v>
      </c>
      <c r="B1237" s="28">
        <v>13</v>
      </c>
      <c r="C1237" s="28" t="b">
        <v>0</v>
      </c>
      <c r="D1237" s="28"/>
      <c r="E1237" s="28"/>
      <c r="F1237" t="str">
        <f t="shared" si="135"/>
        <v>insert into program_studi (id_pendaftaran,kode_prodi,status_lulus) values (632,13,FALSE);</v>
      </c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>
        <v>1234</v>
      </c>
    </row>
    <row r="1238" spans="1:18" x14ac:dyDescent="0.2">
      <c r="A1238" s="14">
        <v>633</v>
      </c>
      <c r="B1238" s="28">
        <v>4</v>
      </c>
      <c r="C1238" s="28" t="b">
        <v>0</v>
      </c>
      <c r="D1238" s="28"/>
      <c r="E1238" s="28"/>
      <c r="F1238" t="str">
        <f t="shared" si="135"/>
        <v>insert into program_studi (id_pendaftaran,kode_prodi,status_lulus) values (633,4,FALSE);</v>
      </c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>
        <v>1235</v>
      </c>
    </row>
    <row r="1239" spans="1:18" x14ac:dyDescent="0.2">
      <c r="A1239" s="14">
        <v>633</v>
      </c>
      <c r="B1239" s="28">
        <v>17</v>
      </c>
      <c r="C1239" s="28" t="b">
        <v>0</v>
      </c>
      <c r="D1239" s="28"/>
      <c r="E1239" s="28"/>
      <c r="F1239" t="str">
        <f t="shared" si="135"/>
        <v>insert into program_studi (id_pendaftaran,kode_prodi,status_lulus) values (633,17,FALSE);</v>
      </c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>
        <v>1236</v>
      </c>
    </row>
    <row r="1240" spans="1:18" x14ac:dyDescent="0.2">
      <c r="A1240" s="14">
        <v>634</v>
      </c>
      <c r="B1240" s="28">
        <v>2</v>
      </c>
      <c r="C1240" s="28" t="b">
        <v>0</v>
      </c>
      <c r="D1240" s="28"/>
      <c r="E1240" s="28"/>
      <c r="F1240" t="str">
        <f t="shared" si="135"/>
        <v>insert into program_studi (id_pendaftaran,kode_prodi,status_lulus) values (634,2,FALSE);</v>
      </c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>
        <v>1237</v>
      </c>
    </row>
    <row r="1241" spans="1:18" x14ac:dyDescent="0.2">
      <c r="A1241" s="14">
        <v>634</v>
      </c>
      <c r="B1241" s="28">
        <v>16</v>
      </c>
      <c r="C1241" s="28" t="b">
        <v>0</v>
      </c>
      <c r="D1241" s="28"/>
      <c r="E1241" s="28"/>
      <c r="F1241" t="str">
        <f t="shared" si="135"/>
        <v>insert into program_studi (id_pendaftaran,kode_prodi,status_lulus) values (634,16,FALSE);</v>
      </c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>
        <v>1238</v>
      </c>
    </row>
    <row r="1242" spans="1:18" x14ac:dyDescent="0.2">
      <c r="A1242" s="14">
        <v>635</v>
      </c>
      <c r="B1242" s="28">
        <v>3</v>
      </c>
      <c r="C1242" s="28" t="b">
        <v>0</v>
      </c>
      <c r="D1242" s="28"/>
      <c r="E1242" s="28"/>
      <c r="F1242" t="str">
        <f t="shared" si="135"/>
        <v>insert into program_studi (id_pendaftaran,kode_prodi,status_lulus) values (635,3,FALSE);</v>
      </c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>
        <v>1239</v>
      </c>
    </row>
    <row r="1243" spans="1:18" x14ac:dyDescent="0.2">
      <c r="A1243" s="14">
        <v>635</v>
      </c>
      <c r="B1243" s="28">
        <v>20</v>
      </c>
      <c r="C1243" s="28" t="b">
        <v>0</v>
      </c>
      <c r="D1243" s="28"/>
      <c r="E1243" s="28"/>
      <c r="F1243" t="str">
        <f t="shared" si="135"/>
        <v>insert into program_studi (id_pendaftaran,kode_prodi,status_lulus) values (635,20,FALSE);</v>
      </c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>
        <v>1240</v>
      </c>
    </row>
    <row r="1244" spans="1:18" x14ac:dyDescent="0.2">
      <c r="A1244" s="14">
        <v>636</v>
      </c>
      <c r="B1244" s="28">
        <v>3</v>
      </c>
      <c r="C1244" s="28" t="b">
        <v>0</v>
      </c>
      <c r="D1244" s="28"/>
      <c r="E1244" s="28"/>
      <c r="F1244" t="str">
        <f t="shared" si="135"/>
        <v>insert into program_studi (id_pendaftaran,kode_prodi,status_lulus) values (636,3,FALSE);</v>
      </c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>
        <v>1241</v>
      </c>
    </row>
    <row r="1245" spans="1:18" x14ac:dyDescent="0.2">
      <c r="A1245" s="14">
        <v>636</v>
      </c>
      <c r="B1245" s="28">
        <v>13</v>
      </c>
      <c r="C1245" s="28" t="b">
        <v>0</v>
      </c>
      <c r="D1245" s="28"/>
      <c r="E1245" s="28"/>
      <c r="F1245" t="str">
        <f t="shared" si="135"/>
        <v>insert into program_studi (id_pendaftaran,kode_prodi,status_lulus) values (636,13,FALSE);</v>
      </c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>
        <v>1242</v>
      </c>
    </row>
    <row r="1246" spans="1:18" x14ac:dyDescent="0.2">
      <c r="A1246" s="14">
        <v>637</v>
      </c>
      <c r="B1246" s="28">
        <v>2</v>
      </c>
      <c r="C1246" s="28" t="b">
        <v>0</v>
      </c>
      <c r="D1246" s="28"/>
      <c r="E1246" s="28"/>
      <c r="F1246" t="str">
        <f t="shared" si="135"/>
        <v>insert into program_studi (id_pendaftaran,kode_prodi,status_lulus) values (637,2,FALSE);</v>
      </c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>
        <v>1243</v>
      </c>
    </row>
    <row r="1247" spans="1:18" x14ac:dyDescent="0.2">
      <c r="A1247" s="14">
        <v>637</v>
      </c>
      <c r="B1247" s="28">
        <v>20</v>
      </c>
      <c r="C1247" s="28" t="b">
        <v>0</v>
      </c>
      <c r="D1247" s="28"/>
      <c r="E1247" s="28"/>
      <c r="F1247" t="str">
        <f t="shared" si="135"/>
        <v>insert into program_studi (id_pendaftaran,kode_prodi,status_lulus) values (637,20,FALSE);</v>
      </c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>
        <v>1244</v>
      </c>
    </row>
    <row r="1248" spans="1:18" x14ac:dyDescent="0.2">
      <c r="A1248" s="14">
        <v>638</v>
      </c>
      <c r="B1248" s="28">
        <v>1</v>
      </c>
      <c r="C1248" s="28" t="b">
        <v>0</v>
      </c>
      <c r="D1248" s="28"/>
      <c r="E1248" s="28"/>
      <c r="F1248" t="str">
        <f t="shared" si="135"/>
        <v>insert into program_studi (id_pendaftaran,kode_prodi,status_lulus) values (638,1,FALSE);</v>
      </c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>
        <v>1245</v>
      </c>
    </row>
    <row r="1249" spans="1:18" x14ac:dyDescent="0.2">
      <c r="A1249" s="14">
        <v>638</v>
      </c>
      <c r="B1249" s="28">
        <v>14</v>
      </c>
      <c r="C1249" s="28" t="b">
        <v>0</v>
      </c>
      <c r="D1249" s="28"/>
      <c r="E1249" s="28"/>
      <c r="F1249" t="str">
        <f t="shared" si="135"/>
        <v>insert into program_studi (id_pendaftaran,kode_prodi,status_lulus) values (638,14,FALSE);</v>
      </c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>
        <v>1246</v>
      </c>
    </row>
    <row r="1250" spans="1:18" x14ac:dyDescent="0.2">
      <c r="A1250" s="14">
        <v>639</v>
      </c>
      <c r="B1250" s="28">
        <v>2</v>
      </c>
      <c r="C1250" s="28" t="b">
        <v>0</v>
      </c>
      <c r="D1250" s="28"/>
      <c r="E1250" s="28"/>
      <c r="F1250" t="str">
        <f t="shared" si="135"/>
        <v>insert into program_studi (id_pendaftaran,kode_prodi,status_lulus) values (639,2,FALSE);</v>
      </c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>
        <v>1247</v>
      </c>
    </row>
    <row r="1251" spans="1:18" x14ac:dyDescent="0.2">
      <c r="A1251" s="14">
        <v>639</v>
      </c>
      <c r="B1251" s="28">
        <v>20</v>
      </c>
      <c r="C1251" s="28" t="b">
        <v>0</v>
      </c>
      <c r="D1251" s="28"/>
      <c r="E1251" s="28"/>
      <c r="F1251" t="str">
        <f t="shared" si="135"/>
        <v>insert into program_studi (id_pendaftaran,kode_prodi,status_lulus) values (639,20,FALSE);</v>
      </c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>
        <v>1248</v>
      </c>
    </row>
    <row r="1252" spans="1:18" x14ac:dyDescent="0.2">
      <c r="A1252" s="14">
        <v>640</v>
      </c>
      <c r="B1252" s="28">
        <v>3</v>
      </c>
      <c r="C1252" s="28" t="b">
        <v>0</v>
      </c>
      <c r="D1252" s="28"/>
      <c r="E1252" s="28"/>
      <c r="F1252" t="str">
        <f t="shared" si="135"/>
        <v>insert into program_studi (id_pendaftaran,kode_prodi,status_lulus) values (640,3,FALSE);</v>
      </c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>
        <v>1249</v>
      </c>
    </row>
    <row r="1253" spans="1:18" x14ac:dyDescent="0.2">
      <c r="A1253" s="14">
        <v>640</v>
      </c>
      <c r="B1253" s="28">
        <v>14</v>
      </c>
      <c r="C1253" s="28" t="b">
        <v>0</v>
      </c>
      <c r="D1253" s="28"/>
      <c r="E1253" s="28"/>
      <c r="F1253" t="str">
        <f t="shared" si="135"/>
        <v>insert into program_studi (id_pendaftaran,kode_prodi,status_lulus) values (640,14,FALSE);</v>
      </c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>
        <v>1250</v>
      </c>
    </row>
    <row r="1254" spans="1:18" x14ac:dyDescent="0.2">
      <c r="A1254" s="14">
        <v>641</v>
      </c>
      <c r="B1254" s="28">
        <v>1</v>
      </c>
      <c r="C1254" s="28" t="b">
        <v>0</v>
      </c>
      <c r="D1254" s="28"/>
      <c r="E1254" s="28"/>
      <c r="F1254" t="str">
        <f t="shared" si="135"/>
        <v>insert into program_studi (id_pendaftaran,kode_prodi,status_lulus) values (641,1,FALSE);</v>
      </c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>
        <v>1251</v>
      </c>
    </row>
    <row r="1255" spans="1:18" x14ac:dyDescent="0.2">
      <c r="A1255" s="14">
        <v>641</v>
      </c>
      <c r="B1255" s="28">
        <v>13</v>
      </c>
      <c r="C1255" s="28" t="b">
        <v>0</v>
      </c>
      <c r="D1255" s="28"/>
      <c r="E1255" s="28"/>
      <c r="F1255" t="str">
        <f t="shared" si="135"/>
        <v>insert into program_studi (id_pendaftaran,kode_prodi,status_lulus) values (641,13,FALSE);</v>
      </c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>
        <v>1252</v>
      </c>
    </row>
    <row r="1256" spans="1:18" x14ac:dyDescent="0.2">
      <c r="A1256" s="14">
        <v>642</v>
      </c>
      <c r="B1256" s="28">
        <v>4</v>
      </c>
      <c r="C1256" s="28" t="b">
        <v>0</v>
      </c>
      <c r="D1256" s="28"/>
      <c r="E1256" s="28"/>
      <c r="F1256" t="str">
        <f t="shared" si="135"/>
        <v>insert into program_studi (id_pendaftaran,kode_prodi,status_lulus) values (642,4,FALSE);</v>
      </c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>
        <v>1253</v>
      </c>
    </row>
    <row r="1257" spans="1:18" x14ac:dyDescent="0.2">
      <c r="A1257" s="14">
        <v>642</v>
      </c>
      <c r="B1257" s="28">
        <v>13</v>
      </c>
      <c r="C1257" s="28" t="b">
        <v>0</v>
      </c>
      <c r="D1257" s="28"/>
      <c r="E1257" s="28"/>
      <c r="F1257" t="str">
        <f t="shared" si="135"/>
        <v>insert into program_studi (id_pendaftaran,kode_prodi,status_lulus) values (642,13,FALSE);</v>
      </c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>
        <v>1254</v>
      </c>
    </row>
    <row r="1258" spans="1:18" x14ac:dyDescent="0.2">
      <c r="A1258" s="14">
        <v>643</v>
      </c>
      <c r="B1258" s="28">
        <v>4</v>
      </c>
      <c r="C1258" s="28" t="b">
        <v>0</v>
      </c>
      <c r="D1258" s="28"/>
      <c r="E1258" s="28"/>
      <c r="F1258" t="str">
        <f t="shared" si="135"/>
        <v>insert into program_studi (id_pendaftaran,kode_prodi,status_lulus) values (643,4,FALSE);</v>
      </c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>
        <v>1255</v>
      </c>
    </row>
    <row r="1259" spans="1:18" x14ac:dyDescent="0.2">
      <c r="A1259" s="14">
        <v>643</v>
      </c>
      <c r="B1259" s="28">
        <v>16</v>
      </c>
      <c r="C1259" s="28" t="b">
        <v>0</v>
      </c>
      <c r="D1259" s="28"/>
      <c r="E1259" s="28"/>
      <c r="F1259" t="str">
        <f t="shared" si="135"/>
        <v>insert into program_studi (id_pendaftaran,kode_prodi,status_lulus) values (643,16,FALSE);</v>
      </c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>
        <v>1256</v>
      </c>
    </row>
    <row r="1260" spans="1:18" x14ac:dyDescent="0.2">
      <c r="A1260" s="14">
        <v>644</v>
      </c>
      <c r="B1260" s="28">
        <v>4</v>
      </c>
      <c r="C1260" s="28" t="b">
        <v>0</v>
      </c>
      <c r="D1260" s="28"/>
      <c r="E1260" s="28"/>
      <c r="F1260" t="str">
        <f t="shared" si="135"/>
        <v>insert into program_studi (id_pendaftaran,kode_prodi,status_lulus) values (644,4,FALSE);</v>
      </c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>
        <v>1257</v>
      </c>
    </row>
    <row r="1261" spans="1:18" x14ac:dyDescent="0.2">
      <c r="A1261" s="14">
        <v>644</v>
      </c>
      <c r="B1261" s="28">
        <v>13</v>
      </c>
      <c r="C1261" s="28" t="b">
        <v>0</v>
      </c>
      <c r="D1261" s="28"/>
      <c r="E1261" s="28"/>
      <c r="F1261" t="str">
        <f t="shared" si="135"/>
        <v>insert into program_studi (id_pendaftaran,kode_prodi,status_lulus) values (644,13,FALSE);</v>
      </c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>
        <v>1258</v>
      </c>
    </row>
    <row r="1262" spans="1:18" x14ac:dyDescent="0.2">
      <c r="A1262" s="14">
        <v>645</v>
      </c>
      <c r="B1262" s="28">
        <v>1</v>
      </c>
      <c r="C1262" s="28" t="b">
        <v>0</v>
      </c>
      <c r="D1262" s="28"/>
      <c r="E1262" s="28"/>
      <c r="F1262" t="str">
        <f t="shared" si="135"/>
        <v>insert into program_studi (id_pendaftaran,kode_prodi,status_lulus) values (645,1,FALSE);</v>
      </c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>
        <v>1259</v>
      </c>
    </row>
    <row r="1263" spans="1:18" x14ac:dyDescent="0.2">
      <c r="A1263" s="14">
        <v>645</v>
      </c>
      <c r="B1263" s="28">
        <v>19</v>
      </c>
      <c r="C1263" s="28" t="b">
        <v>0</v>
      </c>
      <c r="D1263" s="28"/>
      <c r="E1263" s="28"/>
      <c r="F1263" t="str">
        <f t="shared" si="135"/>
        <v>insert into program_studi (id_pendaftaran,kode_prodi,status_lulus) values (645,19,FALSE);</v>
      </c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>
        <v>1260</v>
      </c>
    </row>
    <row r="1264" spans="1:18" x14ac:dyDescent="0.2">
      <c r="A1264" s="14">
        <v>646</v>
      </c>
      <c r="B1264" s="28">
        <v>1</v>
      </c>
      <c r="C1264" s="28" t="b">
        <v>0</v>
      </c>
      <c r="D1264" s="28"/>
      <c r="E1264" s="28"/>
      <c r="F1264" t="str">
        <f t="shared" si="135"/>
        <v>insert into program_studi (id_pendaftaran,kode_prodi,status_lulus) values (646,1,FALSE);</v>
      </c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>
        <v>1261</v>
      </c>
    </row>
    <row r="1265" spans="1:18" x14ac:dyDescent="0.2">
      <c r="A1265" s="14">
        <v>646</v>
      </c>
      <c r="B1265" s="28">
        <v>14</v>
      </c>
      <c r="C1265" s="28" t="b">
        <v>0</v>
      </c>
      <c r="D1265" s="28"/>
      <c r="E1265" s="28"/>
      <c r="F1265" t="str">
        <f t="shared" si="135"/>
        <v>insert into program_studi (id_pendaftaran,kode_prodi,status_lulus) values (646,14,FALSE);</v>
      </c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>
        <v>1262</v>
      </c>
    </row>
    <row r="1266" spans="1:18" x14ac:dyDescent="0.2">
      <c r="A1266" s="14">
        <v>647</v>
      </c>
      <c r="B1266" s="28">
        <v>3</v>
      </c>
      <c r="C1266" s="28" t="b">
        <v>0</v>
      </c>
      <c r="D1266" s="28"/>
      <c r="E1266" s="28"/>
      <c r="F1266" t="str">
        <f t="shared" si="135"/>
        <v>insert into program_studi (id_pendaftaran,kode_prodi,status_lulus) values (647,3,FALSE);</v>
      </c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>
        <v>1263</v>
      </c>
    </row>
    <row r="1267" spans="1:18" x14ac:dyDescent="0.2">
      <c r="A1267" s="14">
        <v>647</v>
      </c>
      <c r="B1267" s="28">
        <v>13</v>
      </c>
      <c r="C1267" s="28" t="b">
        <v>0</v>
      </c>
      <c r="D1267" s="28"/>
      <c r="E1267" s="28"/>
      <c r="F1267" t="str">
        <f t="shared" si="135"/>
        <v>insert into program_studi (id_pendaftaran,kode_prodi,status_lulus) values (647,13,FALSE);</v>
      </c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>
        <v>1264</v>
      </c>
    </row>
    <row r="1268" spans="1:18" x14ac:dyDescent="0.2">
      <c r="A1268" s="14">
        <v>648</v>
      </c>
      <c r="B1268" s="28">
        <v>2</v>
      </c>
      <c r="C1268" s="28" t="b">
        <v>0</v>
      </c>
      <c r="D1268" s="28"/>
      <c r="E1268" s="28"/>
      <c r="F1268" t="str">
        <f t="shared" si="135"/>
        <v>insert into program_studi (id_pendaftaran,kode_prodi,status_lulus) values (648,2,FALSE);</v>
      </c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>
        <v>1265</v>
      </c>
    </row>
    <row r="1269" spans="1:18" x14ac:dyDescent="0.2">
      <c r="A1269" s="14">
        <v>648</v>
      </c>
      <c r="B1269" s="28">
        <v>14</v>
      </c>
      <c r="C1269" s="28" t="b">
        <v>0</v>
      </c>
      <c r="D1269" s="28"/>
      <c r="E1269" s="28"/>
      <c r="F1269" t="str">
        <f t="shared" si="135"/>
        <v>insert into program_studi (id_pendaftaran,kode_prodi,status_lulus) values (648,14,FALSE);</v>
      </c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>
        <v>1266</v>
      </c>
    </row>
    <row r="1270" spans="1:18" x14ac:dyDescent="0.2">
      <c r="A1270" s="14">
        <v>649</v>
      </c>
      <c r="B1270" s="28">
        <v>3</v>
      </c>
      <c r="C1270" s="28" t="b">
        <v>0</v>
      </c>
      <c r="D1270" s="28"/>
      <c r="E1270" s="28"/>
      <c r="F1270" t="str">
        <f t="shared" si="135"/>
        <v>insert into program_studi (id_pendaftaran,kode_prodi,status_lulus) values (649,3,FALSE);</v>
      </c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>
        <v>1267</v>
      </c>
    </row>
    <row r="1271" spans="1:18" x14ac:dyDescent="0.2">
      <c r="A1271" s="14">
        <v>649</v>
      </c>
      <c r="B1271" s="28">
        <v>16</v>
      </c>
      <c r="C1271" s="28" t="b">
        <v>0</v>
      </c>
      <c r="D1271" s="28"/>
      <c r="E1271" s="28"/>
      <c r="F1271" t="str">
        <f t="shared" si="135"/>
        <v>insert into program_studi (id_pendaftaran,kode_prodi,status_lulus) values (649,16,FALSE);</v>
      </c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>
        <v>1268</v>
      </c>
    </row>
    <row r="1272" spans="1:18" x14ac:dyDescent="0.2">
      <c r="A1272" s="14">
        <v>650</v>
      </c>
      <c r="B1272" s="28">
        <v>3</v>
      </c>
      <c r="C1272" s="28" t="b">
        <v>0</v>
      </c>
      <c r="D1272" s="28"/>
      <c r="E1272" s="28"/>
      <c r="F1272" t="str">
        <f t="shared" si="135"/>
        <v>insert into program_studi (id_pendaftaran,kode_prodi,status_lulus) values (650,3,FALSE);</v>
      </c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>
        <v>1269</v>
      </c>
    </row>
    <row r="1273" spans="1:18" x14ac:dyDescent="0.2">
      <c r="A1273" s="14">
        <v>650</v>
      </c>
      <c r="B1273" s="28">
        <v>20</v>
      </c>
      <c r="C1273" s="28" t="b">
        <v>0</v>
      </c>
      <c r="D1273" s="28"/>
      <c r="E1273" s="28"/>
      <c r="F1273" t="str">
        <f t="shared" si="135"/>
        <v>insert into program_studi (id_pendaftaran,kode_prodi,status_lulus) values (650,20,FALSE);</v>
      </c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>
        <v>1270</v>
      </c>
    </row>
    <row r="1274" spans="1:18" x14ac:dyDescent="0.2">
      <c r="A1274" s="14">
        <v>651</v>
      </c>
      <c r="B1274" s="28">
        <v>3</v>
      </c>
      <c r="C1274" s="28" t="b">
        <v>0</v>
      </c>
      <c r="D1274" s="28"/>
      <c r="E1274" s="28"/>
      <c r="F1274" t="str">
        <f t="shared" si="135"/>
        <v>insert into program_studi (id_pendaftaran,kode_prodi,status_lulus) values (651,3,FALSE);</v>
      </c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>
        <v>1271</v>
      </c>
    </row>
    <row r="1275" spans="1:18" x14ac:dyDescent="0.2">
      <c r="A1275" s="14">
        <v>651</v>
      </c>
      <c r="B1275" s="28">
        <v>16</v>
      </c>
      <c r="C1275" s="28" t="b">
        <v>0</v>
      </c>
      <c r="D1275" s="28"/>
      <c r="E1275" s="28"/>
      <c r="F1275" t="str">
        <f t="shared" si="135"/>
        <v>insert into program_studi (id_pendaftaran,kode_prodi,status_lulus) values (651,16,FALSE);</v>
      </c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>
        <v>1272</v>
      </c>
    </row>
    <row r="1276" spans="1:18" x14ac:dyDescent="0.2">
      <c r="A1276" s="14">
        <v>652</v>
      </c>
      <c r="B1276" s="28">
        <v>2</v>
      </c>
      <c r="C1276" s="28" t="b">
        <v>0</v>
      </c>
      <c r="D1276" s="28"/>
      <c r="E1276" s="28"/>
      <c r="F1276" t="str">
        <f t="shared" si="135"/>
        <v>insert into program_studi (id_pendaftaran,kode_prodi,status_lulus) values (652,2,FALSE);</v>
      </c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>
        <v>1273</v>
      </c>
    </row>
    <row r="1277" spans="1:18" x14ac:dyDescent="0.2">
      <c r="A1277" s="14">
        <v>652</v>
      </c>
      <c r="B1277" s="28">
        <v>16</v>
      </c>
      <c r="C1277" s="28" t="b">
        <v>0</v>
      </c>
      <c r="D1277" s="28"/>
      <c r="E1277" s="28"/>
      <c r="F1277" t="str">
        <f t="shared" si="135"/>
        <v>insert into program_studi (id_pendaftaran,kode_prodi,status_lulus) values (652,16,FALSE);</v>
      </c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>
        <v>1274</v>
      </c>
    </row>
    <row r="1278" spans="1:18" x14ac:dyDescent="0.2">
      <c r="A1278" s="14">
        <v>653</v>
      </c>
      <c r="B1278" s="28">
        <v>3</v>
      </c>
      <c r="C1278" s="28" t="b">
        <v>0</v>
      </c>
      <c r="D1278" s="28"/>
      <c r="E1278" s="28"/>
      <c r="F1278" t="str">
        <f t="shared" si="135"/>
        <v>insert into program_studi (id_pendaftaran,kode_prodi,status_lulus) values (653,3,FALSE);</v>
      </c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>
        <v>1275</v>
      </c>
    </row>
    <row r="1279" spans="1:18" x14ac:dyDescent="0.2">
      <c r="A1279" s="14">
        <v>653</v>
      </c>
      <c r="B1279" s="28">
        <v>14</v>
      </c>
      <c r="C1279" s="28" t="b">
        <v>0</v>
      </c>
      <c r="D1279" s="28"/>
      <c r="E1279" s="28"/>
      <c r="F1279" t="str">
        <f t="shared" si="135"/>
        <v>insert into program_studi (id_pendaftaran,kode_prodi,status_lulus) values (653,14,FALSE);</v>
      </c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>
        <v>1276</v>
      </c>
    </row>
    <row r="1280" spans="1:18" x14ac:dyDescent="0.2">
      <c r="A1280" s="14">
        <v>654</v>
      </c>
      <c r="B1280" s="28">
        <v>2</v>
      </c>
      <c r="C1280" s="28" t="b">
        <v>0</v>
      </c>
      <c r="D1280" s="28"/>
      <c r="E1280" s="28"/>
      <c r="F1280" t="str">
        <f t="shared" si="135"/>
        <v>insert into program_studi (id_pendaftaran,kode_prodi,status_lulus) values (654,2,FALSE);</v>
      </c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>
        <v>1277</v>
      </c>
    </row>
    <row r="1281" spans="1:18" x14ac:dyDescent="0.2">
      <c r="A1281" s="14">
        <v>654</v>
      </c>
      <c r="B1281" s="28">
        <v>19</v>
      </c>
      <c r="C1281" s="28" t="b">
        <v>0</v>
      </c>
      <c r="D1281" s="28"/>
      <c r="E1281" s="28"/>
      <c r="F1281" t="str">
        <f t="shared" si="135"/>
        <v>insert into program_studi (id_pendaftaran,kode_prodi,status_lulus) values (654,19,FALSE);</v>
      </c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>
        <v>1278</v>
      </c>
    </row>
    <row r="1282" spans="1:18" x14ac:dyDescent="0.2">
      <c r="A1282" s="14">
        <v>655</v>
      </c>
      <c r="B1282" s="28">
        <v>3</v>
      </c>
      <c r="C1282" s="28" t="b">
        <v>0</v>
      </c>
      <c r="D1282" s="28"/>
      <c r="E1282" s="28"/>
      <c r="F1282" t="str">
        <f t="shared" si="135"/>
        <v>insert into program_studi (id_pendaftaran,kode_prodi,status_lulus) values (655,3,FALSE);</v>
      </c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>
        <v>1279</v>
      </c>
    </row>
    <row r="1283" spans="1:18" x14ac:dyDescent="0.2">
      <c r="A1283" s="14">
        <v>655</v>
      </c>
      <c r="B1283" s="28">
        <v>13</v>
      </c>
      <c r="C1283" s="28" t="b">
        <v>0</v>
      </c>
      <c r="D1283" s="28"/>
      <c r="E1283" s="28"/>
      <c r="F1283" t="str">
        <f t="shared" si="135"/>
        <v>insert into program_studi (id_pendaftaran,kode_prodi,status_lulus) values (655,13,FALSE);</v>
      </c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>
        <v>1280</v>
      </c>
    </row>
    <row r="1284" spans="1:18" x14ac:dyDescent="0.2">
      <c r="A1284" s="14">
        <v>656</v>
      </c>
      <c r="B1284" s="28">
        <v>2</v>
      </c>
      <c r="C1284" s="28" t="b">
        <v>0</v>
      </c>
      <c r="D1284" s="28"/>
      <c r="E1284" s="28"/>
      <c r="F1284" t="str">
        <f t="shared" si="135"/>
        <v>insert into program_studi (id_pendaftaran,kode_prodi,status_lulus) values (656,2,FALSE);</v>
      </c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>
        <v>1281</v>
      </c>
    </row>
    <row r="1285" spans="1:18" x14ac:dyDescent="0.2">
      <c r="A1285" s="14">
        <v>656</v>
      </c>
      <c r="B1285" s="28">
        <v>14</v>
      </c>
      <c r="C1285" s="28" t="b">
        <v>0</v>
      </c>
      <c r="D1285" s="28"/>
      <c r="E1285" s="28"/>
      <c r="F1285" t="str">
        <f t="shared" ref="F1285:F1348" si="136">CONCATENATE($F$3,A1285,",",B1285,",",C1285,")",";")</f>
        <v>insert into program_studi (id_pendaftaran,kode_prodi,status_lulus) values (656,14,FALSE);</v>
      </c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>
        <v>1282</v>
      </c>
    </row>
    <row r="1286" spans="1:18" x14ac:dyDescent="0.2">
      <c r="A1286" s="14">
        <v>657</v>
      </c>
      <c r="B1286" s="28">
        <v>2</v>
      </c>
      <c r="C1286" s="28" t="b">
        <v>0</v>
      </c>
      <c r="D1286" s="28"/>
      <c r="E1286" s="28"/>
      <c r="F1286" t="str">
        <f t="shared" si="136"/>
        <v>insert into program_studi (id_pendaftaran,kode_prodi,status_lulus) values (657,2,FALSE);</v>
      </c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>
        <v>1283</v>
      </c>
    </row>
    <row r="1287" spans="1:18" x14ac:dyDescent="0.2">
      <c r="A1287" s="14">
        <v>657</v>
      </c>
      <c r="B1287" s="28">
        <v>18</v>
      </c>
      <c r="C1287" s="28" t="b">
        <v>0</v>
      </c>
      <c r="D1287" s="28"/>
      <c r="E1287" s="28"/>
      <c r="F1287" t="str">
        <f t="shared" si="136"/>
        <v>insert into program_studi (id_pendaftaran,kode_prodi,status_lulus) values (657,18,FALSE);</v>
      </c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>
        <v>1284</v>
      </c>
    </row>
    <row r="1288" spans="1:18" x14ac:dyDescent="0.2">
      <c r="A1288" s="14">
        <v>658</v>
      </c>
      <c r="B1288" s="28">
        <v>3</v>
      </c>
      <c r="C1288" s="28" t="b">
        <v>0</v>
      </c>
      <c r="D1288" s="28"/>
      <c r="E1288" s="28"/>
      <c r="F1288" t="str">
        <f t="shared" si="136"/>
        <v>insert into program_studi (id_pendaftaran,kode_prodi,status_lulus) values (658,3,FALSE);</v>
      </c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>
        <v>1285</v>
      </c>
    </row>
    <row r="1289" spans="1:18" x14ac:dyDescent="0.2">
      <c r="A1289" s="14">
        <v>658</v>
      </c>
      <c r="B1289" s="28">
        <v>18</v>
      </c>
      <c r="C1289" s="28" t="b">
        <v>0</v>
      </c>
      <c r="D1289" s="28"/>
      <c r="E1289" s="28"/>
      <c r="F1289" t="str">
        <f t="shared" si="136"/>
        <v>insert into program_studi (id_pendaftaran,kode_prodi,status_lulus) values (658,18,FALSE);</v>
      </c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>
        <v>1286</v>
      </c>
    </row>
    <row r="1290" spans="1:18" x14ac:dyDescent="0.2">
      <c r="A1290" s="14">
        <v>659</v>
      </c>
      <c r="B1290" s="28">
        <v>1</v>
      </c>
      <c r="C1290" s="28" t="b">
        <v>0</v>
      </c>
      <c r="D1290" s="28"/>
      <c r="E1290" s="28"/>
      <c r="F1290" t="str">
        <f t="shared" si="136"/>
        <v>insert into program_studi (id_pendaftaran,kode_prodi,status_lulus) values (659,1,FALSE);</v>
      </c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>
        <v>1287</v>
      </c>
    </row>
    <row r="1291" spans="1:18" x14ac:dyDescent="0.2">
      <c r="A1291" s="14">
        <v>659</v>
      </c>
      <c r="B1291" s="28">
        <v>17</v>
      </c>
      <c r="C1291" s="28" t="b">
        <v>0</v>
      </c>
      <c r="D1291" s="28"/>
      <c r="E1291" s="28"/>
      <c r="F1291" t="str">
        <f t="shared" si="136"/>
        <v>insert into program_studi (id_pendaftaran,kode_prodi,status_lulus) values (659,17,FALSE);</v>
      </c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>
        <v>1288</v>
      </c>
    </row>
    <row r="1292" spans="1:18" x14ac:dyDescent="0.2">
      <c r="A1292" s="14">
        <v>660</v>
      </c>
      <c r="B1292" s="28">
        <v>1</v>
      </c>
      <c r="C1292" s="28" t="b">
        <v>0</v>
      </c>
      <c r="D1292" s="28"/>
      <c r="E1292" s="28"/>
      <c r="F1292" t="str">
        <f t="shared" si="136"/>
        <v>insert into program_studi (id_pendaftaran,kode_prodi,status_lulus) values (660,1,FALSE);</v>
      </c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>
        <v>1289</v>
      </c>
    </row>
    <row r="1293" spans="1:18" x14ac:dyDescent="0.2">
      <c r="A1293" s="14">
        <v>660</v>
      </c>
      <c r="B1293" s="28">
        <v>15</v>
      </c>
      <c r="C1293" s="28" t="b">
        <v>0</v>
      </c>
      <c r="D1293" s="28"/>
      <c r="E1293" s="28"/>
      <c r="F1293" t="str">
        <f t="shared" si="136"/>
        <v>insert into program_studi (id_pendaftaran,kode_prodi,status_lulus) values (660,15,FALSE);</v>
      </c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>
        <v>1290</v>
      </c>
    </row>
    <row r="1294" spans="1:18" x14ac:dyDescent="0.2">
      <c r="A1294" s="14">
        <v>661</v>
      </c>
      <c r="B1294" s="28">
        <v>4</v>
      </c>
      <c r="C1294" s="28" t="b">
        <v>0</v>
      </c>
      <c r="D1294" s="28"/>
      <c r="E1294" s="28"/>
      <c r="F1294" t="str">
        <f t="shared" si="136"/>
        <v>insert into program_studi (id_pendaftaran,kode_prodi,status_lulus) values (661,4,FALSE);</v>
      </c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>
        <v>1291</v>
      </c>
    </row>
    <row r="1295" spans="1:18" x14ac:dyDescent="0.2">
      <c r="A1295" s="14">
        <v>661</v>
      </c>
      <c r="B1295" s="28">
        <v>13</v>
      </c>
      <c r="C1295" s="28" t="b">
        <v>0</v>
      </c>
      <c r="D1295" s="28"/>
      <c r="E1295" s="28"/>
      <c r="F1295" t="str">
        <f t="shared" si="136"/>
        <v>insert into program_studi (id_pendaftaran,kode_prodi,status_lulus) values (661,13,FALSE);</v>
      </c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>
        <v>1292</v>
      </c>
    </row>
    <row r="1296" spans="1:18" x14ac:dyDescent="0.2">
      <c r="A1296" s="14">
        <v>662</v>
      </c>
      <c r="B1296" s="28">
        <v>3</v>
      </c>
      <c r="C1296" s="28" t="b">
        <v>0</v>
      </c>
      <c r="D1296" s="28"/>
      <c r="E1296" s="28"/>
      <c r="F1296" t="str">
        <f t="shared" si="136"/>
        <v>insert into program_studi (id_pendaftaran,kode_prodi,status_lulus) values (662,3,FALSE);</v>
      </c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>
        <v>1293</v>
      </c>
    </row>
    <row r="1297" spans="1:18" x14ac:dyDescent="0.2">
      <c r="A1297" s="14">
        <v>662</v>
      </c>
      <c r="B1297" s="28">
        <v>19</v>
      </c>
      <c r="C1297" s="28" t="b">
        <v>0</v>
      </c>
      <c r="D1297" s="28"/>
      <c r="E1297" s="28"/>
      <c r="F1297" t="str">
        <f t="shared" si="136"/>
        <v>insert into program_studi (id_pendaftaran,kode_prodi,status_lulus) values (662,19,FALSE);</v>
      </c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>
        <v>1294</v>
      </c>
    </row>
    <row r="1298" spans="1:18" x14ac:dyDescent="0.2">
      <c r="A1298" s="14">
        <v>663</v>
      </c>
      <c r="B1298" s="28">
        <v>4</v>
      </c>
      <c r="C1298" s="28" t="b">
        <v>0</v>
      </c>
      <c r="D1298" s="28"/>
      <c r="E1298" s="28"/>
      <c r="F1298" t="str">
        <f t="shared" si="136"/>
        <v>insert into program_studi (id_pendaftaran,kode_prodi,status_lulus) values (663,4,FALSE);</v>
      </c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>
        <v>1295</v>
      </c>
    </row>
    <row r="1299" spans="1:18" x14ac:dyDescent="0.2">
      <c r="A1299" s="14">
        <v>663</v>
      </c>
      <c r="B1299" s="28">
        <v>20</v>
      </c>
      <c r="C1299" s="28" t="b">
        <v>0</v>
      </c>
      <c r="D1299" s="28"/>
      <c r="E1299" s="28"/>
      <c r="F1299" t="str">
        <f t="shared" si="136"/>
        <v>insert into program_studi (id_pendaftaran,kode_prodi,status_lulus) values (663,20,FALSE);</v>
      </c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>
        <v>1296</v>
      </c>
    </row>
    <row r="1300" spans="1:18" x14ac:dyDescent="0.2">
      <c r="A1300" s="14">
        <v>664</v>
      </c>
      <c r="B1300" s="28">
        <v>3</v>
      </c>
      <c r="C1300" s="28" t="b">
        <v>0</v>
      </c>
      <c r="D1300" s="28"/>
      <c r="E1300" s="28"/>
      <c r="F1300" t="str">
        <f t="shared" si="136"/>
        <v>insert into program_studi (id_pendaftaran,kode_prodi,status_lulus) values (664,3,FALSE);</v>
      </c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>
        <v>1297</v>
      </c>
    </row>
    <row r="1301" spans="1:18" x14ac:dyDescent="0.2">
      <c r="A1301" s="14">
        <v>664</v>
      </c>
      <c r="B1301" s="28">
        <v>14</v>
      </c>
      <c r="C1301" s="28" t="b">
        <v>0</v>
      </c>
      <c r="D1301" s="28"/>
      <c r="E1301" s="28"/>
      <c r="F1301" t="str">
        <f t="shared" si="136"/>
        <v>insert into program_studi (id_pendaftaran,kode_prodi,status_lulus) values (664,14,FALSE);</v>
      </c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>
        <v>1298</v>
      </c>
    </row>
    <row r="1302" spans="1:18" x14ac:dyDescent="0.2">
      <c r="A1302" s="14">
        <v>665</v>
      </c>
      <c r="B1302" s="28">
        <v>1</v>
      </c>
      <c r="C1302" s="28" t="b">
        <v>0</v>
      </c>
      <c r="D1302" s="28"/>
      <c r="E1302" s="28"/>
      <c r="F1302" t="str">
        <f t="shared" si="136"/>
        <v>insert into program_studi (id_pendaftaran,kode_prodi,status_lulus) values (665,1,FALSE);</v>
      </c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>
        <v>1299</v>
      </c>
    </row>
    <row r="1303" spans="1:18" x14ac:dyDescent="0.2">
      <c r="A1303" s="14">
        <v>665</v>
      </c>
      <c r="B1303" s="28">
        <v>18</v>
      </c>
      <c r="C1303" s="28" t="b">
        <v>0</v>
      </c>
      <c r="D1303" s="28"/>
      <c r="E1303" s="28"/>
      <c r="F1303" t="str">
        <f t="shared" si="136"/>
        <v>insert into program_studi (id_pendaftaran,kode_prodi,status_lulus) values (665,18,FALSE);</v>
      </c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>
        <v>1300</v>
      </c>
    </row>
    <row r="1304" spans="1:18" x14ac:dyDescent="0.2">
      <c r="A1304" s="14">
        <v>666</v>
      </c>
      <c r="B1304" s="28">
        <v>1</v>
      </c>
      <c r="C1304" s="28" t="b">
        <v>0</v>
      </c>
      <c r="D1304" s="28"/>
      <c r="E1304" s="28"/>
      <c r="F1304" t="str">
        <f t="shared" si="136"/>
        <v>insert into program_studi (id_pendaftaran,kode_prodi,status_lulus) values (666,1,FALSE);</v>
      </c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>
        <v>1301</v>
      </c>
    </row>
    <row r="1305" spans="1:18" x14ac:dyDescent="0.2">
      <c r="A1305" s="14">
        <v>666</v>
      </c>
      <c r="B1305" s="28">
        <v>18</v>
      </c>
      <c r="C1305" s="28" t="b">
        <v>0</v>
      </c>
      <c r="D1305" s="28"/>
      <c r="E1305" s="28"/>
      <c r="F1305" t="str">
        <f t="shared" si="136"/>
        <v>insert into program_studi (id_pendaftaran,kode_prodi,status_lulus) values (666,18,FALSE);</v>
      </c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>
        <v>1302</v>
      </c>
    </row>
    <row r="1306" spans="1:18" x14ac:dyDescent="0.2">
      <c r="A1306" s="14">
        <v>667</v>
      </c>
      <c r="B1306" s="28">
        <v>1</v>
      </c>
      <c r="C1306" s="28" t="b">
        <v>0</v>
      </c>
      <c r="D1306" s="28"/>
      <c r="E1306" s="28"/>
      <c r="F1306" t="str">
        <f t="shared" si="136"/>
        <v>insert into program_studi (id_pendaftaran,kode_prodi,status_lulus) values (667,1,FALSE);</v>
      </c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>
        <v>1303</v>
      </c>
    </row>
    <row r="1307" spans="1:18" x14ac:dyDescent="0.2">
      <c r="A1307" s="14">
        <v>667</v>
      </c>
      <c r="B1307" s="28">
        <v>19</v>
      </c>
      <c r="C1307" s="28" t="b">
        <v>0</v>
      </c>
      <c r="D1307" s="28"/>
      <c r="E1307" s="28"/>
      <c r="F1307" t="str">
        <f t="shared" si="136"/>
        <v>insert into program_studi (id_pendaftaran,kode_prodi,status_lulus) values (667,19,FALSE);</v>
      </c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>
        <v>1304</v>
      </c>
    </row>
    <row r="1308" spans="1:18" x14ac:dyDescent="0.2">
      <c r="A1308" s="14">
        <v>668</v>
      </c>
      <c r="B1308" s="28">
        <v>2</v>
      </c>
      <c r="C1308" s="28" t="b">
        <v>0</v>
      </c>
      <c r="D1308" s="28"/>
      <c r="E1308" s="28"/>
      <c r="F1308" t="str">
        <f t="shared" si="136"/>
        <v>insert into program_studi (id_pendaftaran,kode_prodi,status_lulus) values (668,2,FALSE);</v>
      </c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>
        <v>1305</v>
      </c>
    </row>
    <row r="1309" spans="1:18" x14ac:dyDescent="0.2">
      <c r="A1309" s="14">
        <v>668</v>
      </c>
      <c r="B1309" s="28">
        <v>16</v>
      </c>
      <c r="C1309" s="28" t="b">
        <v>0</v>
      </c>
      <c r="D1309" s="28"/>
      <c r="E1309" s="28"/>
      <c r="F1309" t="str">
        <f t="shared" si="136"/>
        <v>insert into program_studi (id_pendaftaran,kode_prodi,status_lulus) values (668,16,FALSE);</v>
      </c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>
        <v>1306</v>
      </c>
    </row>
    <row r="1310" spans="1:18" x14ac:dyDescent="0.2">
      <c r="A1310" s="14">
        <v>669</v>
      </c>
      <c r="B1310" s="28">
        <v>1</v>
      </c>
      <c r="C1310" s="28" t="b">
        <v>0</v>
      </c>
      <c r="D1310" s="28"/>
      <c r="E1310" s="28"/>
      <c r="F1310" t="str">
        <f t="shared" si="136"/>
        <v>insert into program_studi (id_pendaftaran,kode_prodi,status_lulus) values (669,1,FALSE);</v>
      </c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>
        <v>1307</v>
      </c>
    </row>
    <row r="1311" spans="1:18" x14ac:dyDescent="0.2">
      <c r="A1311" s="14">
        <v>669</v>
      </c>
      <c r="B1311" s="28">
        <v>19</v>
      </c>
      <c r="C1311" s="28" t="b">
        <v>0</v>
      </c>
      <c r="D1311" s="28"/>
      <c r="E1311" s="28"/>
      <c r="F1311" t="str">
        <f t="shared" si="136"/>
        <v>insert into program_studi (id_pendaftaran,kode_prodi,status_lulus) values (669,19,FALSE);</v>
      </c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>
        <v>1308</v>
      </c>
    </row>
    <row r="1312" spans="1:18" x14ac:dyDescent="0.2">
      <c r="A1312" s="14">
        <v>670</v>
      </c>
      <c r="B1312" s="28">
        <v>4</v>
      </c>
      <c r="C1312" s="28" t="b">
        <v>0</v>
      </c>
      <c r="D1312" s="28"/>
      <c r="E1312" s="28"/>
      <c r="F1312" t="str">
        <f t="shared" si="136"/>
        <v>insert into program_studi (id_pendaftaran,kode_prodi,status_lulus) values (670,4,FALSE);</v>
      </c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>
        <v>1309</v>
      </c>
    </row>
    <row r="1313" spans="1:18" x14ac:dyDescent="0.2">
      <c r="A1313" s="14">
        <v>670</v>
      </c>
      <c r="B1313" s="28">
        <v>13</v>
      </c>
      <c r="C1313" s="28" t="b">
        <v>0</v>
      </c>
      <c r="D1313" s="28"/>
      <c r="E1313" s="28"/>
      <c r="F1313" t="str">
        <f t="shared" si="136"/>
        <v>insert into program_studi (id_pendaftaran,kode_prodi,status_lulus) values (670,13,FALSE);</v>
      </c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>
        <v>1310</v>
      </c>
    </row>
    <row r="1314" spans="1:18" x14ac:dyDescent="0.2">
      <c r="A1314" s="14">
        <v>671</v>
      </c>
      <c r="B1314" s="28">
        <v>3</v>
      </c>
      <c r="C1314" s="28" t="b">
        <v>0</v>
      </c>
      <c r="D1314" s="28"/>
      <c r="E1314" s="28"/>
      <c r="F1314" t="str">
        <f t="shared" si="136"/>
        <v>insert into program_studi (id_pendaftaran,kode_prodi,status_lulus) values (671,3,FALSE);</v>
      </c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>
        <v>1311</v>
      </c>
    </row>
    <row r="1315" spans="1:18" x14ac:dyDescent="0.2">
      <c r="A1315" s="14">
        <v>671</v>
      </c>
      <c r="B1315" s="28">
        <v>16</v>
      </c>
      <c r="C1315" s="28" t="b">
        <v>0</v>
      </c>
      <c r="D1315" s="28"/>
      <c r="E1315" s="28"/>
      <c r="F1315" t="str">
        <f t="shared" si="136"/>
        <v>insert into program_studi (id_pendaftaran,kode_prodi,status_lulus) values (671,16,FALSE);</v>
      </c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>
        <v>1312</v>
      </c>
    </row>
    <row r="1316" spans="1:18" x14ac:dyDescent="0.2">
      <c r="A1316" s="14">
        <v>672</v>
      </c>
      <c r="B1316" s="28">
        <v>4</v>
      </c>
      <c r="C1316" s="28" t="b">
        <v>0</v>
      </c>
      <c r="D1316" s="28"/>
      <c r="E1316" s="28"/>
      <c r="F1316" t="str">
        <f t="shared" si="136"/>
        <v>insert into program_studi (id_pendaftaran,kode_prodi,status_lulus) values (672,4,FALSE);</v>
      </c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>
        <v>1313</v>
      </c>
    </row>
    <row r="1317" spans="1:18" x14ac:dyDescent="0.2">
      <c r="A1317" s="14">
        <v>672</v>
      </c>
      <c r="B1317" s="28">
        <v>19</v>
      </c>
      <c r="C1317" s="28" t="b">
        <v>0</v>
      </c>
      <c r="D1317" s="28"/>
      <c r="E1317" s="28"/>
      <c r="F1317" t="str">
        <f t="shared" si="136"/>
        <v>insert into program_studi (id_pendaftaran,kode_prodi,status_lulus) values (672,19,FALSE);</v>
      </c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>
        <v>1314</v>
      </c>
    </row>
    <row r="1318" spans="1:18" x14ac:dyDescent="0.2">
      <c r="A1318" s="14">
        <v>673</v>
      </c>
      <c r="B1318" s="28">
        <v>4</v>
      </c>
      <c r="C1318" s="28" t="b">
        <v>0</v>
      </c>
      <c r="D1318" s="28"/>
      <c r="E1318" s="28"/>
      <c r="F1318" t="str">
        <f t="shared" si="136"/>
        <v>insert into program_studi (id_pendaftaran,kode_prodi,status_lulus) values (673,4,FALSE);</v>
      </c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>
        <v>1315</v>
      </c>
    </row>
    <row r="1319" spans="1:18" x14ac:dyDescent="0.2">
      <c r="A1319" s="14">
        <v>673</v>
      </c>
      <c r="B1319" s="28">
        <v>13</v>
      </c>
      <c r="C1319" s="28" t="b">
        <v>0</v>
      </c>
      <c r="D1319" s="28"/>
      <c r="E1319" s="28"/>
      <c r="F1319" t="str">
        <f t="shared" si="136"/>
        <v>insert into program_studi (id_pendaftaran,kode_prodi,status_lulus) values (673,13,FALSE);</v>
      </c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>
        <v>1316</v>
      </c>
    </row>
    <row r="1320" spans="1:18" x14ac:dyDescent="0.2">
      <c r="A1320" s="14">
        <v>674</v>
      </c>
      <c r="B1320" s="28">
        <v>2</v>
      </c>
      <c r="C1320" s="28" t="b">
        <v>0</v>
      </c>
      <c r="D1320" s="28"/>
      <c r="E1320" s="28"/>
      <c r="F1320" t="str">
        <f t="shared" si="136"/>
        <v>insert into program_studi (id_pendaftaran,kode_prodi,status_lulus) values (674,2,FALSE);</v>
      </c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>
        <v>1317</v>
      </c>
    </row>
    <row r="1321" spans="1:18" x14ac:dyDescent="0.2">
      <c r="A1321" s="14">
        <v>674</v>
      </c>
      <c r="B1321" s="28">
        <v>16</v>
      </c>
      <c r="C1321" s="28" t="b">
        <v>0</v>
      </c>
      <c r="D1321" s="28"/>
      <c r="E1321" s="28"/>
      <c r="F1321" t="str">
        <f t="shared" si="136"/>
        <v>insert into program_studi (id_pendaftaran,kode_prodi,status_lulus) values (674,16,FALSE);</v>
      </c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>
        <v>1318</v>
      </c>
    </row>
    <row r="1322" spans="1:18" x14ac:dyDescent="0.2">
      <c r="A1322" s="14">
        <v>675</v>
      </c>
      <c r="B1322" s="28">
        <v>4</v>
      </c>
      <c r="C1322" s="28" t="b">
        <v>0</v>
      </c>
      <c r="D1322" s="28"/>
      <c r="E1322" s="28"/>
      <c r="F1322" t="str">
        <f t="shared" si="136"/>
        <v>insert into program_studi (id_pendaftaran,kode_prodi,status_lulus) values (675,4,FALSE);</v>
      </c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>
        <v>1319</v>
      </c>
    </row>
    <row r="1323" spans="1:18" x14ac:dyDescent="0.2">
      <c r="A1323" s="14">
        <v>675</v>
      </c>
      <c r="B1323" s="28">
        <v>18</v>
      </c>
      <c r="C1323" s="28" t="b">
        <v>0</v>
      </c>
      <c r="D1323" s="28"/>
      <c r="E1323" s="28"/>
      <c r="F1323" t="str">
        <f t="shared" si="136"/>
        <v>insert into program_studi (id_pendaftaran,kode_prodi,status_lulus) values (675,18,FALSE);</v>
      </c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>
        <v>1320</v>
      </c>
    </row>
    <row r="1324" spans="1:18" x14ac:dyDescent="0.2">
      <c r="A1324" s="14">
        <v>676</v>
      </c>
      <c r="B1324" s="28">
        <v>3</v>
      </c>
      <c r="C1324" s="28" t="b">
        <v>0</v>
      </c>
      <c r="D1324" s="28"/>
      <c r="E1324" s="28"/>
      <c r="F1324" t="str">
        <f t="shared" si="136"/>
        <v>insert into program_studi (id_pendaftaran,kode_prodi,status_lulus) values (676,3,FALSE);</v>
      </c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>
        <v>1321</v>
      </c>
    </row>
    <row r="1325" spans="1:18" x14ac:dyDescent="0.2">
      <c r="A1325" s="14">
        <v>676</v>
      </c>
      <c r="B1325" s="28">
        <v>16</v>
      </c>
      <c r="C1325" s="28" t="b">
        <v>0</v>
      </c>
      <c r="D1325" s="28"/>
      <c r="E1325" s="28"/>
      <c r="F1325" t="str">
        <f t="shared" si="136"/>
        <v>insert into program_studi (id_pendaftaran,kode_prodi,status_lulus) values (676,16,FALSE);</v>
      </c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>
        <v>1322</v>
      </c>
    </row>
    <row r="1326" spans="1:18" x14ac:dyDescent="0.2">
      <c r="A1326" s="14">
        <v>677</v>
      </c>
      <c r="B1326" s="28">
        <v>1</v>
      </c>
      <c r="C1326" s="28" t="b">
        <v>0</v>
      </c>
      <c r="D1326" s="28"/>
      <c r="E1326" s="28"/>
      <c r="F1326" t="str">
        <f t="shared" si="136"/>
        <v>insert into program_studi (id_pendaftaran,kode_prodi,status_lulus) values (677,1,FALSE);</v>
      </c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>
        <v>1323</v>
      </c>
    </row>
    <row r="1327" spans="1:18" x14ac:dyDescent="0.2">
      <c r="A1327" s="14">
        <v>677</v>
      </c>
      <c r="B1327" s="28">
        <v>19</v>
      </c>
      <c r="C1327" s="28" t="b">
        <v>0</v>
      </c>
      <c r="D1327" s="28"/>
      <c r="E1327" s="28"/>
      <c r="F1327" t="str">
        <f t="shared" si="136"/>
        <v>insert into program_studi (id_pendaftaran,kode_prodi,status_lulus) values (677,19,FALSE);</v>
      </c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>
        <v>1324</v>
      </c>
    </row>
    <row r="1328" spans="1:18" x14ac:dyDescent="0.2">
      <c r="A1328" s="14">
        <v>678</v>
      </c>
      <c r="B1328" s="28">
        <v>3</v>
      </c>
      <c r="C1328" s="28" t="b">
        <v>0</v>
      </c>
      <c r="D1328" s="28"/>
      <c r="E1328" s="28"/>
      <c r="F1328" t="str">
        <f t="shared" si="136"/>
        <v>insert into program_studi (id_pendaftaran,kode_prodi,status_lulus) values (678,3,FALSE);</v>
      </c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>
        <v>1325</v>
      </c>
    </row>
    <row r="1329" spans="1:18" x14ac:dyDescent="0.2">
      <c r="A1329" s="14">
        <v>678</v>
      </c>
      <c r="B1329" s="28">
        <v>20</v>
      </c>
      <c r="C1329" s="28" t="b">
        <v>0</v>
      </c>
      <c r="D1329" s="28"/>
      <c r="E1329" s="28"/>
      <c r="F1329" t="str">
        <f t="shared" si="136"/>
        <v>insert into program_studi (id_pendaftaran,kode_prodi,status_lulus) values (678,20,FALSE);</v>
      </c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>
        <v>1326</v>
      </c>
    </row>
    <row r="1330" spans="1:18" x14ac:dyDescent="0.2">
      <c r="A1330" s="14">
        <v>679</v>
      </c>
      <c r="B1330" s="28">
        <v>3</v>
      </c>
      <c r="C1330" s="28" t="b">
        <v>0</v>
      </c>
      <c r="D1330" s="28"/>
      <c r="E1330" s="28"/>
      <c r="F1330" t="str">
        <f t="shared" si="136"/>
        <v>insert into program_studi (id_pendaftaran,kode_prodi,status_lulus) values (679,3,FALSE);</v>
      </c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>
        <v>1327</v>
      </c>
    </row>
    <row r="1331" spans="1:18" x14ac:dyDescent="0.2">
      <c r="A1331" s="14">
        <v>679</v>
      </c>
      <c r="B1331" s="28">
        <v>16</v>
      </c>
      <c r="C1331" s="28" t="b">
        <v>0</v>
      </c>
      <c r="D1331" s="28"/>
      <c r="E1331" s="28"/>
      <c r="F1331" t="str">
        <f t="shared" si="136"/>
        <v>insert into program_studi (id_pendaftaran,kode_prodi,status_lulus) values (679,16,FALSE);</v>
      </c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>
        <v>1328</v>
      </c>
    </row>
    <row r="1332" spans="1:18" x14ac:dyDescent="0.2">
      <c r="A1332" s="14">
        <v>680</v>
      </c>
      <c r="B1332" s="28">
        <v>3</v>
      </c>
      <c r="C1332" s="28" t="b">
        <v>0</v>
      </c>
      <c r="D1332" s="28"/>
      <c r="E1332" s="28"/>
      <c r="F1332" t="str">
        <f t="shared" si="136"/>
        <v>insert into program_studi (id_pendaftaran,kode_prodi,status_lulus) values (680,3,FALSE);</v>
      </c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>
        <v>1329</v>
      </c>
    </row>
    <row r="1333" spans="1:18" x14ac:dyDescent="0.2">
      <c r="A1333" s="14">
        <v>680</v>
      </c>
      <c r="B1333" s="28">
        <v>15</v>
      </c>
      <c r="C1333" s="28" t="b">
        <v>0</v>
      </c>
      <c r="D1333" s="28"/>
      <c r="E1333" s="28"/>
      <c r="F1333" t="str">
        <f t="shared" si="136"/>
        <v>insert into program_studi (id_pendaftaran,kode_prodi,status_lulus) values (680,15,FALSE);</v>
      </c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>
        <v>1330</v>
      </c>
    </row>
    <row r="1334" spans="1:18" x14ac:dyDescent="0.2">
      <c r="A1334" s="14">
        <v>681</v>
      </c>
      <c r="B1334" s="28">
        <v>1</v>
      </c>
      <c r="C1334" s="28" t="b">
        <v>0</v>
      </c>
      <c r="D1334" s="28"/>
      <c r="E1334" s="28"/>
      <c r="F1334" t="str">
        <f t="shared" si="136"/>
        <v>insert into program_studi (id_pendaftaran,kode_prodi,status_lulus) values (681,1,FALSE);</v>
      </c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>
        <v>1331</v>
      </c>
    </row>
    <row r="1335" spans="1:18" x14ac:dyDescent="0.2">
      <c r="A1335" s="14">
        <v>681</v>
      </c>
      <c r="B1335" s="28">
        <v>17</v>
      </c>
      <c r="C1335" s="28" t="b">
        <v>0</v>
      </c>
      <c r="D1335" s="28"/>
      <c r="E1335" s="28"/>
      <c r="F1335" t="str">
        <f t="shared" si="136"/>
        <v>insert into program_studi (id_pendaftaran,kode_prodi,status_lulus) values (681,17,FALSE);</v>
      </c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>
        <v>1332</v>
      </c>
    </row>
    <row r="1336" spans="1:18" x14ac:dyDescent="0.2">
      <c r="A1336" s="14">
        <v>682</v>
      </c>
      <c r="B1336" s="28">
        <v>2</v>
      </c>
      <c r="C1336" s="28" t="b">
        <v>0</v>
      </c>
      <c r="D1336" s="28"/>
      <c r="E1336" s="28"/>
      <c r="F1336" t="str">
        <f t="shared" si="136"/>
        <v>insert into program_studi (id_pendaftaran,kode_prodi,status_lulus) values (682,2,FALSE);</v>
      </c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>
        <v>1333</v>
      </c>
    </row>
    <row r="1337" spans="1:18" x14ac:dyDescent="0.2">
      <c r="A1337" s="14">
        <v>682</v>
      </c>
      <c r="B1337" s="28">
        <v>16</v>
      </c>
      <c r="C1337" s="28" t="b">
        <v>0</v>
      </c>
      <c r="D1337" s="28"/>
      <c r="E1337" s="28"/>
      <c r="F1337" t="str">
        <f t="shared" si="136"/>
        <v>insert into program_studi (id_pendaftaran,kode_prodi,status_lulus) values (682,16,FALSE);</v>
      </c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>
        <v>1334</v>
      </c>
    </row>
    <row r="1338" spans="1:18" x14ac:dyDescent="0.2">
      <c r="A1338" s="14">
        <v>683</v>
      </c>
      <c r="B1338" s="28">
        <v>1</v>
      </c>
      <c r="C1338" s="28" t="b">
        <v>0</v>
      </c>
      <c r="D1338" s="28"/>
      <c r="E1338" s="28"/>
      <c r="F1338" t="str">
        <f t="shared" si="136"/>
        <v>insert into program_studi (id_pendaftaran,kode_prodi,status_lulus) values (683,1,FALSE);</v>
      </c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>
        <v>1335</v>
      </c>
    </row>
    <row r="1339" spans="1:18" x14ac:dyDescent="0.2">
      <c r="A1339" s="14">
        <v>683</v>
      </c>
      <c r="B1339" s="28">
        <v>20</v>
      </c>
      <c r="C1339" s="28" t="b">
        <v>0</v>
      </c>
      <c r="D1339" s="28"/>
      <c r="E1339" s="28"/>
      <c r="F1339" t="str">
        <f t="shared" si="136"/>
        <v>insert into program_studi (id_pendaftaran,kode_prodi,status_lulus) values (683,20,FALSE);</v>
      </c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>
        <v>1336</v>
      </c>
    </row>
    <row r="1340" spans="1:18" x14ac:dyDescent="0.2">
      <c r="A1340" s="14">
        <v>684</v>
      </c>
      <c r="B1340" s="28">
        <v>1</v>
      </c>
      <c r="C1340" s="28" t="b">
        <v>0</v>
      </c>
      <c r="D1340" s="28"/>
      <c r="E1340" s="28"/>
      <c r="F1340" t="str">
        <f t="shared" si="136"/>
        <v>insert into program_studi (id_pendaftaran,kode_prodi,status_lulus) values (684,1,FALSE);</v>
      </c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>
        <v>1337</v>
      </c>
    </row>
    <row r="1341" spans="1:18" x14ac:dyDescent="0.2">
      <c r="A1341" s="14">
        <v>684</v>
      </c>
      <c r="B1341" s="28">
        <v>19</v>
      </c>
      <c r="C1341" s="28" t="b">
        <v>0</v>
      </c>
      <c r="D1341" s="28"/>
      <c r="E1341" s="28"/>
      <c r="F1341" t="str">
        <f t="shared" si="136"/>
        <v>insert into program_studi (id_pendaftaran,kode_prodi,status_lulus) values (684,19,FALSE);</v>
      </c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>
        <v>1338</v>
      </c>
    </row>
    <row r="1342" spans="1:18" x14ac:dyDescent="0.2">
      <c r="A1342" s="14">
        <v>685</v>
      </c>
      <c r="B1342" s="28">
        <v>2</v>
      </c>
      <c r="C1342" s="28" t="b">
        <v>0</v>
      </c>
      <c r="D1342" s="28"/>
      <c r="E1342" s="28"/>
      <c r="F1342" t="str">
        <f t="shared" si="136"/>
        <v>insert into program_studi (id_pendaftaran,kode_prodi,status_lulus) values (685,2,FALSE);</v>
      </c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>
        <v>1339</v>
      </c>
    </row>
    <row r="1343" spans="1:18" x14ac:dyDescent="0.2">
      <c r="A1343" s="14">
        <v>685</v>
      </c>
      <c r="B1343" s="28">
        <v>15</v>
      </c>
      <c r="C1343" s="28" t="b">
        <v>0</v>
      </c>
      <c r="D1343" s="28"/>
      <c r="E1343" s="28"/>
      <c r="F1343" t="str">
        <f t="shared" si="136"/>
        <v>insert into program_studi (id_pendaftaran,kode_prodi,status_lulus) values (685,15,FALSE);</v>
      </c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>
        <v>1340</v>
      </c>
    </row>
    <row r="1344" spans="1:18" x14ac:dyDescent="0.2">
      <c r="A1344" s="14">
        <v>686</v>
      </c>
      <c r="B1344" s="28">
        <v>3</v>
      </c>
      <c r="C1344" s="28" t="b">
        <v>0</v>
      </c>
      <c r="D1344" s="28"/>
      <c r="E1344" s="28"/>
      <c r="F1344" t="str">
        <f t="shared" si="136"/>
        <v>insert into program_studi (id_pendaftaran,kode_prodi,status_lulus) values (686,3,FALSE);</v>
      </c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>
        <v>1341</v>
      </c>
    </row>
    <row r="1345" spans="1:18" x14ac:dyDescent="0.2">
      <c r="A1345" s="14">
        <v>686</v>
      </c>
      <c r="B1345" s="28">
        <v>17</v>
      </c>
      <c r="C1345" s="28" t="b">
        <v>0</v>
      </c>
      <c r="D1345" s="28"/>
      <c r="E1345" s="28"/>
      <c r="F1345" t="str">
        <f t="shared" si="136"/>
        <v>insert into program_studi (id_pendaftaran,kode_prodi,status_lulus) values (686,17,FALSE);</v>
      </c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>
        <v>1342</v>
      </c>
    </row>
    <row r="1346" spans="1:18" x14ac:dyDescent="0.2">
      <c r="A1346" s="14">
        <v>687</v>
      </c>
      <c r="B1346" s="28">
        <v>1</v>
      </c>
      <c r="C1346" s="28" t="b">
        <v>0</v>
      </c>
      <c r="D1346" s="28"/>
      <c r="E1346" s="28"/>
      <c r="F1346" t="str">
        <f t="shared" si="136"/>
        <v>insert into program_studi (id_pendaftaran,kode_prodi,status_lulus) values (687,1,FALSE);</v>
      </c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>
        <v>1343</v>
      </c>
    </row>
    <row r="1347" spans="1:18" x14ac:dyDescent="0.2">
      <c r="A1347" s="14">
        <v>687</v>
      </c>
      <c r="B1347" s="28">
        <v>19</v>
      </c>
      <c r="C1347" s="28" t="b">
        <v>0</v>
      </c>
      <c r="D1347" s="28"/>
      <c r="E1347" s="28"/>
      <c r="F1347" t="str">
        <f t="shared" si="136"/>
        <v>insert into program_studi (id_pendaftaran,kode_prodi,status_lulus) values (687,19,FALSE);</v>
      </c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>
        <v>1344</v>
      </c>
    </row>
    <row r="1348" spans="1:18" x14ac:dyDescent="0.2">
      <c r="A1348" s="14">
        <v>688</v>
      </c>
      <c r="B1348" s="28">
        <v>1</v>
      </c>
      <c r="C1348" s="28" t="b">
        <v>0</v>
      </c>
      <c r="D1348" s="28"/>
      <c r="E1348" s="28"/>
      <c r="F1348" t="str">
        <f t="shared" si="136"/>
        <v>insert into program_studi (id_pendaftaran,kode_prodi,status_lulus) values (688,1,FALSE);</v>
      </c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>
        <v>1345</v>
      </c>
    </row>
    <row r="1349" spans="1:18" x14ac:dyDescent="0.2">
      <c r="A1349" s="14">
        <v>688</v>
      </c>
      <c r="B1349" s="28">
        <v>16</v>
      </c>
      <c r="C1349" s="28" t="b">
        <v>0</v>
      </c>
      <c r="D1349" s="28"/>
      <c r="E1349" s="28"/>
      <c r="F1349" t="str">
        <f t="shared" ref="F1349:F1412" si="137">CONCATENATE($F$3,A1349,",",B1349,",",C1349,")",";")</f>
        <v>insert into program_studi (id_pendaftaran,kode_prodi,status_lulus) values (688,16,FALSE);</v>
      </c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>
        <v>1346</v>
      </c>
    </row>
    <row r="1350" spans="1:18" x14ac:dyDescent="0.2">
      <c r="A1350" s="14">
        <v>689</v>
      </c>
      <c r="B1350" s="28">
        <v>1</v>
      </c>
      <c r="C1350" s="28" t="b">
        <v>0</v>
      </c>
      <c r="D1350" s="28"/>
      <c r="E1350" s="28"/>
      <c r="F1350" t="str">
        <f t="shared" si="137"/>
        <v>insert into program_studi (id_pendaftaran,kode_prodi,status_lulus) values (689,1,FALSE);</v>
      </c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>
        <v>1347</v>
      </c>
    </row>
    <row r="1351" spans="1:18" x14ac:dyDescent="0.2">
      <c r="A1351" s="14">
        <v>689</v>
      </c>
      <c r="B1351" s="28">
        <v>17</v>
      </c>
      <c r="C1351" s="28" t="b">
        <v>0</v>
      </c>
      <c r="D1351" s="28"/>
      <c r="E1351" s="28"/>
      <c r="F1351" t="str">
        <f t="shared" si="137"/>
        <v>insert into program_studi (id_pendaftaran,kode_prodi,status_lulus) values (689,17,FALSE);</v>
      </c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>
        <v>1348</v>
      </c>
    </row>
    <row r="1352" spans="1:18" x14ac:dyDescent="0.2">
      <c r="A1352" s="14">
        <v>690</v>
      </c>
      <c r="B1352" s="28">
        <v>3</v>
      </c>
      <c r="C1352" s="28" t="b">
        <v>0</v>
      </c>
      <c r="D1352" s="28"/>
      <c r="E1352" s="28"/>
      <c r="F1352" t="str">
        <f t="shared" si="137"/>
        <v>insert into program_studi (id_pendaftaran,kode_prodi,status_lulus) values (690,3,FALSE);</v>
      </c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>
        <v>1349</v>
      </c>
    </row>
    <row r="1353" spans="1:18" x14ac:dyDescent="0.2">
      <c r="A1353" s="14">
        <v>690</v>
      </c>
      <c r="B1353" s="28">
        <v>15</v>
      </c>
      <c r="C1353" s="28" t="b">
        <v>0</v>
      </c>
      <c r="D1353" s="28"/>
      <c r="E1353" s="28"/>
      <c r="F1353" t="str">
        <f t="shared" si="137"/>
        <v>insert into program_studi (id_pendaftaran,kode_prodi,status_lulus) values (690,15,FALSE);</v>
      </c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>
        <v>1350</v>
      </c>
    </row>
    <row r="1354" spans="1:18" x14ac:dyDescent="0.2">
      <c r="A1354" s="14">
        <v>691</v>
      </c>
      <c r="B1354" s="28">
        <v>2</v>
      </c>
      <c r="C1354" s="28" t="b">
        <v>0</v>
      </c>
      <c r="D1354" s="28"/>
      <c r="E1354" s="28"/>
      <c r="F1354" t="str">
        <f t="shared" si="137"/>
        <v>insert into program_studi (id_pendaftaran,kode_prodi,status_lulus) values (691,2,FALSE);</v>
      </c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>
        <v>1351</v>
      </c>
    </row>
    <row r="1355" spans="1:18" x14ac:dyDescent="0.2">
      <c r="A1355" s="14">
        <v>691</v>
      </c>
      <c r="B1355" s="28">
        <v>14</v>
      </c>
      <c r="C1355" s="28" t="b">
        <v>0</v>
      </c>
      <c r="D1355" s="28"/>
      <c r="E1355" s="28"/>
      <c r="F1355" t="str">
        <f t="shared" si="137"/>
        <v>insert into program_studi (id_pendaftaran,kode_prodi,status_lulus) values (691,14,FALSE);</v>
      </c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>
        <v>1352</v>
      </c>
    </row>
    <row r="1356" spans="1:18" x14ac:dyDescent="0.2">
      <c r="A1356" s="14">
        <v>692</v>
      </c>
      <c r="B1356" s="28">
        <v>2</v>
      </c>
      <c r="C1356" s="28" t="b">
        <v>0</v>
      </c>
      <c r="D1356" s="28"/>
      <c r="E1356" s="28"/>
      <c r="F1356" t="str">
        <f t="shared" si="137"/>
        <v>insert into program_studi (id_pendaftaran,kode_prodi,status_lulus) values (692,2,FALSE);</v>
      </c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>
        <v>1353</v>
      </c>
    </row>
    <row r="1357" spans="1:18" x14ac:dyDescent="0.2">
      <c r="A1357" s="14">
        <v>692</v>
      </c>
      <c r="B1357" s="28">
        <v>18</v>
      </c>
      <c r="C1357" s="28" t="b">
        <v>0</v>
      </c>
      <c r="D1357" s="28"/>
      <c r="E1357" s="28"/>
      <c r="F1357" t="str">
        <f t="shared" si="137"/>
        <v>insert into program_studi (id_pendaftaran,kode_prodi,status_lulus) values (692,18,FALSE);</v>
      </c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>
        <v>1354</v>
      </c>
    </row>
    <row r="1358" spans="1:18" x14ac:dyDescent="0.2">
      <c r="A1358" s="14">
        <v>693</v>
      </c>
      <c r="B1358" s="28">
        <v>4</v>
      </c>
      <c r="C1358" s="28" t="b">
        <v>0</v>
      </c>
      <c r="D1358" s="28"/>
      <c r="E1358" s="28"/>
      <c r="F1358" t="str">
        <f t="shared" si="137"/>
        <v>insert into program_studi (id_pendaftaran,kode_prodi,status_lulus) values (693,4,FALSE);</v>
      </c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>
        <v>1355</v>
      </c>
    </row>
    <row r="1359" spans="1:18" x14ac:dyDescent="0.2">
      <c r="A1359" s="14">
        <v>693</v>
      </c>
      <c r="B1359" s="28">
        <v>14</v>
      </c>
      <c r="C1359" s="28" t="b">
        <v>0</v>
      </c>
      <c r="D1359" s="28"/>
      <c r="E1359" s="28"/>
      <c r="F1359" t="str">
        <f t="shared" si="137"/>
        <v>insert into program_studi (id_pendaftaran,kode_prodi,status_lulus) values (693,14,FALSE);</v>
      </c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>
        <v>1356</v>
      </c>
    </row>
    <row r="1360" spans="1:18" x14ac:dyDescent="0.2">
      <c r="A1360" s="14">
        <v>694</v>
      </c>
      <c r="B1360" s="28">
        <v>2</v>
      </c>
      <c r="C1360" s="28" t="b">
        <v>0</v>
      </c>
      <c r="D1360" s="28"/>
      <c r="E1360" s="28"/>
      <c r="F1360" t="str">
        <f t="shared" si="137"/>
        <v>insert into program_studi (id_pendaftaran,kode_prodi,status_lulus) values (694,2,FALSE);</v>
      </c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>
        <v>1357</v>
      </c>
    </row>
    <row r="1361" spans="1:18" x14ac:dyDescent="0.2">
      <c r="A1361" s="14">
        <v>694</v>
      </c>
      <c r="B1361" s="28">
        <v>13</v>
      </c>
      <c r="C1361" s="28" t="b">
        <v>0</v>
      </c>
      <c r="D1361" s="28"/>
      <c r="E1361" s="28"/>
      <c r="F1361" t="str">
        <f t="shared" si="137"/>
        <v>insert into program_studi (id_pendaftaran,kode_prodi,status_lulus) values (694,13,FALSE);</v>
      </c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>
        <v>1358</v>
      </c>
    </row>
    <row r="1362" spans="1:18" x14ac:dyDescent="0.2">
      <c r="A1362" s="14">
        <v>695</v>
      </c>
      <c r="B1362" s="28">
        <v>2</v>
      </c>
      <c r="C1362" s="28" t="b">
        <v>0</v>
      </c>
      <c r="D1362" s="28"/>
      <c r="E1362" s="28"/>
      <c r="F1362" t="str">
        <f t="shared" si="137"/>
        <v>insert into program_studi (id_pendaftaran,kode_prodi,status_lulus) values (695,2,FALSE);</v>
      </c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>
        <v>1359</v>
      </c>
    </row>
    <row r="1363" spans="1:18" x14ac:dyDescent="0.2">
      <c r="A1363" s="14">
        <v>695</v>
      </c>
      <c r="B1363" s="28">
        <v>14</v>
      </c>
      <c r="C1363" s="28" t="b">
        <v>0</v>
      </c>
      <c r="D1363" s="28"/>
      <c r="E1363" s="28"/>
      <c r="F1363" t="str">
        <f t="shared" si="137"/>
        <v>insert into program_studi (id_pendaftaran,kode_prodi,status_lulus) values (695,14,FALSE);</v>
      </c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>
        <v>1360</v>
      </c>
    </row>
    <row r="1364" spans="1:18" x14ac:dyDescent="0.2">
      <c r="A1364" s="14">
        <v>696</v>
      </c>
      <c r="B1364" s="28">
        <v>4</v>
      </c>
      <c r="C1364" s="28" t="b">
        <v>0</v>
      </c>
      <c r="D1364" s="28"/>
      <c r="E1364" s="28"/>
      <c r="F1364" t="str">
        <f t="shared" si="137"/>
        <v>insert into program_studi (id_pendaftaran,kode_prodi,status_lulus) values (696,4,FALSE);</v>
      </c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>
        <v>1361</v>
      </c>
    </row>
    <row r="1365" spans="1:18" x14ac:dyDescent="0.2">
      <c r="A1365" s="14">
        <v>696</v>
      </c>
      <c r="B1365" s="28">
        <v>16</v>
      </c>
      <c r="C1365" s="28" t="b">
        <v>0</v>
      </c>
      <c r="D1365" s="28"/>
      <c r="E1365" s="28"/>
      <c r="F1365" t="str">
        <f t="shared" si="137"/>
        <v>insert into program_studi (id_pendaftaran,kode_prodi,status_lulus) values (696,16,FALSE);</v>
      </c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>
        <v>1362</v>
      </c>
    </row>
    <row r="1366" spans="1:18" x14ac:dyDescent="0.2">
      <c r="A1366" s="14">
        <v>697</v>
      </c>
      <c r="B1366" s="28">
        <v>2</v>
      </c>
      <c r="C1366" s="28" t="b">
        <v>0</v>
      </c>
      <c r="D1366" s="28"/>
      <c r="E1366" s="28"/>
      <c r="F1366" t="str">
        <f t="shared" si="137"/>
        <v>insert into program_studi (id_pendaftaran,kode_prodi,status_lulus) values (697,2,FALSE);</v>
      </c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>
        <v>1363</v>
      </c>
    </row>
    <row r="1367" spans="1:18" x14ac:dyDescent="0.2">
      <c r="A1367" s="14">
        <v>697</v>
      </c>
      <c r="B1367" s="28">
        <v>20</v>
      </c>
      <c r="C1367" s="28" t="b">
        <v>0</v>
      </c>
      <c r="D1367" s="28"/>
      <c r="E1367" s="28"/>
      <c r="F1367" t="str">
        <f t="shared" si="137"/>
        <v>insert into program_studi (id_pendaftaran,kode_prodi,status_lulus) values (697,20,FALSE);</v>
      </c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>
        <v>1364</v>
      </c>
    </row>
    <row r="1368" spans="1:18" x14ac:dyDescent="0.2">
      <c r="A1368" s="14">
        <v>698</v>
      </c>
      <c r="B1368" s="28">
        <v>2</v>
      </c>
      <c r="C1368" s="28" t="b">
        <v>0</v>
      </c>
      <c r="D1368" s="28"/>
      <c r="E1368" s="28"/>
      <c r="F1368" t="str">
        <f t="shared" si="137"/>
        <v>insert into program_studi (id_pendaftaran,kode_prodi,status_lulus) values (698,2,FALSE);</v>
      </c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>
        <v>1365</v>
      </c>
    </row>
    <row r="1369" spans="1:18" x14ac:dyDescent="0.2">
      <c r="A1369" s="14">
        <v>698</v>
      </c>
      <c r="B1369" s="28">
        <v>13</v>
      </c>
      <c r="C1369" s="28" t="b">
        <v>0</v>
      </c>
      <c r="D1369" s="28"/>
      <c r="E1369" s="28"/>
      <c r="F1369" t="str">
        <f t="shared" si="137"/>
        <v>insert into program_studi (id_pendaftaran,kode_prodi,status_lulus) values (698,13,FALSE);</v>
      </c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>
        <v>1366</v>
      </c>
    </row>
    <row r="1370" spans="1:18" x14ac:dyDescent="0.2">
      <c r="A1370" s="14">
        <v>699</v>
      </c>
      <c r="B1370" s="28">
        <v>2</v>
      </c>
      <c r="C1370" s="28" t="b">
        <v>0</v>
      </c>
      <c r="D1370" s="28"/>
      <c r="E1370" s="28"/>
      <c r="F1370" t="str">
        <f t="shared" si="137"/>
        <v>insert into program_studi (id_pendaftaran,kode_prodi,status_lulus) values (699,2,FALSE);</v>
      </c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>
        <v>1367</v>
      </c>
    </row>
    <row r="1371" spans="1:18" x14ac:dyDescent="0.2">
      <c r="A1371" s="14">
        <v>699</v>
      </c>
      <c r="B1371" s="28">
        <v>13</v>
      </c>
      <c r="C1371" s="28" t="b">
        <v>0</v>
      </c>
      <c r="D1371" s="28"/>
      <c r="E1371" s="28"/>
      <c r="F1371" t="str">
        <f t="shared" si="137"/>
        <v>insert into program_studi (id_pendaftaran,kode_prodi,status_lulus) values (699,13,FALSE);</v>
      </c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>
        <v>1368</v>
      </c>
    </row>
    <row r="1372" spans="1:18" x14ac:dyDescent="0.2">
      <c r="A1372" s="14">
        <v>700</v>
      </c>
      <c r="B1372" s="28">
        <v>3</v>
      </c>
      <c r="C1372" s="28" t="b">
        <v>0</v>
      </c>
      <c r="D1372" s="28"/>
      <c r="E1372" s="28"/>
      <c r="F1372" t="str">
        <f t="shared" si="137"/>
        <v>insert into program_studi (id_pendaftaran,kode_prodi,status_lulus) values (700,3,FALSE);</v>
      </c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>
        <v>1369</v>
      </c>
    </row>
    <row r="1373" spans="1:18" x14ac:dyDescent="0.2">
      <c r="A1373" s="14">
        <v>700</v>
      </c>
      <c r="B1373" s="28">
        <v>19</v>
      </c>
      <c r="C1373" s="28" t="b">
        <v>0</v>
      </c>
      <c r="D1373" s="28"/>
      <c r="E1373" s="28"/>
      <c r="F1373" t="str">
        <f t="shared" si="137"/>
        <v>insert into program_studi (id_pendaftaran,kode_prodi,status_lulus) values (700,19,FALSE);</v>
      </c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>
        <v>1370</v>
      </c>
    </row>
    <row r="1374" spans="1:18" x14ac:dyDescent="0.2">
      <c r="A1374" s="14">
        <v>701</v>
      </c>
      <c r="B1374" s="28">
        <v>3</v>
      </c>
      <c r="C1374" s="28" t="b">
        <v>0</v>
      </c>
      <c r="D1374" s="28"/>
      <c r="E1374" s="28"/>
      <c r="F1374" t="str">
        <f t="shared" si="137"/>
        <v>insert into program_studi (id_pendaftaran,kode_prodi,status_lulus) values (701,3,FALSE);</v>
      </c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>
        <v>1371</v>
      </c>
    </row>
    <row r="1375" spans="1:18" x14ac:dyDescent="0.2">
      <c r="A1375" s="14">
        <v>701</v>
      </c>
      <c r="B1375" s="28">
        <v>15</v>
      </c>
      <c r="C1375" s="28" t="b">
        <v>0</v>
      </c>
      <c r="D1375" s="28"/>
      <c r="E1375" s="28"/>
      <c r="F1375" t="str">
        <f t="shared" si="137"/>
        <v>insert into program_studi (id_pendaftaran,kode_prodi,status_lulus) values (701,15,FALSE);</v>
      </c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>
        <v>1372</v>
      </c>
    </row>
    <row r="1376" spans="1:18" x14ac:dyDescent="0.2">
      <c r="A1376" s="14">
        <v>702</v>
      </c>
      <c r="B1376" s="28">
        <v>3</v>
      </c>
      <c r="C1376" s="28" t="b">
        <v>0</v>
      </c>
      <c r="D1376" s="28"/>
      <c r="E1376" s="28"/>
      <c r="F1376" t="str">
        <f t="shared" si="137"/>
        <v>insert into program_studi (id_pendaftaran,kode_prodi,status_lulus) values (702,3,FALSE);</v>
      </c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>
        <v>1373</v>
      </c>
    </row>
    <row r="1377" spans="1:18" x14ac:dyDescent="0.2">
      <c r="A1377" s="14">
        <v>702</v>
      </c>
      <c r="B1377" s="28">
        <v>13</v>
      </c>
      <c r="C1377" s="28" t="b">
        <v>0</v>
      </c>
      <c r="D1377" s="28"/>
      <c r="E1377" s="28"/>
      <c r="F1377" t="str">
        <f t="shared" si="137"/>
        <v>insert into program_studi (id_pendaftaran,kode_prodi,status_lulus) values (702,13,FALSE);</v>
      </c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>
        <v>1374</v>
      </c>
    </row>
    <row r="1378" spans="1:18" x14ac:dyDescent="0.2">
      <c r="A1378" s="14">
        <v>703</v>
      </c>
      <c r="B1378" s="28">
        <v>3</v>
      </c>
      <c r="C1378" s="28" t="b">
        <v>0</v>
      </c>
      <c r="D1378" s="28"/>
      <c r="E1378" s="28"/>
      <c r="F1378" t="str">
        <f t="shared" si="137"/>
        <v>insert into program_studi (id_pendaftaran,kode_prodi,status_lulus) values (703,3,FALSE);</v>
      </c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>
        <v>1375</v>
      </c>
    </row>
    <row r="1379" spans="1:18" x14ac:dyDescent="0.2">
      <c r="A1379" s="14">
        <v>703</v>
      </c>
      <c r="B1379" s="28">
        <v>20</v>
      </c>
      <c r="C1379" s="28" t="b">
        <v>0</v>
      </c>
      <c r="D1379" s="28"/>
      <c r="E1379" s="28"/>
      <c r="F1379" t="str">
        <f t="shared" si="137"/>
        <v>insert into program_studi (id_pendaftaran,kode_prodi,status_lulus) values (703,20,FALSE);</v>
      </c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>
        <v>1376</v>
      </c>
    </row>
    <row r="1380" spans="1:18" x14ac:dyDescent="0.2">
      <c r="A1380" s="14">
        <v>704</v>
      </c>
      <c r="B1380" s="28">
        <v>2</v>
      </c>
      <c r="C1380" s="28" t="b">
        <v>0</v>
      </c>
      <c r="D1380" s="28"/>
      <c r="E1380" s="28"/>
      <c r="F1380" t="str">
        <f t="shared" si="137"/>
        <v>insert into program_studi (id_pendaftaran,kode_prodi,status_lulus) values (704,2,FALSE);</v>
      </c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>
        <v>1377</v>
      </c>
    </row>
    <row r="1381" spans="1:18" x14ac:dyDescent="0.2">
      <c r="A1381" s="14">
        <v>704</v>
      </c>
      <c r="B1381" s="28">
        <v>20</v>
      </c>
      <c r="C1381" s="28" t="b">
        <v>0</v>
      </c>
      <c r="D1381" s="28"/>
      <c r="E1381" s="28"/>
      <c r="F1381" t="str">
        <f t="shared" si="137"/>
        <v>insert into program_studi (id_pendaftaran,kode_prodi,status_lulus) values (704,20,FALSE);</v>
      </c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>
        <v>1378</v>
      </c>
    </row>
    <row r="1382" spans="1:18" x14ac:dyDescent="0.2">
      <c r="A1382" s="14">
        <v>705</v>
      </c>
      <c r="B1382" s="28">
        <v>4</v>
      </c>
      <c r="C1382" s="28" t="b">
        <v>0</v>
      </c>
      <c r="D1382" s="28"/>
      <c r="E1382" s="28"/>
      <c r="F1382" t="str">
        <f t="shared" si="137"/>
        <v>insert into program_studi (id_pendaftaran,kode_prodi,status_lulus) values (705,4,FALSE);</v>
      </c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>
        <v>1379</v>
      </c>
    </row>
    <row r="1383" spans="1:18" x14ac:dyDescent="0.2">
      <c r="A1383" s="14">
        <v>705</v>
      </c>
      <c r="B1383" s="28">
        <v>20</v>
      </c>
      <c r="C1383" s="28" t="b">
        <v>0</v>
      </c>
      <c r="D1383" s="28"/>
      <c r="E1383" s="28"/>
      <c r="F1383" t="str">
        <f t="shared" si="137"/>
        <v>insert into program_studi (id_pendaftaran,kode_prodi,status_lulus) values (705,20,FALSE);</v>
      </c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>
        <v>1380</v>
      </c>
    </row>
    <row r="1384" spans="1:18" x14ac:dyDescent="0.2">
      <c r="A1384" s="14">
        <v>706</v>
      </c>
      <c r="B1384" s="28">
        <v>1</v>
      </c>
      <c r="C1384" s="28" t="b">
        <v>0</v>
      </c>
      <c r="D1384" s="28"/>
      <c r="E1384" s="28"/>
      <c r="F1384" t="str">
        <f t="shared" si="137"/>
        <v>insert into program_studi (id_pendaftaran,kode_prodi,status_lulus) values (706,1,FALSE);</v>
      </c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>
        <v>1381</v>
      </c>
    </row>
    <row r="1385" spans="1:18" x14ac:dyDescent="0.2">
      <c r="A1385" s="14">
        <v>706</v>
      </c>
      <c r="B1385" s="28">
        <v>19</v>
      </c>
      <c r="C1385" s="28" t="b">
        <v>0</v>
      </c>
      <c r="D1385" s="28"/>
      <c r="E1385" s="28"/>
      <c r="F1385" t="str">
        <f t="shared" si="137"/>
        <v>insert into program_studi (id_pendaftaran,kode_prodi,status_lulus) values (706,19,FALSE);</v>
      </c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>
        <v>1382</v>
      </c>
    </row>
    <row r="1386" spans="1:18" x14ac:dyDescent="0.2">
      <c r="A1386" s="14">
        <v>707</v>
      </c>
      <c r="B1386" s="28">
        <v>2</v>
      </c>
      <c r="C1386" s="28" t="b">
        <v>0</v>
      </c>
      <c r="D1386" s="28"/>
      <c r="E1386" s="28"/>
      <c r="F1386" t="str">
        <f t="shared" si="137"/>
        <v>insert into program_studi (id_pendaftaran,kode_prodi,status_lulus) values (707,2,FALSE);</v>
      </c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>
        <v>1383</v>
      </c>
    </row>
    <row r="1387" spans="1:18" x14ac:dyDescent="0.2">
      <c r="A1387" s="14">
        <v>707</v>
      </c>
      <c r="B1387" s="28">
        <v>13</v>
      </c>
      <c r="C1387" s="28" t="b">
        <v>0</v>
      </c>
      <c r="D1387" s="28"/>
      <c r="E1387" s="28"/>
      <c r="F1387" t="str">
        <f t="shared" si="137"/>
        <v>insert into program_studi (id_pendaftaran,kode_prodi,status_lulus) values (707,13,FALSE);</v>
      </c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>
        <v>1384</v>
      </c>
    </row>
    <row r="1388" spans="1:18" x14ac:dyDescent="0.2">
      <c r="A1388" s="14">
        <v>708</v>
      </c>
      <c r="B1388" s="28">
        <v>3</v>
      </c>
      <c r="C1388" s="28" t="b">
        <v>0</v>
      </c>
      <c r="D1388" s="28"/>
      <c r="E1388" s="28"/>
      <c r="F1388" t="str">
        <f t="shared" si="137"/>
        <v>insert into program_studi (id_pendaftaran,kode_prodi,status_lulus) values (708,3,FALSE);</v>
      </c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>
        <v>1385</v>
      </c>
    </row>
    <row r="1389" spans="1:18" x14ac:dyDescent="0.2">
      <c r="A1389" s="14">
        <v>708</v>
      </c>
      <c r="B1389" s="28">
        <v>13</v>
      </c>
      <c r="C1389" s="28" t="b">
        <v>0</v>
      </c>
      <c r="D1389" s="28"/>
      <c r="E1389" s="28"/>
      <c r="F1389" t="str">
        <f t="shared" si="137"/>
        <v>insert into program_studi (id_pendaftaran,kode_prodi,status_lulus) values (708,13,FALSE);</v>
      </c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>
        <v>1386</v>
      </c>
    </row>
    <row r="1390" spans="1:18" x14ac:dyDescent="0.2">
      <c r="A1390" s="14">
        <v>709</v>
      </c>
      <c r="B1390" s="28">
        <v>3</v>
      </c>
      <c r="C1390" s="28" t="b">
        <v>0</v>
      </c>
      <c r="D1390" s="28"/>
      <c r="E1390" s="28"/>
      <c r="F1390" t="str">
        <f t="shared" si="137"/>
        <v>insert into program_studi (id_pendaftaran,kode_prodi,status_lulus) values (709,3,FALSE);</v>
      </c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>
        <v>1387</v>
      </c>
    </row>
    <row r="1391" spans="1:18" x14ac:dyDescent="0.2">
      <c r="A1391" s="14">
        <v>709</v>
      </c>
      <c r="B1391" s="28">
        <v>18</v>
      </c>
      <c r="C1391" s="28" t="b">
        <v>0</v>
      </c>
      <c r="D1391" s="28"/>
      <c r="E1391" s="28"/>
      <c r="F1391" t="str">
        <f t="shared" si="137"/>
        <v>insert into program_studi (id_pendaftaran,kode_prodi,status_lulus) values (709,18,FALSE);</v>
      </c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>
        <v>1388</v>
      </c>
    </row>
    <row r="1392" spans="1:18" x14ac:dyDescent="0.2">
      <c r="A1392" s="14">
        <v>710</v>
      </c>
      <c r="B1392" s="28">
        <v>1</v>
      </c>
      <c r="C1392" s="28" t="b">
        <v>0</v>
      </c>
      <c r="D1392" s="28"/>
      <c r="E1392" s="28"/>
      <c r="F1392" t="str">
        <f t="shared" si="137"/>
        <v>insert into program_studi (id_pendaftaran,kode_prodi,status_lulus) values (710,1,FALSE);</v>
      </c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>
        <v>1389</v>
      </c>
    </row>
    <row r="1393" spans="1:18" x14ac:dyDescent="0.2">
      <c r="A1393" s="14">
        <v>710</v>
      </c>
      <c r="B1393" s="28">
        <v>15</v>
      </c>
      <c r="C1393" s="28" t="b">
        <v>0</v>
      </c>
      <c r="D1393" s="28"/>
      <c r="E1393" s="28"/>
      <c r="F1393" t="str">
        <f t="shared" si="137"/>
        <v>insert into program_studi (id_pendaftaran,kode_prodi,status_lulus) values (710,15,FALSE);</v>
      </c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>
        <v>1390</v>
      </c>
    </row>
    <row r="1394" spans="1:18" x14ac:dyDescent="0.2">
      <c r="A1394" s="14">
        <v>711</v>
      </c>
      <c r="B1394" s="28">
        <v>1</v>
      </c>
      <c r="C1394" s="28" t="b">
        <v>0</v>
      </c>
      <c r="D1394" s="28"/>
      <c r="E1394" s="28"/>
      <c r="F1394" t="str">
        <f t="shared" si="137"/>
        <v>insert into program_studi (id_pendaftaran,kode_prodi,status_lulus) values (711,1,FALSE);</v>
      </c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>
        <v>1391</v>
      </c>
    </row>
    <row r="1395" spans="1:18" x14ac:dyDescent="0.2">
      <c r="A1395" s="14">
        <v>711</v>
      </c>
      <c r="B1395" s="28">
        <v>16</v>
      </c>
      <c r="C1395" s="28" t="b">
        <v>0</v>
      </c>
      <c r="D1395" s="28"/>
      <c r="E1395" s="28"/>
      <c r="F1395" t="str">
        <f t="shared" si="137"/>
        <v>insert into program_studi (id_pendaftaran,kode_prodi,status_lulus) values (711,16,FALSE);</v>
      </c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>
        <v>1392</v>
      </c>
    </row>
    <row r="1396" spans="1:18" x14ac:dyDescent="0.2">
      <c r="A1396" s="14">
        <v>712</v>
      </c>
      <c r="B1396" s="28">
        <v>1</v>
      </c>
      <c r="C1396" s="28" t="b">
        <v>0</v>
      </c>
      <c r="D1396" s="28"/>
      <c r="E1396" s="28"/>
      <c r="F1396" t="str">
        <f t="shared" si="137"/>
        <v>insert into program_studi (id_pendaftaran,kode_prodi,status_lulus) values (712,1,FALSE);</v>
      </c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>
        <v>1393</v>
      </c>
    </row>
    <row r="1397" spans="1:18" x14ac:dyDescent="0.2">
      <c r="A1397" s="14">
        <v>712</v>
      </c>
      <c r="B1397" s="28">
        <v>16</v>
      </c>
      <c r="C1397" s="28" t="b">
        <v>0</v>
      </c>
      <c r="D1397" s="28"/>
      <c r="E1397" s="28"/>
      <c r="F1397" t="str">
        <f t="shared" si="137"/>
        <v>insert into program_studi (id_pendaftaran,kode_prodi,status_lulus) values (712,16,FALSE);</v>
      </c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>
        <v>1394</v>
      </c>
    </row>
    <row r="1398" spans="1:18" x14ac:dyDescent="0.2">
      <c r="A1398" s="14">
        <v>713</v>
      </c>
      <c r="B1398" s="28">
        <v>2</v>
      </c>
      <c r="C1398" s="28" t="b">
        <v>0</v>
      </c>
      <c r="D1398" s="28"/>
      <c r="E1398" s="28"/>
      <c r="F1398" t="str">
        <f t="shared" si="137"/>
        <v>insert into program_studi (id_pendaftaran,kode_prodi,status_lulus) values (713,2,FALSE);</v>
      </c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>
        <v>1395</v>
      </c>
    </row>
    <row r="1399" spans="1:18" x14ac:dyDescent="0.2">
      <c r="A1399" s="14">
        <v>713</v>
      </c>
      <c r="B1399" s="28">
        <v>19</v>
      </c>
      <c r="C1399" s="28" t="b">
        <v>0</v>
      </c>
      <c r="D1399" s="28"/>
      <c r="E1399" s="28"/>
      <c r="F1399" t="str">
        <f t="shared" si="137"/>
        <v>insert into program_studi (id_pendaftaran,kode_prodi,status_lulus) values (713,19,FALSE);</v>
      </c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>
        <v>1396</v>
      </c>
    </row>
    <row r="1400" spans="1:18" x14ac:dyDescent="0.2">
      <c r="A1400" s="14">
        <v>714</v>
      </c>
      <c r="B1400" s="28">
        <v>2</v>
      </c>
      <c r="C1400" s="28" t="b">
        <v>0</v>
      </c>
      <c r="D1400" s="28"/>
      <c r="E1400" s="28"/>
      <c r="F1400" t="str">
        <f t="shared" si="137"/>
        <v>insert into program_studi (id_pendaftaran,kode_prodi,status_lulus) values (714,2,FALSE);</v>
      </c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>
        <v>1397</v>
      </c>
    </row>
    <row r="1401" spans="1:18" x14ac:dyDescent="0.2">
      <c r="A1401" s="14">
        <v>714</v>
      </c>
      <c r="B1401" s="28">
        <v>19</v>
      </c>
      <c r="C1401" s="28" t="b">
        <v>0</v>
      </c>
      <c r="D1401" s="28"/>
      <c r="E1401" s="28"/>
      <c r="F1401" t="str">
        <f t="shared" si="137"/>
        <v>insert into program_studi (id_pendaftaran,kode_prodi,status_lulus) values (714,19,FALSE);</v>
      </c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>
        <v>1398</v>
      </c>
    </row>
    <row r="1402" spans="1:18" x14ac:dyDescent="0.2">
      <c r="A1402" s="14">
        <v>715</v>
      </c>
      <c r="B1402" s="28">
        <v>2</v>
      </c>
      <c r="C1402" s="28" t="b">
        <v>0</v>
      </c>
      <c r="D1402" s="28"/>
      <c r="E1402" s="28"/>
      <c r="F1402" t="str">
        <f t="shared" si="137"/>
        <v>insert into program_studi (id_pendaftaran,kode_prodi,status_lulus) values (715,2,FALSE);</v>
      </c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>
        <v>1399</v>
      </c>
    </row>
    <row r="1403" spans="1:18" x14ac:dyDescent="0.2">
      <c r="A1403" s="14">
        <v>715</v>
      </c>
      <c r="B1403" s="28">
        <v>17</v>
      </c>
      <c r="C1403" s="28" t="b">
        <v>0</v>
      </c>
      <c r="D1403" s="28"/>
      <c r="E1403" s="28"/>
      <c r="F1403" t="str">
        <f t="shared" si="137"/>
        <v>insert into program_studi (id_pendaftaran,kode_prodi,status_lulus) values (715,17,FALSE);</v>
      </c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>
        <v>1400</v>
      </c>
    </row>
    <row r="1404" spans="1:18" x14ac:dyDescent="0.2">
      <c r="A1404" s="14">
        <v>716</v>
      </c>
      <c r="B1404" s="28">
        <v>3</v>
      </c>
      <c r="C1404" s="28" t="b">
        <v>0</v>
      </c>
      <c r="D1404" s="28"/>
      <c r="E1404" s="28"/>
      <c r="F1404" t="str">
        <f t="shared" si="137"/>
        <v>insert into program_studi (id_pendaftaran,kode_prodi,status_lulus) values (716,3,FALSE);</v>
      </c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>
        <v>1401</v>
      </c>
    </row>
    <row r="1405" spans="1:18" x14ac:dyDescent="0.2">
      <c r="A1405" s="14">
        <v>716</v>
      </c>
      <c r="B1405" s="28">
        <v>19</v>
      </c>
      <c r="C1405" s="28" t="b">
        <v>0</v>
      </c>
      <c r="D1405" s="28"/>
      <c r="E1405" s="28"/>
      <c r="F1405" t="str">
        <f t="shared" si="137"/>
        <v>insert into program_studi (id_pendaftaran,kode_prodi,status_lulus) values (716,19,FALSE);</v>
      </c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>
        <v>1402</v>
      </c>
    </row>
    <row r="1406" spans="1:18" x14ac:dyDescent="0.2">
      <c r="A1406" s="14">
        <v>717</v>
      </c>
      <c r="B1406" s="28">
        <v>1</v>
      </c>
      <c r="C1406" s="28" t="b">
        <v>0</v>
      </c>
      <c r="D1406" s="28"/>
      <c r="E1406" s="28"/>
      <c r="F1406" t="str">
        <f t="shared" si="137"/>
        <v>insert into program_studi (id_pendaftaran,kode_prodi,status_lulus) values (717,1,FALSE);</v>
      </c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>
        <v>1403</v>
      </c>
    </row>
    <row r="1407" spans="1:18" x14ac:dyDescent="0.2">
      <c r="A1407" s="14">
        <v>717</v>
      </c>
      <c r="B1407" s="28">
        <v>14</v>
      </c>
      <c r="C1407" s="28" t="b">
        <v>0</v>
      </c>
      <c r="D1407" s="28"/>
      <c r="E1407" s="28"/>
      <c r="F1407" t="str">
        <f t="shared" si="137"/>
        <v>insert into program_studi (id_pendaftaran,kode_prodi,status_lulus) values (717,14,FALSE);</v>
      </c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>
        <v>1404</v>
      </c>
    </row>
    <row r="1408" spans="1:18" x14ac:dyDescent="0.2">
      <c r="A1408" s="14">
        <v>718</v>
      </c>
      <c r="B1408" s="28">
        <v>1</v>
      </c>
      <c r="C1408" s="28" t="b">
        <v>0</v>
      </c>
      <c r="D1408" s="28"/>
      <c r="E1408" s="28"/>
      <c r="F1408" t="str">
        <f t="shared" si="137"/>
        <v>insert into program_studi (id_pendaftaran,kode_prodi,status_lulus) values (718,1,FALSE);</v>
      </c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>
        <v>1405</v>
      </c>
    </row>
    <row r="1409" spans="1:18" x14ac:dyDescent="0.2">
      <c r="A1409" s="14">
        <v>718</v>
      </c>
      <c r="B1409" s="28">
        <v>13</v>
      </c>
      <c r="C1409" s="28" t="b">
        <v>0</v>
      </c>
      <c r="D1409" s="28"/>
      <c r="E1409" s="28"/>
      <c r="F1409" t="str">
        <f t="shared" si="137"/>
        <v>insert into program_studi (id_pendaftaran,kode_prodi,status_lulus) values (718,13,FALSE);</v>
      </c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>
        <v>1406</v>
      </c>
    </row>
    <row r="1410" spans="1:18" x14ac:dyDescent="0.2">
      <c r="A1410" s="14">
        <v>719</v>
      </c>
      <c r="B1410" s="28">
        <v>1</v>
      </c>
      <c r="C1410" s="28" t="b">
        <v>0</v>
      </c>
      <c r="D1410" s="28"/>
      <c r="E1410" s="28"/>
      <c r="F1410" t="str">
        <f t="shared" si="137"/>
        <v>insert into program_studi (id_pendaftaran,kode_prodi,status_lulus) values (719,1,FALSE);</v>
      </c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>
        <v>1407</v>
      </c>
    </row>
    <row r="1411" spans="1:18" x14ac:dyDescent="0.2">
      <c r="A1411" s="14">
        <v>719</v>
      </c>
      <c r="B1411" s="28">
        <v>13</v>
      </c>
      <c r="C1411" s="28" t="b">
        <v>0</v>
      </c>
      <c r="D1411" s="28"/>
      <c r="E1411" s="28"/>
      <c r="F1411" t="str">
        <f t="shared" si="137"/>
        <v>insert into program_studi (id_pendaftaran,kode_prodi,status_lulus) values (719,13,FALSE);</v>
      </c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>
        <v>1408</v>
      </c>
    </row>
    <row r="1412" spans="1:18" x14ac:dyDescent="0.2">
      <c r="A1412" s="14">
        <v>720</v>
      </c>
      <c r="B1412" s="28">
        <v>3</v>
      </c>
      <c r="C1412" s="28" t="b">
        <v>0</v>
      </c>
      <c r="D1412" s="28"/>
      <c r="E1412" s="28"/>
      <c r="F1412" t="str">
        <f t="shared" si="137"/>
        <v>insert into program_studi (id_pendaftaran,kode_prodi,status_lulus) values (720,3,FALSE);</v>
      </c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>
        <v>1409</v>
      </c>
    </row>
    <row r="1413" spans="1:18" x14ac:dyDescent="0.2">
      <c r="A1413" s="14">
        <v>720</v>
      </c>
      <c r="B1413" s="28">
        <v>20</v>
      </c>
      <c r="C1413" s="28" t="b">
        <v>0</v>
      </c>
      <c r="D1413" s="28"/>
      <c r="E1413" s="28"/>
      <c r="F1413" t="str">
        <f t="shared" ref="F1413:F1476" si="138">CONCATENATE($F$3,A1413,",",B1413,",",C1413,")",";")</f>
        <v>insert into program_studi (id_pendaftaran,kode_prodi,status_lulus) values (720,20,FALSE);</v>
      </c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>
        <v>1410</v>
      </c>
    </row>
    <row r="1414" spans="1:18" x14ac:dyDescent="0.2">
      <c r="A1414" s="14">
        <v>721</v>
      </c>
      <c r="B1414" s="28">
        <v>3</v>
      </c>
      <c r="C1414" s="28" t="b">
        <v>0</v>
      </c>
      <c r="D1414" s="28"/>
      <c r="E1414" s="28"/>
      <c r="F1414" t="str">
        <f t="shared" si="138"/>
        <v>insert into program_studi (id_pendaftaran,kode_prodi,status_lulus) values (721,3,FALSE);</v>
      </c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>
        <v>1411</v>
      </c>
    </row>
    <row r="1415" spans="1:18" x14ac:dyDescent="0.2">
      <c r="A1415" s="14">
        <v>721</v>
      </c>
      <c r="B1415" s="28">
        <v>15</v>
      </c>
      <c r="C1415" s="28" t="b">
        <v>0</v>
      </c>
      <c r="D1415" s="28"/>
      <c r="E1415" s="28"/>
      <c r="F1415" t="str">
        <f t="shared" si="138"/>
        <v>insert into program_studi (id_pendaftaran,kode_prodi,status_lulus) values (721,15,FALSE);</v>
      </c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>
        <v>1412</v>
      </c>
    </row>
    <row r="1416" spans="1:18" x14ac:dyDescent="0.2">
      <c r="A1416" s="14">
        <v>722</v>
      </c>
      <c r="B1416" s="28">
        <v>3</v>
      </c>
      <c r="C1416" s="28" t="b">
        <v>0</v>
      </c>
      <c r="D1416" s="28"/>
      <c r="E1416" s="28"/>
      <c r="F1416" t="str">
        <f t="shared" si="138"/>
        <v>insert into program_studi (id_pendaftaran,kode_prodi,status_lulus) values (722,3,FALSE);</v>
      </c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>
        <v>1413</v>
      </c>
    </row>
    <row r="1417" spans="1:18" x14ac:dyDescent="0.2">
      <c r="A1417" s="14">
        <v>722</v>
      </c>
      <c r="B1417" s="28">
        <v>19</v>
      </c>
      <c r="C1417" s="28" t="b">
        <v>0</v>
      </c>
      <c r="D1417" s="28"/>
      <c r="E1417" s="28"/>
      <c r="F1417" t="str">
        <f t="shared" si="138"/>
        <v>insert into program_studi (id_pendaftaran,kode_prodi,status_lulus) values (722,19,FALSE);</v>
      </c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>
        <v>1414</v>
      </c>
    </row>
    <row r="1418" spans="1:18" x14ac:dyDescent="0.2">
      <c r="A1418" s="14">
        <v>723</v>
      </c>
      <c r="B1418" s="28">
        <v>4</v>
      </c>
      <c r="C1418" s="28" t="b">
        <v>0</v>
      </c>
      <c r="D1418" s="28"/>
      <c r="E1418" s="28"/>
      <c r="F1418" t="str">
        <f t="shared" si="138"/>
        <v>insert into program_studi (id_pendaftaran,kode_prodi,status_lulus) values (723,4,FALSE);</v>
      </c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>
        <v>1415</v>
      </c>
    </row>
    <row r="1419" spans="1:18" x14ac:dyDescent="0.2">
      <c r="A1419" s="14">
        <v>723</v>
      </c>
      <c r="B1419" s="28">
        <v>17</v>
      </c>
      <c r="C1419" s="28" t="b">
        <v>0</v>
      </c>
      <c r="D1419" s="28"/>
      <c r="E1419" s="28"/>
      <c r="F1419" t="str">
        <f t="shared" si="138"/>
        <v>insert into program_studi (id_pendaftaran,kode_prodi,status_lulus) values (723,17,FALSE);</v>
      </c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>
        <v>1416</v>
      </c>
    </row>
    <row r="1420" spans="1:18" x14ac:dyDescent="0.2">
      <c r="A1420" s="14">
        <v>724</v>
      </c>
      <c r="B1420" s="28">
        <v>1</v>
      </c>
      <c r="C1420" s="28" t="b">
        <v>0</v>
      </c>
      <c r="D1420" s="28"/>
      <c r="E1420" s="28"/>
      <c r="F1420" t="str">
        <f t="shared" si="138"/>
        <v>insert into program_studi (id_pendaftaran,kode_prodi,status_lulus) values (724,1,FALSE);</v>
      </c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>
        <v>1417</v>
      </c>
    </row>
    <row r="1421" spans="1:18" x14ac:dyDescent="0.2">
      <c r="A1421" s="14">
        <v>724</v>
      </c>
      <c r="B1421" s="28">
        <v>19</v>
      </c>
      <c r="C1421" s="28" t="b">
        <v>0</v>
      </c>
      <c r="D1421" s="28"/>
      <c r="E1421" s="28"/>
      <c r="F1421" t="str">
        <f t="shared" si="138"/>
        <v>insert into program_studi (id_pendaftaran,kode_prodi,status_lulus) values (724,19,FALSE);</v>
      </c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>
        <v>1418</v>
      </c>
    </row>
    <row r="1422" spans="1:18" x14ac:dyDescent="0.2">
      <c r="A1422" s="14">
        <v>725</v>
      </c>
      <c r="B1422" s="28">
        <v>2</v>
      </c>
      <c r="C1422" s="28" t="b">
        <v>0</v>
      </c>
      <c r="D1422" s="28"/>
      <c r="E1422" s="28"/>
      <c r="F1422" t="str">
        <f t="shared" si="138"/>
        <v>insert into program_studi (id_pendaftaran,kode_prodi,status_lulus) values (725,2,FALSE);</v>
      </c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>
        <v>1419</v>
      </c>
    </row>
    <row r="1423" spans="1:18" x14ac:dyDescent="0.2">
      <c r="A1423" s="14">
        <v>725</v>
      </c>
      <c r="B1423" s="28">
        <v>17</v>
      </c>
      <c r="C1423" s="28" t="b">
        <v>0</v>
      </c>
      <c r="D1423" s="28"/>
      <c r="E1423" s="28"/>
      <c r="F1423" t="str">
        <f t="shared" si="138"/>
        <v>insert into program_studi (id_pendaftaran,kode_prodi,status_lulus) values (725,17,FALSE);</v>
      </c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>
        <v>1420</v>
      </c>
    </row>
    <row r="1424" spans="1:18" x14ac:dyDescent="0.2">
      <c r="A1424" s="14">
        <v>726</v>
      </c>
      <c r="B1424" s="28">
        <v>4</v>
      </c>
      <c r="C1424" s="28" t="b">
        <v>0</v>
      </c>
      <c r="D1424" s="28"/>
      <c r="E1424" s="28"/>
      <c r="F1424" t="str">
        <f t="shared" si="138"/>
        <v>insert into program_studi (id_pendaftaran,kode_prodi,status_lulus) values (726,4,FALSE);</v>
      </c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>
        <v>1421</v>
      </c>
    </row>
    <row r="1425" spans="1:18" x14ac:dyDescent="0.2">
      <c r="A1425" s="14">
        <v>726</v>
      </c>
      <c r="B1425" s="28">
        <v>19</v>
      </c>
      <c r="C1425" s="28" t="b">
        <v>0</v>
      </c>
      <c r="D1425" s="28"/>
      <c r="E1425" s="28"/>
      <c r="F1425" t="str">
        <f t="shared" si="138"/>
        <v>insert into program_studi (id_pendaftaran,kode_prodi,status_lulus) values (726,19,FALSE);</v>
      </c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>
        <v>1422</v>
      </c>
    </row>
    <row r="1426" spans="1:18" x14ac:dyDescent="0.2">
      <c r="A1426" s="14">
        <v>727</v>
      </c>
      <c r="B1426" s="28">
        <v>4</v>
      </c>
      <c r="C1426" s="28" t="b">
        <v>0</v>
      </c>
      <c r="D1426" s="28"/>
      <c r="E1426" s="28"/>
      <c r="F1426" t="str">
        <f t="shared" si="138"/>
        <v>insert into program_studi (id_pendaftaran,kode_prodi,status_lulus) values (727,4,FALSE);</v>
      </c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>
        <v>1423</v>
      </c>
    </row>
    <row r="1427" spans="1:18" x14ac:dyDescent="0.2">
      <c r="A1427" s="14">
        <v>727</v>
      </c>
      <c r="B1427" s="28">
        <v>17</v>
      </c>
      <c r="C1427" s="28" t="b">
        <v>0</v>
      </c>
      <c r="D1427" s="28"/>
      <c r="E1427" s="28"/>
      <c r="F1427" t="str">
        <f t="shared" si="138"/>
        <v>insert into program_studi (id_pendaftaran,kode_prodi,status_lulus) values (727,17,FALSE);</v>
      </c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>
        <v>1424</v>
      </c>
    </row>
    <row r="1428" spans="1:18" x14ac:dyDescent="0.2">
      <c r="A1428" s="14">
        <v>728</v>
      </c>
      <c r="B1428" s="28">
        <v>2</v>
      </c>
      <c r="C1428" s="28" t="b">
        <v>0</v>
      </c>
      <c r="D1428" s="28"/>
      <c r="E1428" s="28"/>
      <c r="F1428" t="str">
        <f t="shared" si="138"/>
        <v>insert into program_studi (id_pendaftaran,kode_prodi,status_lulus) values (728,2,FALSE);</v>
      </c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>
        <v>1425</v>
      </c>
    </row>
    <row r="1429" spans="1:18" x14ac:dyDescent="0.2">
      <c r="A1429" s="14">
        <v>728</v>
      </c>
      <c r="B1429" s="28">
        <v>18</v>
      </c>
      <c r="C1429" s="28" t="b">
        <v>0</v>
      </c>
      <c r="D1429" s="28"/>
      <c r="E1429" s="28"/>
      <c r="F1429" t="str">
        <f t="shared" si="138"/>
        <v>insert into program_studi (id_pendaftaran,kode_prodi,status_lulus) values (728,18,FALSE);</v>
      </c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>
        <v>1426</v>
      </c>
    </row>
    <row r="1430" spans="1:18" x14ac:dyDescent="0.2">
      <c r="A1430" s="14">
        <v>729</v>
      </c>
      <c r="B1430" s="28">
        <v>4</v>
      </c>
      <c r="C1430" s="28" t="b">
        <v>0</v>
      </c>
      <c r="D1430" s="28"/>
      <c r="E1430" s="28"/>
      <c r="F1430" t="str">
        <f t="shared" si="138"/>
        <v>insert into program_studi (id_pendaftaran,kode_prodi,status_lulus) values (729,4,FALSE);</v>
      </c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>
        <v>1427</v>
      </c>
    </row>
    <row r="1431" spans="1:18" x14ac:dyDescent="0.2">
      <c r="A1431" s="14">
        <v>729</v>
      </c>
      <c r="B1431" s="28">
        <v>16</v>
      </c>
      <c r="C1431" s="28" t="b">
        <v>0</v>
      </c>
      <c r="D1431" s="28"/>
      <c r="E1431" s="28"/>
      <c r="F1431" t="str">
        <f t="shared" si="138"/>
        <v>insert into program_studi (id_pendaftaran,kode_prodi,status_lulus) values (729,16,FALSE);</v>
      </c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>
        <v>1428</v>
      </c>
    </row>
    <row r="1432" spans="1:18" x14ac:dyDescent="0.2">
      <c r="A1432" s="14">
        <v>730</v>
      </c>
      <c r="B1432" s="28">
        <v>2</v>
      </c>
      <c r="C1432" s="28" t="b">
        <v>0</v>
      </c>
      <c r="D1432" s="28"/>
      <c r="E1432" s="28"/>
      <c r="F1432" t="str">
        <f t="shared" si="138"/>
        <v>insert into program_studi (id_pendaftaran,kode_prodi,status_lulus) values (730,2,FALSE);</v>
      </c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>
        <v>1429</v>
      </c>
    </row>
    <row r="1433" spans="1:18" x14ac:dyDescent="0.2">
      <c r="A1433" s="14">
        <v>730</v>
      </c>
      <c r="B1433" s="28">
        <v>18</v>
      </c>
      <c r="C1433" s="28" t="b">
        <v>0</v>
      </c>
      <c r="D1433" s="28"/>
      <c r="E1433" s="28"/>
      <c r="F1433" t="str">
        <f t="shared" si="138"/>
        <v>insert into program_studi (id_pendaftaran,kode_prodi,status_lulus) values (730,18,FALSE);</v>
      </c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>
        <v>1430</v>
      </c>
    </row>
    <row r="1434" spans="1:18" x14ac:dyDescent="0.2">
      <c r="A1434" s="14">
        <v>731</v>
      </c>
      <c r="B1434" s="28">
        <v>1</v>
      </c>
      <c r="C1434" s="28" t="b">
        <v>0</v>
      </c>
      <c r="D1434" s="28"/>
      <c r="E1434" s="28"/>
      <c r="F1434" t="str">
        <f t="shared" si="138"/>
        <v>insert into program_studi (id_pendaftaran,kode_prodi,status_lulus) values (731,1,FALSE);</v>
      </c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>
        <v>1431</v>
      </c>
    </row>
    <row r="1435" spans="1:18" x14ac:dyDescent="0.2">
      <c r="A1435" s="14">
        <v>731</v>
      </c>
      <c r="B1435" s="28">
        <v>17</v>
      </c>
      <c r="C1435" s="28" t="b">
        <v>0</v>
      </c>
      <c r="D1435" s="28"/>
      <c r="E1435" s="28"/>
      <c r="F1435" t="str">
        <f t="shared" si="138"/>
        <v>insert into program_studi (id_pendaftaran,kode_prodi,status_lulus) values (731,17,FALSE);</v>
      </c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>
        <v>1432</v>
      </c>
    </row>
    <row r="1436" spans="1:18" x14ac:dyDescent="0.2">
      <c r="A1436" s="14">
        <v>732</v>
      </c>
      <c r="B1436" s="28">
        <v>2</v>
      </c>
      <c r="C1436" s="28" t="b">
        <v>0</v>
      </c>
      <c r="D1436" s="28"/>
      <c r="E1436" s="28"/>
      <c r="F1436" t="str">
        <f t="shared" si="138"/>
        <v>insert into program_studi (id_pendaftaran,kode_prodi,status_lulus) values (732,2,FALSE);</v>
      </c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>
        <v>1433</v>
      </c>
    </row>
    <row r="1437" spans="1:18" x14ac:dyDescent="0.2">
      <c r="A1437" s="14">
        <v>732</v>
      </c>
      <c r="B1437" s="28">
        <v>16</v>
      </c>
      <c r="C1437" s="28" t="b">
        <v>0</v>
      </c>
      <c r="D1437" s="28"/>
      <c r="E1437" s="28"/>
      <c r="F1437" t="str">
        <f t="shared" si="138"/>
        <v>insert into program_studi (id_pendaftaran,kode_prodi,status_lulus) values (732,16,FALSE);</v>
      </c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>
        <v>1434</v>
      </c>
    </row>
    <row r="1438" spans="1:18" x14ac:dyDescent="0.2">
      <c r="A1438" s="14">
        <v>733</v>
      </c>
      <c r="B1438" s="28">
        <v>4</v>
      </c>
      <c r="C1438" s="28" t="b">
        <v>0</v>
      </c>
      <c r="D1438" s="28"/>
      <c r="E1438" s="28"/>
      <c r="F1438" t="str">
        <f t="shared" si="138"/>
        <v>insert into program_studi (id_pendaftaran,kode_prodi,status_lulus) values (733,4,FALSE);</v>
      </c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>
        <v>1435</v>
      </c>
    </row>
    <row r="1439" spans="1:18" x14ac:dyDescent="0.2">
      <c r="A1439" s="14">
        <v>733</v>
      </c>
      <c r="B1439" s="28">
        <v>18</v>
      </c>
      <c r="C1439" s="28" t="b">
        <v>0</v>
      </c>
      <c r="D1439" s="28"/>
      <c r="E1439" s="28"/>
      <c r="F1439" t="str">
        <f t="shared" si="138"/>
        <v>insert into program_studi (id_pendaftaran,kode_prodi,status_lulus) values (733,18,FALSE);</v>
      </c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>
        <v>1436</v>
      </c>
    </row>
    <row r="1440" spans="1:18" x14ac:dyDescent="0.2">
      <c r="A1440" s="14">
        <v>734</v>
      </c>
      <c r="B1440" s="28">
        <v>4</v>
      </c>
      <c r="C1440" s="28" t="b">
        <v>0</v>
      </c>
      <c r="D1440" s="28"/>
      <c r="E1440" s="28"/>
      <c r="F1440" t="str">
        <f t="shared" si="138"/>
        <v>insert into program_studi (id_pendaftaran,kode_prodi,status_lulus) values (734,4,FALSE);</v>
      </c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>
        <v>1437</v>
      </c>
    </row>
    <row r="1441" spans="1:18" x14ac:dyDescent="0.2">
      <c r="A1441" s="14">
        <v>734</v>
      </c>
      <c r="B1441" s="28">
        <v>13</v>
      </c>
      <c r="C1441" s="28" t="b">
        <v>0</v>
      </c>
      <c r="D1441" s="28"/>
      <c r="E1441" s="28"/>
      <c r="F1441" t="str">
        <f t="shared" si="138"/>
        <v>insert into program_studi (id_pendaftaran,kode_prodi,status_lulus) values (734,13,FALSE);</v>
      </c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>
        <v>1438</v>
      </c>
    </row>
    <row r="1442" spans="1:18" x14ac:dyDescent="0.2">
      <c r="A1442" s="14">
        <v>735</v>
      </c>
      <c r="B1442" s="28">
        <v>1</v>
      </c>
      <c r="C1442" s="28" t="b">
        <v>0</v>
      </c>
      <c r="D1442" s="28"/>
      <c r="E1442" s="28"/>
      <c r="F1442" t="str">
        <f t="shared" si="138"/>
        <v>insert into program_studi (id_pendaftaran,kode_prodi,status_lulus) values (735,1,FALSE);</v>
      </c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>
        <v>1439</v>
      </c>
    </row>
    <row r="1443" spans="1:18" x14ac:dyDescent="0.2">
      <c r="A1443" s="14">
        <v>735</v>
      </c>
      <c r="B1443" s="28">
        <v>15</v>
      </c>
      <c r="C1443" s="28" t="b">
        <v>0</v>
      </c>
      <c r="D1443" s="28"/>
      <c r="E1443" s="28"/>
      <c r="F1443" t="str">
        <f t="shared" si="138"/>
        <v>insert into program_studi (id_pendaftaran,kode_prodi,status_lulus) values (735,15,FALSE);</v>
      </c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>
        <v>1440</v>
      </c>
    </row>
    <row r="1444" spans="1:18" x14ac:dyDescent="0.2">
      <c r="A1444" s="14">
        <v>736</v>
      </c>
      <c r="B1444" s="28">
        <v>3</v>
      </c>
      <c r="C1444" s="28" t="b">
        <v>0</v>
      </c>
      <c r="D1444" s="28"/>
      <c r="E1444" s="28"/>
      <c r="F1444" t="str">
        <f t="shared" si="138"/>
        <v>insert into program_studi (id_pendaftaran,kode_prodi,status_lulus) values (736,3,FALSE);</v>
      </c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>
        <v>1441</v>
      </c>
    </row>
    <row r="1445" spans="1:18" x14ac:dyDescent="0.2">
      <c r="A1445" s="14">
        <v>736</v>
      </c>
      <c r="B1445" s="28">
        <v>18</v>
      </c>
      <c r="C1445" s="28" t="b">
        <v>0</v>
      </c>
      <c r="D1445" s="28"/>
      <c r="E1445" s="28"/>
      <c r="F1445" t="str">
        <f t="shared" si="138"/>
        <v>insert into program_studi (id_pendaftaran,kode_prodi,status_lulus) values (736,18,FALSE);</v>
      </c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>
        <v>1442</v>
      </c>
    </row>
    <row r="1446" spans="1:18" x14ac:dyDescent="0.2">
      <c r="A1446" s="14">
        <v>737</v>
      </c>
      <c r="B1446" s="28">
        <v>1</v>
      </c>
      <c r="C1446" s="28" t="b">
        <v>0</v>
      </c>
      <c r="D1446" s="28"/>
      <c r="E1446" s="28"/>
      <c r="F1446" t="str">
        <f t="shared" si="138"/>
        <v>insert into program_studi (id_pendaftaran,kode_prodi,status_lulus) values (737,1,FALSE);</v>
      </c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>
        <v>1443</v>
      </c>
    </row>
    <row r="1447" spans="1:18" x14ac:dyDescent="0.2">
      <c r="A1447" s="14">
        <v>737</v>
      </c>
      <c r="B1447" s="28">
        <v>13</v>
      </c>
      <c r="C1447" s="28" t="b">
        <v>0</v>
      </c>
      <c r="D1447" s="28"/>
      <c r="E1447" s="28"/>
      <c r="F1447" t="str">
        <f t="shared" si="138"/>
        <v>insert into program_studi (id_pendaftaran,kode_prodi,status_lulus) values (737,13,FALSE);</v>
      </c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>
        <v>1444</v>
      </c>
    </row>
    <row r="1448" spans="1:18" x14ac:dyDescent="0.2">
      <c r="A1448" s="14">
        <v>738</v>
      </c>
      <c r="B1448" s="28">
        <v>4</v>
      </c>
      <c r="C1448" s="28" t="b">
        <v>0</v>
      </c>
      <c r="D1448" s="28"/>
      <c r="E1448" s="28"/>
      <c r="F1448" t="str">
        <f t="shared" si="138"/>
        <v>insert into program_studi (id_pendaftaran,kode_prodi,status_lulus) values (738,4,FALSE);</v>
      </c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>
        <v>1445</v>
      </c>
    </row>
    <row r="1449" spans="1:18" x14ac:dyDescent="0.2">
      <c r="A1449" s="14">
        <v>738</v>
      </c>
      <c r="B1449" s="28">
        <v>13</v>
      </c>
      <c r="C1449" s="28" t="b">
        <v>0</v>
      </c>
      <c r="D1449" s="28"/>
      <c r="E1449" s="28"/>
      <c r="F1449" t="str">
        <f t="shared" si="138"/>
        <v>insert into program_studi (id_pendaftaran,kode_prodi,status_lulus) values (738,13,FALSE);</v>
      </c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>
        <v>1446</v>
      </c>
    </row>
    <row r="1450" spans="1:18" x14ac:dyDescent="0.2">
      <c r="A1450" s="14">
        <v>739</v>
      </c>
      <c r="B1450" s="28">
        <v>3</v>
      </c>
      <c r="C1450" s="28" t="b">
        <v>0</v>
      </c>
      <c r="D1450" s="28"/>
      <c r="E1450" s="28"/>
      <c r="F1450" t="str">
        <f t="shared" si="138"/>
        <v>insert into program_studi (id_pendaftaran,kode_prodi,status_lulus) values (739,3,FALSE);</v>
      </c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>
        <v>1447</v>
      </c>
    </row>
    <row r="1451" spans="1:18" x14ac:dyDescent="0.2">
      <c r="A1451" s="14">
        <v>739</v>
      </c>
      <c r="B1451" s="28">
        <v>20</v>
      </c>
      <c r="C1451" s="28" t="b">
        <v>0</v>
      </c>
      <c r="D1451" s="28"/>
      <c r="E1451" s="28"/>
      <c r="F1451" t="str">
        <f t="shared" si="138"/>
        <v>insert into program_studi (id_pendaftaran,kode_prodi,status_lulus) values (739,20,FALSE);</v>
      </c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>
        <v>1448</v>
      </c>
    </row>
    <row r="1452" spans="1:18" x14ac:dyDescent="0.2">
      <c r="A1452" s="14">
        <v>740</v>
      </c>
      <c r="B1452" s="28">
        <v>2</v>
      </c>
      <c r="C1452" s="28" t="b">
        <v>0</v>
      </c>
      <c r="D1452" s="28"/>
      <c r="E1452" s="28"/>
      <c r="F1452" t="str">
        <f t="shared" si="138"/>
        <v>insert into program_studi (id_pendaftaran,kode_prodi,status_lulus) values (740,2,FALSE);</v>
      </c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>
        <v>1449</v>
      </c>
    </row>
    <row r="1453" spans="1:18" x14ac:dyDescent="0.2">
      <c r="A1453" s="14">
        <v>740</v>
      </c>
      <c r="B1453" s="28">
        <v>18</v>
      </c>
      <c r="C1453" s="28" t="b">
        <v>0</v>
      </c>
      <c r="D1453" s="28"/>
      <c r="E1453" s="28"/>
      <c r="F1453" t="str">
        <f t="shared" si="138"/>
        <v>insert into program_studi (id_pendaftaran,kode_prodi,status_lulus) values (740,18,FALSE);</v>
      </c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>
        <v>1450</v>
      </c>
    </row>
    <row r="1454" spans="1:18" x14ac:dyDescent="0.2">
      <c r="A1454" s="14">
        <v>741</v>
      </c>
      <c r="B1454" s="28">
        <v>4</v>
      </c>
      <c r="C1454" s="28" t="b">
        <v>0</v>
      </c>
      <c r="D1454" s="28"/>
      <c r="E1454" s="28"/>
      <c r="F1454" t="str">
        <f t="shared" si="138"/>
        <v>insert into program_studi (id_pendaftaran,kode_prodi,status_lulus) values (741,4,FALSE);</v>
      </c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>
        <v>1451</v>
      </c>
    </row>
    <row r="1455" spans="1:18" x14ac:dyDescent="0.2">
      <c r="A1455" s="14">
        <v>741</v>
      </c>
      <c r="B1455" s="28">
        <v>14</v>
      </c>
      <c r="C1455" s="28" t="b">
        <v>0</v>
      </c>
      <c r="D1455" s="28"/>
      <c r="E1455" s="28"/>
      <c r="F1455" t="str">
        <f t="shared" si="138"/>
        <v>insert into program_studi (id_pendaftaran,kode_prodi,status_lulus) values (741,14,FALSE);</v>
      </c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>
        <v>1452</v>
      </c>
    </row>
    <row r="1456" spans="1:18" x14ac:dyDescent="0.2">
      <c r="A1456" s="49">
        <v>742</v>
      </c>
      <c r="B1456" s="28">
        <v>2</v>
      </c>
      <c r="C1456" s="28" t="b">
        <v>0</v>
      </c>
      <c r="D1456" s="28"/>
      <c r="E1456" s="28"/>
      <c r="F1456" t="str">
        <f t="shared" si="138"/>
        <v>insert into program_studi (id_pendaftaran,kode_prodi,status_lulus) values (742,2,FALSE);</v>
      </c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>
        <v>1453</v>
      </c>
    </row>
    <row r="1457" spans="1:18" x14ac:dyDescent="0.2">
      <c r="A1457" s="49">
        <v>742</v>
      </c>
      <c r="B1457" s="28">
        <v>18</v>
      </c>
      <c r="C1457" s="28" t="b">
        <v>1</v>
      </c>
      <c r="D1457" s="28"/>
      <c r="E1457" s="28"/>
      <c r="F1457" t="str">
        <f t="shared" si="138"/>
        <v>insert into program_studi (id_pendaftaran,kode_prodi,status_lulus) values (742,18,TRUE);</v>
      </c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>
        <v>1454</v>
      </c>
    </row>
    <row r="1458" spans="1:18" x14ac:dyDescent="0.2">
      <c r="A1458" s="49">
        <v>743</v>
      </c>
      <c r="B1458" s="28">
        <v>1</v>
      </c>
      <c r="C1458" s="28" t="b">
        <v>0</v>
      </c>
      <c r="D1458" s="28"/>
      <c r="E1458" s="28"/>
      <c r="F1458" t="str">
        <f t="shared" si="138"/>
        <v>insert into program_studi (id_pendaftaran,kode_prodi,status_lulus) values (743,1,FALSE);</v>
      </c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>
        <v>1455</v>
      </c>
    </row>
    <row r="1459" spans="1:18" x14ac:dyDescent="0.2">
      <c r="A1459" s="49">
        <v>743</v>
      </c>
      <c r="B1459" s="28">
        <v>16</v>
      </c>
      <c r="C1459" s="28" t="b">
        <v>1</v>
      </c>
      <c r="D1459" s="28"/>
      <c r="E1459" s="28"/>
      <c r="F1459" t="str">
        <f t="shared" si="138"/>
        <v>insert into program_studi (id_pendaftaran,kode_prodi,status_lulus) values (743,16,TRUE);</v>
      </c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>
        <v>1456</v>
      </c>
    </row>
    <row r="1460" spans="1:18" x14ac:dyDescent="0.2">
      <c r="A1460" s="49">
        <v>744</v>
      </c>
      <c r="B1460" s="28">
        <v>2</v>
      </c>
      <c r="C1460" s="28" t="b">
        <v>0</v>
      </c>
      <c r="D1460" s="28"/>
      <c r="E1460" s="28"/>
      <c r="F1460" t="str">
        <f t="shared" si="138"/>
        <v>insert into program_studi (id_pendaftaran,kode_prodi,status_lulus) values (744,2,FALSE);</v>
      </c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>
        <v>1457</v>
      </c>
    </row>
    <row r="1461" spans="1:18" x14ac:dyDescent="0.2">
      <c r="A1461" s="49">
        <v>744</v>
      </c>
      <c r="B1461" s="28">
        <v>17</v>
      </c>
      <c r="C1461" s="28" t="b">
        <v>1</v>
      </c>
      <c r="D1461" s="28"/>
      <c r="E1461" s="28"/>
      <c r="F1461" t="str">
        <f t="shared" si="138"/>
        <v>insert into program_studi (id_pendaftaran,kode_prodi,status_lulus) values (744,17,TRUE);</v>
      </c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>
        <v>1458</v>
      </c>
    </row>
    <row r="1462" spans="1:18" x14ac:dyDescent="0.2">
      <c r="A1462" s="49">
        <v>745</v>
      </c>
      <c r="B1462" s="28">
        <v>2</v>
      </c>
      <c r="C1462" s="28" t="b">
        <v>0</v>
      </c>
      <c r="D1462" s="28"/>
      <c r="E1462" s="28"/>
      <c r="F1462" t="str">
        <f t="shared" si="138"/>
        <v>insert into program_studi (id_pendaftaran,kode_prodi,status_lulus) values (745,2,FALSE);</v>
      </c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>
        <v>1459</v>
      </c>
    </row>
    <row r="1463" spans="1:18" x14ac:dyDescent="0.2">
      <c r="A1463" s="49">
        <v>745</v>
      </c>
      <c r="B1463" s="28">
        <v>17</v>
      </c>
      <c r="C1463" s="28" t="b">
        <v>1</v>
      </c>
      <c r="D1463" s="28"/>
      <c r="E1463" s="28"/>
      <c r="F1463" t="str">
        <f t="shared" si="138"/>
        <v>insert into program_studi (id_pendaftaran,kode_prodi,status_lulus) values (745,17,TRUE);</v>
      </c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>
        <v>1460</v>
      </c>
    </row>
    <row r="1464" spans="1:18" x14ac:dyDescent="0.2">
      <c r="A1464" s="49">
        <v>746</v>
      </c>
      <c r="B1464" s="28">
        <v>3</v>
      </c>
      <c r="C1464" s="28" t="b">
        <v>0</v>
      </c>
      <c r="D1464" s="28"/>
      <c r="E1464" s="28"/>
      <c r="F1464" t="str">
        <f t="shared" si="138"/>
        <v>insert into program_studi (id_pendaftaran,kode_prodi,status_lulus) values (746,3,FALSE);</v>
      </c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>
        <v>1461</v>
      </c>
    </row>
    <row r="1465" spans="1:18" x14ac:dyDescent="0.2">
      <c r="A1465" s="49">
        <v>746</v>
      </c>
      <c r="B1465" s="28">
        <v>20</v>
      </c>
      <c r="C1465" s="28" t="b">
        <v>1</v>
      </c>
      <c r="D1465" s="28"/>
      <c r="E1465" s="28"/>
      <c r="F1465" t="str">
        <f t="shared" si="138"/>
        <v>insert into program_studi (id_pendaftaran,kode_prodi,status_lulus) values (746,20,TRUE);</v>
      </c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>
        <v>1462</v>
      </c>
    </row>
    <row r="1466" spans="1:18" x14ac:dyDescent="0.2">
      <c r="A1466" s="49">
        <v>747</v>
      </c>
      <c r="B1466" s="28">
        <v>2</v>
      </c>
      <c r="C1466" s="28" t="b">
        <v>0</v>
      </c>
      <c r="D1466" s="28"/>
      <c r="E1466" s="28"/>
      <c r="F1466" t="str">
        <f t="shared" si="138"/>
        <v>insert into program_studi (id_pendaftaran,kode_prodi,status_lulus) values (747,2,FALSE);</v>
      </c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>
        <v>1463</v>
      </c>
    </row>
    <row r="1467" spans="1:18" x14ac:dyDescent="0.2">
      <c r="A1467" s="49">
        <v>747</v>
      </c>
      <c r="B1467" s="28">
        <v>13</v>
      </c>
      <c r="C1467" s="28" t="b">
        <v>1</v>
      </c>
      <c r="D1467" s="28"/>
      <c r="E1467" s="28"/>
      <c r="F1467" t="str">
        <f t="shared" si="138"/>
        <v>insert into program_studi (id_pendaftaran,kode_prodi,status_lulus) values (747,13,TRUE);</v>
      </c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>
        <v>1464</v>
      </c>
    </row>
    <row r="1468" spans="1:18" x14ac:dyDescent="0.2">
      <c r="A1468" s="49">
        <v>748</v>
      </c>
      <c r="B1468" s="28">
        <v>2</v>
      </c>
      <c r="C1468" s="28" t="b">
        <v>0</v>
      </c>
      <c r="D1468" s="28"/>
      <c r="E1468" s="28"/>
      <c r="F1468" t="str">
        <f t="shared" si="138"/>
        <v>insert into program_studi (id_pendaftaran,kode_prodi,status_lulus) values (748,2,FALSE);</v>
      </c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>
        <v>1465</v>
      </c>
    </row>
    <row r="1469" spans="1:18" x14ac:dyDescent="0.2">
      <c r="A1469" s="49">
        <v>748</v>
      </c>
      <c r="B1469" s="28">
        <v>20</v>
      </c>
      <c r="C1469" s="28" t="b">
        <v>1</v>
      </c>
      <c r="D1469" s="28"/>
      <c r="E1469" s="28"/>
      <c r="F1469" t="str">
        <f t="shared" si="138"/>
        <v>insert into program_studi (id_pendaftaran,kode_prodi,status_lulus) values (748,20,TRUE);</v>
      </c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>
        <v>1466</v>
      </c>
    </row>
    <row r="1470" spans="1:18" x14ac:dyDescent="0.2">
      <c r="A1470" s="49">
        <v>749</v>
      </c>
      <c r="B1470" s="28">
        <v>2</v>
      </c>
      <c r="C1470" s="28" t="b">
        <v>0</v>
      </c>
      <c r="D1470" s="28"/>
      <c r="E1470" s="28"/>
      <c r="F1470" t="str">
        <f t="shared" si="138"/>
        <v>insert into program_studi (id_pendaftaran,kode_prodi,status_lulus) values (749,2,FALSE);</v>
      </c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>
        <v>1467</v>
      </c>
    </row>
    <row r="1471" spans="1:18" x14ac:dyDescent="0.2">
      <c r="A1471" s="49">
        <v>749</v>
      </c>
      <c r="B1471" s="28">
        <v>17</v>
      </c>
      <c r="C1471" s="28" t="b">
        <v>1</v>
      </c>
      <c r="D1471" s="28"/>
      <c r="E1471" s="28"/>
      <c r="F1471" t="str">
        <f t="shared" si="138"/>
        <v>insert into program_studi (id_pendaftaran,kode_prodi,status_lulus) values (749,17,TRUE);</v>
      </c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>
        <v>1468</v>
      </c>
    </row>
    <row r="1472" spans="1:18" x14ac:dyDescent="0.2">
      <c r="A1472" s="49">
        <v>750</v>
      </c>
      <c r="B1472" s="28">
        <v>4</v>
      </c>
      <c r="C1472" s="28" t="b">
        <v>0</v>
      </c>
      <c r="D1472" s="28"/>
      <c r="E1472" s="28"/>
      <c r="F1472" t="str">
        <f t="shared" si="138"/>
        <v>insert into program_studi (id_pendaftaran,kode_prodi,status_lulus) values (750,4,FALSE);</v>
      </c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>
        <v>1469</v>
      </c>
    </row>
    <row r="1473" spans="1:18" x14ac:dyDescent="0.2">
      <c r="A1473" s="49">
        <v>750</v>
      </c>
      <c r="B1473" s="28">
        <v>18</v>
      </c>
      <c r="C1473" s="28" t="b">
        <v>1</v>
      </c>
      <c r="D1473" s="28"/>
      <c r="E1473" s="28"/>
      <c r="F1473" t="str">
        <f t="shared" si="138"/>
        <v>insert into program_studi (id_pendaftaran,kode_prodi,status_lulus) values (750,18,TRUE);</v>
      </c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>
        <v>1470</v>
      </c>
    </row>
    <row r="1474" spans="1:18" x14ac:dyDescent="0.2">
      <c r="A1474" s="49">
        <v>751</v>
      </c>
      <c r="B1474" s="28">
        <v>4</v>
      </c>
      <c r="C1474" s="28" t="b">
        <v>0</v>
      </c>
      <c r="D1474" s="28"/>
      <c r="E1474" s="28"/>
      <c r="F1474" t="str">
        <f t="shared" si="138"/>
        <v>insert into program_studi (id_pendaftaran,kode_prodi,status_lulus) values (751,4,FALSE);</v>
      </c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>
        <v>1471</v>
      </c>
    </row>
    <row r="1475" spans="1:18" x14ac:dyDescent="0.2">
      <c r="A1475" s="49">
        <v>751</v>
      </c>
      <c r="B1475" s="28">
        <v>20</v>
      </c>
      <c r="C1475" s="28" t="b">
        <v>1</v>
      </c>
      <c r="D1475" s="28"/>
      <c r="E1475" s="28"/>
      <c r="F1475" t="str">
        <f t="shared" si="138"/>
        <v>insert into program_studi (id_pendaftaran,kode_prodi,status_lulus) values (751,20,TRUE);</v>
      </c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>
        <v>1472</v>
      </c>
    </row>
    <row r="1476" spans="1:18" x14ac:dyDescent="0.2">
      <c r="A1476" s="49">
        <v>752</v>
      </c>
      <c r="B1476" s="28">
        <v>2</v>
      </c>
      <c r="C1476" s="28" t="b">
        <v>0</v>
      </c>
      <c r="D1476" s="28"/>
      <c r="E1476" s="28"/>
      <c r="F1476" t="str">
        <f t="shared" si="138"/>
        <v>insert into program_studi (id_pendaftaran,kode_prodi,status_lulus) values (752,2,FALSE);</v>
      </c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>
        <v>1473</v>
      </c>
    </row>
    <row r="1477" spans="1:18" x14ac:dyDescent="0.2">
      <c r="A1477" s="49">
        <v>752</v>
      </c>
      <c r="B1477" s="28">
        <v>17</v>
      </c>
      <c r="C1477" s="28" t="b">
        <v>1</v>
      </c>
      <c r="D1477" s="28"/>
      <c r="E1477" s="28"/>
      <c r="F1477" t="str">
        <f t="shared" ref="F1477:F1540" si="139">CONCATENATE($F$3,A1477,",",B1477,",",C1477,")",";")</f>
        <v>insert into program_studi (id_pendaftaran,kode_prodi,status_lulus) values (752,17,TRUE);</v>
      </c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>
        <v>1474</v>
      </c>
    </row>
    <row r="1478" spans="1:18" x14ac:dyDescent="0.2">
      <c r="A1478" s="49">
        <v>753</v>
      </c>
      <c r="B1478" s="28">
        <v>2</v>
      </c>
      <c r="C1478" s="28" t="b">
        <v>0</v>
      </c>
      <c r="D1478" s="28"/>
      <c r="E1478" s="28"/>
      <c r="F1478" t="str">
        <f t="shared" si="139"/>
        <v>insert into program_studi (id_pendaftaran,kode_prodi,status_lulus) values (753,2,FALSE);</v>
      </c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>
        <v>1475</v>
      </c>
    </row>
    <row r="1479" spans="1:18" x14ac:dyDescent="0.2">
      <c r="A1479" s="49">
        <v>753</v>
      </c>
      <c r="B1479" s="28">
        <v>18</v>
      </c>
      <c r="C1479" s="28" t="b">
        <v>1</v>
      </c>
      <c r="D1479" s="28"/>
      <c r="E1479" s="28"/>
      <c r="F1479" t="str">
        <f t="shared" si="139"/>
        <v>insert into program_studi (id_pendaftaran,kode_prodi,status_lulus) values (753,18,TRUE);</v>
      </c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>
        <v>1476</v>
      </c>
    </row>
    <row r="1480" spans="1:18" x14ac:dyDescent="0.2">
      <c r="A1480" s="49">
        <v>754</v>
      </c>
      <c r="B1480" s="28">
        <v>1</v>
      </c>
      <c r="C1480" s="28" t="b">
        <v>0</v>
      </c>
      <c r="D1480" s="28"/>
      <c r="E1480" s="28"/>
      <c r="F1480" t="str">
        <f t="shared" si="139"/>
        <v>insert into program_studi (id_pendaftaran,kode_prodi,status_lulus) values (754,1,FALSE);</v>
      </c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>
        <v>1477</v>
      </c>
    </row>
    <row r="1481" spans="1:18" x14ac:dyDescent="0.2">
      <c r="A1481" s="49">
        <v>754</v>
      </c>
      <c r="B1481" s="28">
        <v>20</v>
      </c>
      <c r="C1481" s="28" t="b">
        <v>1</v>
      </c>
      <c r="D1481" s="28"/>
      <c r="E1481" s="28"/>
      <c r="F1481" t="str">
        <f t="shared" si="139"/>
        <v>insert into program_studi (id_pendaftaran,kode_prodi,status_lulus) values (754,20,TRUE);</v>
      </c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>
        <v>1478</v>
      </c>
    </row>
    <row r="1482" spans="1:18" x14ac:dyDescent="0.2">
      <c r="A1482" s="49">
        <v>755</v>
      </c>
      <c r="B1482" s="28">
        <v>3</v>
      </c>
      <c r="C1482" s="28" t="b">
        <v>0</v>
      </c>
      <c r="D1482" s="28"/>
      <c r="E1482" s="28"/>
      <c r="F1482" t="str">
        <f t="shared" si="139"/>
        <v>insert into program_studi (id_pendaftaran,kode_prodi,status_lulus) values (755,3,FALSE);</v>
      </c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>
        <v>1479</v>
      </c>
    </row>
    <row r="1483" spans="1:18" x14ac:dyDescent="0.2">
      <c r="A1483" s="49">
        <v>755</v>
      </c>
      <c r="B1483" s="28">
        <v>19</v>
      </c>
      <c r="C1483" s="28" t="b">
        <v>1</v>
      </c>
      <c r="D1483" s="28"/>
      <c r="E1483" s="28"/>
      <c r="F1483" t="str">
        <f t="shared" si="139"/>
        <v>insert into program_studi (id_pendaftaran,kode_prodi,status_lulus) values (755,19,TRUE);</v>
      </c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>
        <v>1480</v>
      </c>
    </row>
    <row r="1484" spans="1:18" x14ac:dyDescent="0.2">
      <c r="A1484" s="49">
        <v>756</v>
      </c>
      <c r="B1484" s="28">
        <v>2</v>
      </c>
      <c r="C1484" s="28" t="b">
        <v>0</v>
      </c>
      <c r="D1484" s="28"/>
      <c r="E1484" s="28"/>
      <c r="F1484" t="str">
        <f t="shared" si="139"/>
        <v>insert into program_studi (id_pendaftaran,kode_prodi,status_lulus) values (756,2,FALSE);</v>
      </c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>
        <v>1481</v>
      </c>
    </row>
    <row r="1485" spans="1:18" x14ac:dyDescent="0.2">
      <c r="A1485" s="49">
        <v>756</v>
      </c>
      <c r="B1485" s="28">
        <v>14</v>
      </c>
      <c r="C1485" s="28" t="b">
        <v>1</v>
      </c>
      <c r="D1485" s="28"/>
      <c r="E1485" s="28"/>
      <c r="F1485" t="str">
        <f t="shared" si="139"/>
        <v>insert into program_studi (id_pendaftaran,kode_prodi,status_lulus) values (756,14,TRUE);</v>
      </c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>
        <v>1482</v>
      </c>
    </row>
    <row r="1486" spans="1:18" x14ac:dyDescent="0.2">
      <c r="A1486" s="49">
        <v>757</v>
      </c>
      <c r="B1486" s="28">
        <v>1</v>
      </c>
      <c r="C1486" s="28" t="b">
        <v>0</v>
      </c>
      <c r="D1486" s="28"/>
      <c r="E1486" s="28"/>
      <c r="F1486" t="str">
        <f t="shared" si="139"/>
        <v>insert into program_studi (id_pendaftaran,kode_prodi,status_lulus) values (757,1,FALSE);</v>
      </c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>
        <v>1483</v>
      </c>
    </row>
    <row r="1487" spans="1:18" x14ac:dyDescent="0.2">
      <c r="A1487" s="49">
        <v>757</v>
      </c>
      <c r="B1487" s="28">
        <v>20</v>
      </c>
      <c r="C1487" s="28" t="b">
        <v>1</v>
      </c>
      <c r="D1487" s="28"/>
      <c r="E1487" s="28"/>
      <c r="F1487" t="str">
        <f t="shared" si="139"/>
        <v>insert into program_studi (id_pendaftaran,kode_prodi,status_lulus) values (757,20,TRUE);</v>
      </c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>
        <v>1484</v>
      </c>
    </row>
    <row r="1488" spans="1:18" x14ac:dyDescent="0.2">
      <c r="A1488" s="49">
        <v>758</v>
      </c>
      <c r="B1488" s="28">
        <v>4</v>
      </c>
      <c r="C1488" s="28" t="b">
        <v>0</v>
      </c>
      <c r="D1488" s="28"/>
      <c r="E1488" s="28"/>
      <c r="F1488" t="str">
        <f t="shared" si="139"/>
        <v>insert into program_studi (id_pendaftaran,kode_prodi,status_lulus) values (758,4,FALSE);</v>
      </c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>
        <v>1485</v>
      </c>
    </row>
    <row r="1489" spans="1:18" x14ac:dyDescent="0.2">
      <c r="A1489" s="49">
        <v>758</v>
      </c>
      <c r="B1489" s="28">
        <v>17</v>
      </c>
      <c r="C1489" s="28" t="b">
        <v>1</v>
      </c>
      <c r="D1489" s="28"/>
      <c r="E1489" s="28"/>
      <c r="F1489" t="str">
        <f t="shared" si="139"/>
        <v>insert into program_studi (id_pendaftaran,kode_prodi,status_lulus) values (758,17,TRUE);</v>
      </c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>
        <v>1486</v>
      </c>
    </row>
    <row r="1490" spans="1:18" x14ac:dyDescent="0.2">
      <c r="A1490" s="49">
        <v>759</v>
      </c>
      <c r="B1490" s="28">
        <v>2</v>
      </c>
      <c r="C1490" s="28" t="b">
        <v>0</v>
      </c>
      <c r="D1490" s="28"/>
      <c r="E1490" s="28"/>
      <c r="F1490" t="str">
        <f t="shared" si="139"/>
        <v>insert into program_studi (id_pendaftaran,kode_prodi,status_lulus) values (759,2,FALSE);</v>
      </c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>
        <v>1487</v>
      </c>
    </row>
    <row r="1491" spans="1:18" x14ac:dyDescent="0.2">
      <c r="A1491" s="49">
        <v>759</v>
      </c>
      <c r="B1491" s="28">
        <v>18</v>
      </c>
      <c r="C1491" s="28" t="b">
        <v>1</v>
      </c>
      <c r="D1491" s="28"/>
      <c r="E1491" s="28"/>
      <c r="F1491" t="str">
        <f t="shared" si="139"/>
        <v>insert into program_studi (id_pendaftaran,kode_prodi,status_lulus) values (759,18,TRUE);</v>
      </c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>
        <v>1488</v>
      </c>
    </row>
    <row r="1492" spans="1:18" x14ac:dyDescent="0.2">
      <c r="A1492" s="49">
        <v>760</v>
      </c>
      <c r="B1492" s="28">
        <v>2</v>
      </c>
      <c r="C1492" s="28" t="b">
        <v>0</v>
      </c>
      <c r="D1492" s="28"/>
      <c r="E1492" s="28"/>
      <c r="F1492" t="str">
        <f t="shared" si="139"/>
        <v>insert into program_studi (id_pendaftaran,kode_prodi,status_lulus) values (760,2,FALSE);</v>
      </c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>
        <v>1489</v>
      </c>
    </row>
    <row r="1493" spans="1:18" x14ac:dyDescent="0.2">
      <c r="A1493" s="49">
        <v>760</v>
      </c>
      <c r="B1493" s="28">
        <v>17</v>
      </c>
      <c r="C1493" s="28" t="b">
        <v>1</v>
      </c>
      <c r="D1493" s="28"/>
      <c r="E1493" s="28"/>
      <c r="F1493" t="str">
        <f t="shared" si="139"/>
        <v>insert into program_studi (id_pendaftaran,kode_prodi,status_lulus) values (760,17,TRUE);</v>
      </c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>
        <v>1490</v>
      </c>
    </row>
    <row r="1494" spans="1:18" x14ac:dyDescent="0.2">
      <c r="A1494" s="49">
        <v>761</v>
      </c>
      <c r="B1494" s="28">
        <v>2</v>
      </c>
      <c r="C1494" s="28" t="b">
        <v>0</v>
      </c>
      <c r="D1494" s="28"/>
      <c r="E1494" s="28"/>
      <c r="F1494" t="str">
        <f t="shared" si="139"/>
        <v>insert into program_studi (id_pendaftaran,kode_prodi,status_lulus) values (761,2,FALSE);</v>
      </c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>
        <v>1491</v>
      </c>
    </row>
    <row r="1495" spans="1:18" x14ac:dyDescent="0.2">
      <c r="A1495" s="49">
        <v>761</v>
      </c>
      <c r="B1495" s="28">
        <v>20</v>
      </c>
      <c r="C1495" s="28" t="b">
        <v>1</v>
      </c>
      <c r="D1495" s="28"/>
      <c r="E1495" s="28"/>
      <c r="F1495" t="str">
        <f t="shared" si="139"/>
        <v>insert into program_studi (id_pendaftaran,kode_prodi,status_lulus) values (761,20,TRUE);</v>
      </c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>
        <v>1492</v>
      </c>
    </row>
    <row r="1496" spans="1:18" x14ac:dyDescent="0.2">
      <c r="A1496" s="14">
        <v>762</v>
      </c>
      <c r="B1496" s="28">
        <v>3</v>
      </c>
      <c r="C1496" s="28" t="b">
        <v>0</v>
      </c>
      <c r="D1496" s="28"/>
      <c r="E1496" s="28"/>
      <c r="F1496" t="str">
        <f t="shared" si="139"/>
        <v>insert into program_studi (id_pendaftaran,kode_prodi,status_lulus) values (762,3,FALSE);</v>
      </c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>
        <v>1493</v>
      </c>
    </row>
    <row r="1497" spans="1:18" x14ac:dyDescent="0.2">
      <c r="A1497" s="14">
        <v>762</v>
      </c>
      <c r="B1497" s="28">
        <v>14</v>
      </c>
      <c r="C1497" s="28" t="b">
        <v>0</v>
      </c>
      <c r="D1497" s="28"/>
      <c r="E1497" s="28"/>
      <c r="F1497" t="str">
        <f t="shared" si="139"/>
        <v>insert into program_studi (id_pendaftaran,kode_prodi,status_lulus) values (762,14,FALSE);</v>
      </c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>
        <v>1494</v>
      </c>
    </row>
    <row r="1498" spans="1:18" x14ac:dyDescent="0.2">
      <c r="A1498" s="14">
        <v>763</v>
      </c>
      <c r="B1498" s="28">
        <v>4</v>
      </c>
      <c r="C1498" s="28" t="b">
        <v>0</v>
      </c>
      <c r="D1498" s="28"/>
      <c r="E1498" s="28"/>
      <c r="F1498" t="str">
        <f t="shared" si="139"/>
        <v>insert into program_studi (id_pendaftaran,kode_prodi,status_lulus) values (763,4,FALSE);</v>
      </c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>
        <v>1495</v>
      </c>
    </row>
    <row r="1499" spans="1:18" x14ac:dyDescent="0.2">
      <c r="A1499" s="14">
        <v>763</v>
      </c>
      <c r="B1499" s="28">
        <v>18</v>
      </c>
      <c r="C1499" s="28" t="b">
        <v>0</v>
      </c>
      <c r="D1499" s="28"/>
      <c r="E1499" s="28"/>
      <c r="F1499" t="str">
        <f t="shared" si="139"/>
        <v>insert into program_studi (id_pendaftaran,kode_prodi,status_lulus) values (763,18,FALSE);</v>
      </c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>
        <v>1496</v>
      </c>
    </row>
    <row r="1500" spans="1:18" x14ac:dyDescent="0.2">
      <c r="A1500" s="14">
        <v>764</v>
      </c>
      <c r="B1500" s="28">
        <v>3</v>
      </c>
      <c r="C1500" s="28" t="b">
        <v>0</v>
      </c>
      <c r="D1500" s="28"/>
      <c r="E1500" s="28"/>
      <c r="F1500" t="str">
        <f t="shared" si="139"/>
        <v>insert into program_studi (id_pendaftaran,kode_prodi,status_lulus) values (764,3,FALSE);</v>
      </c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>
        <v>1497</v>
      </c>
    </row>
    <row r="1501" spans="1:18" x14ac:dyDescent="0.2">
      <c r="A1501" s="14">
        <v>764</v>
      </c>
      <c r="B1501" s="28">
        <v>20</v>
      </c>
      <c r="C1501" s="28" t="b">
        <v>0</v>
      </c>
      <c r="D1501" s="28"/>
      <c r="E1501" s="28"/>
      <c r="F1501" t="str">
        <f t="shared" si="139"/>
        <v>insert into program_studi (id_pendaftaran,kode_prodi,status_lulus) values (764,20,FALSE);</v>
      </c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>
        <v>1498</v>
      </c>
    </row>
    <row r="1502" spans="1:18" x14ac:dyDescent="0.2">
      <c r="A1502" s="14">
        <v>765</v>
      </c>
      <c r="B1502" s="28">
        <v>3</v>
      </c>
      <c r="C1502" s="28" t="b">
        <v>0</v>
      </c>
      <c r="D1502" s="28"/>
      <c r="E1502" s="28"/>
      <c r="F1502" t="str">
        <f t="shared" si="139"/>
        <v>insert into program_studi (id_pendaftaran,kode_prodi,status_lulus) values (765,3,FALSE);</v>
      </c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>
        <v>1499</v>
      </c>
    </row>
    <row r="1503" spans="1:18" x14ac:dyDescent="0.2">
      <c r="A1503" s="14">
        <v>765</v>
      </c>
      <c r="B1503" s="28">
        <v>20</v>
      </c>
      <c r="C1503" s="28" t="b">
        <v>0</v>
      </c>
      <c r="D1503" s="28"/>
      <c r="E1503" s="28"/>
      <c r="F1503" t="str">
        <f t="shared" si="139"/>
        <v>insert into program_studi (id_pendaftaran,kode_prodi,status_lulus) values (765,20,FALSE);</v>
      </c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>
        <v>1500</v>
      </c>
    </row>
    <row r="1504" spans="1:18" x14ac:dyDescent="0.2">
      <c r="A1504" s="14">
        <v>766</v>
      </c>
      <c r="B1504" s="28">
        <v>3</v>
      </c>
      <c r="C1504" s="28" t="b">
        <v>0</v>
      </c>
      <c r="D1504" s="28"/>
      <c r="E1504" s="28"/>
      <c r="F1504" t="str">
        <f t="shared" si="139"/>
        <v>insert into program_studi (id_pendaftaran,kode_prodi,status_lulus) values (766,3,FALSE);</v>
      </c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>
        <v>1501</v>
      </c>
    </row>
    <row r="1505" spans="1:18" x14ac:dyDescent="0.2">
      <c r="A1505" s="14">
        <v>766</v>
      </c>
      <c r="B1505" s="28">
        <v>19</v>
      </c>
      <c r="C1505" s="28" t="b">
        <v>0</v>
      </c>
      <c r="D1505" s="28"/>
      <c r="E1505" s="28"/>
      <c r="F1505" t="str">
        <f t="shared" si="139"/>
        <v>insert into program_studi (id_pendaftaran,kode_prodi,status_lulus) values (766,19,FALSE);</v>
      </c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>
        <v>1502</v>
      </c>
    </row>
    <row r="1506" spans="1:18" x14ac:dyDescent="0.2">
      <c r="A1506" s="14">
        <v>767</v>
      </c>
      <c r="B1506" s="28">
        <v>3</v>
      </c>
      <c r="C1506" s="28" t="b">
        <v>0</v>
      </c>
      <c r="D1506" s="28"/>
      <c r="E1506" s="28"/>
      <c r="F1506" t="str">
        <f t="shared" si="139"/>
        <v>insert into program_studi (id_pendaftaran,kode_prodi,status_lulus) values (767,3,FALSE);</v>
      </c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>
        <v>1503</v>
      </c>
    </row>
    <row r="1507" spans="1:18" x14ac:dyDescent="0.2">
      <c r="A1507" s="14">
        <v>767</v>
      </c>
      <c r="B1507" s="28">
        <v>18</v>
      </c>
      <c r="C1507" s="28" t="b">
        <v>0</v>
      </c>
      <c r="D1507" s="28"/>
      <c r="E1507" s="28"/>
      <c r="F1507" t="str">
        <f t="shared" si="139"/>
        <v>insert into program_studi (id_pendaftaran,kode_prodi,status_lulus) values (767,18,FALSE);</v>
      </c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>
        <v>1504</v>
      </c>
    </row>
    <row r="1508" spans="1:18" x14ac:dyDescent="0.2">
      <c r="A1508" s="14">
        <v>768</v>
      </c>
      <c r="B1508" s="28">
        <v>2</v>
      </c>
      <c r="C1508" s="28" t="b">
        <v>0</v>
      </c>
      <c r="D1508" s="28"/>
      <c r="E1508" s="28"/>
      <c r="F1508" t="str">
        <f t="shared" si="139"/>
        <v>insert into program_studi (id_pendaftaran,kode_prodi,status_lulus) values (768,2,FALSE);</v>
      </c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>
        <v>1505</v>
      </c>
    </row>
    <row r="1509" spans="1:18" x14ac:dyDescent="0.2">
      <c r="A1509" s="14">
        <v>768</v>
      </c>
      <c r="B1509" s="28">
        <v>17</v>
      </c>
      <c r="C1509" s="28" t="b">
        <v>0</v>
      </c>
      <c r="D1509" s="28"/>
      <c r="E1509" s="28"/>
      <c r="F1509" t="str">
        <f t="shared" si="139"/>
        <v>insert into program_studi (id_pendaftaran,kode_prodi,status_lulus) values (768,17,FALSE);</v>
      </c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>
        <v>1506</v>
      </c>
    </row>
    <row r="1510" spans="1:18" x14ac:dyDescent="0.2">
      <c r="A1510" s="14">
        <v>769</v>
      </c>
      <c r="B1510" s="28">
        <v>1</v>
      </c>
      <c r="C1510" s="28" t="b">
        <v>0</v>
      </c>
      <c r="D1510" s="28"/>
      <c r="E1510" s="28"/>
      <c r="F1510" t="str">
        <f t="shared" si="139"/>
        <v>insert into program_studi (id_pendaftaran,kode_prodi,status_lulus) values (769,1,FALSE);</v>
      </c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>
        <v>1507</v>
      </c>
    </row>
    <row r="1511" spans="1:18" x14ac:dyDescent="0.2">
      <c r="A1511" s="14">
        <v>769</v>
      </c>
      <c r="B1511" s="28">
        <v>15</v>
      </c>
      <c r="C1511" s="28" t="b">
        <v>0</v>
      </c>
      <c r="D1511" s="28"/>
      <c r="E1511" s="28"/>
      <c r="F1511" t="str">
        <f t="shared" si="139"/>
        <v>insert into program_studi (id_pendaftaran,kode_prodi,status_lulus) values (769,15,FALSE);</v>
      </c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>
        <v>1508</v>
      </c>
    </row>
    <row r="1512" spans="1:18" x14ac:dyDescent="0.2">
      <c r="A1512" s="14">
        <v>770</v>
      </c>
      <c r="B1512" s="28">
        <v>1</v>
      </c>
      <c r="C1512" s="28" t="b">
        <v>0</v>
      </c>
      <c r="D1512" s="28"/>
      <c r="E1512" s="28"/>
      <c r="F1512" t="str">
        <f t="shared" si="139"/>
        <v>insert into program_studi (id_pendaftaran,kode_prodi,status_lulus) values (770,1,FALSE);</v>
      </c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>
        <v>1509</v>
      </c>
    </row>
    <row r="1513" spans="1:18" x14ac:dyDescent="0.2">
      <c r="A1513" s="14">
        <v>770</v>
      </c>
      <c r="B1513" s="28">
        <v>13</v>
      </c>
      <c r="C1513" s="28" t="b">
        <v>0</v>
      </c>
      <c r="D1513" s="28"/>
      <c r="E1513" s="28"/>
      <c r="F1513" t="str">
        <f t="shared" si="139"/>
        <v>insert into program_studi (id_pendaftaran,kode_prodi,status_lulus) values (770,13,FALSE);</v>
      </c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>
        <v>1510</v>
      </c>
    </row>
    <row r="1514" spans="1:18" x14ac:dyDescent="0.2">
      <c r="A1514" s="14">
        <v>771</v>
      </c>
      <c r="B1514" s="28">
        <v>3</v>
      </c>
      <c r="C1514" s="28" t="b">
        <v>0</v>
      </c>
      <c r="D1514" s="28"/>
      <c r="E1514" s="28"/>
      <c r="F1514" t="str">
        <f t="shared" si="139"/>
        <v>insert into program_studi (id_pendaftaran,kode_prodi,status_lulus) values (771,3,FALSE);</v>
      </c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>
        <v>1511</v>
      </c>
    </row>
    <row r="1515" spans="1:18" x14ac:dyDescent="0.2">
      <c r="A1515" s="14">
        <v>771</v>
      </c>
      <c r="B1515" s="28">
        <v>16</v>
      </c>
      <c r="C1515" s="28" t="b">
        <v>0</v>
      </c>
      <c r="D1515" s="28"/>
      <c r="E1515" s="28"/>
      <c r="F1515" t="str">
        <f t="shared" si="139"/>
        <v>insert into program_studi (id_pendaftaran,kode_prodi,status_lulus) values (771,16,FALSE);</v>
      </c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>
        <v>1512</v>
      </c>
    </row>
    <row r="1516" spans="1:18" x14ac:dyDescent="0.2">
      <c r="A1516" s="14">
        <v>772</v>
      </c>
      <c r="B1516" s="28">
        <v>3</v>
      </c>
      <c r="C1516" s="28" t="b">
        <v>0</v>
      </c>
      <c r="D1516" s="28"/>
      <c r="E1516" s="28"/>
      <c r="F1516" t="str">
        <f t="shared" si="139"/>
        <v>insert into program_studi (id_pendaftaran,kode_prodi,status_lulus) values (772,3,FALSE);</v>
      </c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>
        <v>1513</v>
      </c>
    </row>
    <row r="1517" spans="1:18" x14ac:dyDescent="0.2">
      <c r="A1517" s="14">
        <v>772</v>
      </c>
      <c r="B1517" s="28">
        <v>14</v>
      </c>
      <c r="C1517" s="28" t="b">
        <v>0</v>
      </c>
      <c r="D1517" s="28"/>
      <c r="E1517" s="28"/>
      <c r="F1517" t="str">
        <f t="shared" si="139"/>
        <v>insert into program_studi (id_pendaftaran,kode_prodi,status_lulus) values (772,14,FALSE);</v>
      </c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>
        <v>1514</v>
      </c>
    </row>
    <row r="1518" spans="1:18" x14ac:dyDescent="0.2">
      <c r="A1518" s="14">
        <v>773</v>
      </c>
      <c r="B1518" s="28">
        <v>4</v>
      </c>
      <c r="C1518" s="28" t="b">
        <v>0</v>
      </c>
      <c r="D1518" s="28"/>
      <c r="E1518" s="28"/>
      <c r="F1518" t="str">
        <f t="shared" si="139"/>
        <v>insert into program_studi (id_pendaftaran,kode_prodi,status_lulus) values (773,4,FALSE);</v>
      </c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>
        <v>1515</v>
      </c>
    </row>
    <row r="1519" spans="1:18" x14ac:dyDescent="0.2">
      <c r="A1519" s="14">
        <v>773</v>
      </c>
      <c r="B1519" s="28">
        <v>17</v>
      </c>
      <c r="C1519" s="28" t="b">
        <v>0</v>
      </c>
      <c r="D1519" s="28"/>
      <c r="E1519" s="28"/>
      <c r="F1519" t="str">
        <f t="shared" si="139"/>
        <v>insert into program_studi (id_pendaftaran,kode_prodi,status_lulus) values (773,17,FALSE);</v>
      </c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>
        <v>1516</v>
      </c>
    </row>
    <row r="1520" spans="1:18" x14ac:dyDescent="0.2">
      <c r="A1520" s="14">
        <v>774</v>
      </c>
      <c r="B1520" s="28">
        <v>1</v>
      </c>
      <c r="C1520" s="28" t="b">
        <v>0</v>
      </c>
      <c r="D1520" s="28"/>
      <c r="E1520" s="28"/>
      <c r="F1520" t="str">
        <f t="shared" si="139"/>
        <v>insert into program_studi (id_pendaftaran,kode_prodi,status_lulus) values (774,1,FALSE);</v>
      </c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>
        <v>1517</v>
      </c>
    </row>
    <row r="1521" spans="1:18" x14ac:dyDescent="0.2">
      <c r="A1521" s="14">
        <v>774</v>
      </c>
      <c r="B1521" s="28">
        <v>15</v>
      </c>
      <c r="C1521" s="28" t="b">
        <v>0</v>
      </c>
      <c r="D1521" s="28"/>
      <c r="E1521" s="28"/>
      <c r="F1521" t="str">
        <f t="shared" si="139"/>
        <v>insert into program_studi (id_pendaftaran,kode_prodi,status_lulus) values (774,15,FALSE);</v>
      </c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>
        <v>1518</v>
      </c>
    </row>
    <row r="1522" spans="1:18" x14ac:dyDescent="0.2">
      <c r="A1522" s="14">
        <v>775</v>
      </c>
      <c r="B1522" s="28">
        <v>2</v>
      </c>
      <c r="C1522" s="28" t="b">
        <v>0</v>
      </c>
      <c r="D1522" s="28"/>
      <c r="E1522" s="28"/>
      <c r="F1522" t="str">
        <f t="shared" si="139"/>
        <v>insert into program_studi (id_pendaftaran,kode_prodi,status_lulus) values (775,2,FALSE);</v>
      </c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>
        <v>1519</v>
      </c>
    </row>
    <row r="1523" spans="1:18" x14ac:dyDescent="0.2">
      <c r="A1523" s="14">
        <v>775</v>
      </c>
      <c r="B1523" s="28">
        <v>16</v>
      </c>
      <c r="C1523" s="28" t="b">
        <v>0</v>
      </c>
      <c r="D1523" s="28"/>
      <c r="E1523" s="28"/>
      <c r="F1523" t="str">
        <f t="shared" si="139"/>
        <v>insert into program_studi (id_pendaftaran,kode_prodi,status_lulus) values (775,16,FALSE);</v>
      </c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>
        <v>1520</v>
      </c>
    </row>
    <row r="1524" spans="1:18" x14ac:dyDescent="0.2">
      <c r="A1524" s="14">
        <v>776</v>
      </c>
      <c r="B1524" s="28">
        <v>2</v>
      </c>
      <c r="C1524" s="28" t="b">
        <v>0</v>
      </c>
      <c r="D1524" s="28"/>
      <c r="E1524" s="28"/>
      <c r="F1524" t="str">
        <f t="shared" si="139"/>
        <v>insert into program_studi (id_pendaftaran,kode_prodi,status_lulus) values (776,2,FALSE);</v>
      </c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>
        <v>1521</v>
      </c>
    </row>
    <row r="1525" spans="1:18" x14ac:dyDescent="0.2">
      <c r="A1525" s="14">
        <v>776</v>
      </c>
      <c r="B1525" s="28">
        <v>17</v>
      </c>
      <c r="C1525" s="28" t="b">
        <v>0</v>
      </c>
      <c r="D1525" s="28"/>
      <c r="E1525" s="28"/>
      <c r="F1525" t="str">
        <f t="shared" si="139"/>
        <v>insert into program_studi (id_pendaftaran,kode_prodi,status_lulus) values (776,17,FALSE);</v>
      </c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>
        <v>1522</v>
      </c>
    </row>
    <row r="1526" spans="1:18" x14ac:dyDescent="0.2">
      <c r="A1526" s="14">
        <v>777</v>
      </c>
      <c r="B1526" s="28">
        <v>4</v>
      </c>
      <c r="C1526" s="28" t="b">
        <v>0</v>
      </c>
      <c r="D1526" s="28"/>
      <c r="E1526" s="28"/>
      <c r="F1526" t="str">
        <f t="shared" si="139"/>
        <v>insert into program_studi (id_pendaftaran,kode_prodi,status_lulus) values (777,4,FALSE);</v>
      </c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>
        <v>1523</v>
      </c>
    </row>
    <row r="1527" spans="1:18" x14ac:dyDescent="0.2">
      <c r="A1527" s="14">
        <v>777</v>
      </c>
      <c r="B1527" s="28">
        <v>15</v>
      </c>
      <c r="C1527" s="28" t="b">
        <v>0</v>
      </c>
      <c r="D1527" s="28"/>
      <c r="E1527" s="28"/>
      <c r="F1527" t="str">
        <f t="shared" si="139"/>
        <v>insert into program_studi (id_pendaftaran,kode_prodi,status_lulus) values (777,15,FALSE);</v>
      </c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>
        <v>1524</v>
      </c>
    </row>
    <row r="1528" spans="1:18" x14ac:dyDescent="0.2">
      <c r="A1528" s="14">
        <v>778</v>
      </c>
      <c r="B1528" s="28">
        <v>4</v>
      </c>
      <c r="C1528" s="28" t="b">
        <v>0</v>
      </c>
      <c r="D1528" s="28"/>
      <c r="E1528" s="28"/>
      <c r="F1528" t="str">
        <f t="shared" si="139"/>
        <v>insert into program_studi (id_pendaftaran,kode_prodi,status_lulus) values (778,4,FALSE);</v>
      </c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>
        <v>1525</v>
      </c>
    </row>
    <row r="1529" spans="1:18" x14ac:dyDescent="0.2">
      <c r="A1529" s="14">
        <v>778</v>
      </c>
      <c r="B1529" s="28">
        <v>15</v>
      </c>
      <c r="C1529" s="28" t="b">
        <v>0</v>
      </c>
      <c r="D1529" s="28"/>
      <c r="E1529" s="28"/>
      <c r="F1529" t="str">
        <f t="shared" si="139"/>
        <v>insert into program_studi (id_pendaftaran,kode_prodi,status_lulus) values (778,15,FALSE);</v>
      </c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>
        <v>1526</v>
      </c>
    </row>
    <row r="1530" spans="1:18" x14ac:dyDescent="0.2">
      <c r="A1530" s="14">
        <v>779</v>
      </c>
      <c r="B1530" s="28">
        <v>3</v>
      </c>
      <c r="C1530" s="28" t="b">
        <v>0</v>
      </c>
      <c r="D1530" s="28"/>
      <c r="E1530" s="28"/>
      <c r="F1530" t="str">
        <f t="shared" si="139"/>
        <v>insert into program_studi (id_pendaftaran,kode_prodi,status_lulus) values (779,3,FALSE);</v>
      </c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>
        <v>1527</v>
      </c>
    </row>
    <row r="1531" spans="1:18" x14ac:dyDescent="0.2">
      <c r="A1531" s="14">
        <v>779</v>
      </c>
      <c r="B1531" s="28">
        <v>17</v>
      </c>
      <c r="C1531" s="28" t="b">
        <v>0</v>
      </c>
      <c r="D1531" s="28"/>
      <c r="E1531" s="28"/>
      <c r="F1531" t="str">
        <f t="shared" si="139"/>
        <v>insert into program_studi (id_pendaftaran,kode_prodi,status_lulus) values (779,17,FALSE);</v>
      </c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>
        <v>1528</v>
      </c>
    </row>
    <row r="1532" spans="1:18" x14ac:dyDescent="0.2">
      <c r="A1532" s="14">
        <v>780</v>
      </c>
      <c r="B1532" s="28">
        <v>2</v>
      </c>
      <c r="C1532" s="28" t="b">
        <v>0</v>
      </c>
      <c r="D1532" s="28"/>
      <c r="E1532" s="28"/>
      <c r="F1532" t="str">
        <f t="shared" si="139"/>
        <v>insert into program_studi (id_pendaftaran,kode_prodi,status_lulus) values (780,2,FALSE);</v>
      </c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>
        <v>1529</v>
      </c>
    </row>
    <row r="1533" spans="1:18" x14ac:dyDescent="0.2">
      <c r="A1533" s="14">
        <v>780</v>
      </c>
      <c r="B1533" s="28">
        <v>19</v>
      </c>
      <c r="C1533" s="28" t="b">
        <v>0</v>
      </c>
      <c r="D1533" s="28"/>
      <c r="E1533" s="28"/>
      <c r="F1533" t="str">
        <f t="shared" si="139"/>
        <v>insert into program_studi (id_pendaftaran,kode_prodi,status_lulus) values (780,19,FALSE);</v>
      </c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>
        <v>1530</v>
      </c>
    </row>
    <row r="1534" spans="1:18" x14ac:dyDescent="0.2">
      <c r="A1534" s="14">
        <v>781</v>
      </c>
      <c r="B1534" s="28">
        <v>2</v>
      </c>
      <c r="C1534" s="28" t="b">
        <v>0</v>
      </c>
      <c r="D1534" s="28"/>
      <c r="E1534" s="28"/>
      <c r="F1534" t="str">
        <f t="shared" si="139"/>
        <v>insert into program_studi (id_pendaftaran,kode_prodi,status_lulus) values (781,2,FALSE);</v>
      </c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>
        <v>1531</v>
      </c>
    </row>
    <row r="1535" spans="1:18" x14ac:dyDescent="0.2">
      <c r="A1535" s="14">
        <v>781</v>
      </c>
      <c r="B1535" s="28">
        <v>17</v>
      </c>
      <c r="C1535" s="28" t="b">
        <v>0</v>
      </c>
      <c r="D1535" s="28"/>
      <c r="E1535" s="28"/>
      <c r="F1535" t="str">
        <f t="shared" si="139"/>
        <v>insert into program_studi (id_pendaftaran,kode_prodi,status_lulus) values (781,17,FALSE);</v>
      </c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>
        <v>1532</v>
      </c>
    </row>
    <row r="1536" spans="1:18" x14ac:dyDescent="0.2">
      <c r="A1536" s="14">
        <v>782</v>
      </c>
      <c r="B1536" s="28">
        <v>2</v>
      </c>
      <c r="C1536" s="28" t="b">
        <v>0</v>
      </c>
      <c r="D1536" s="28"/>
      <c r="E1536" s="28"/>
      <c r="F1536" t="str">
        <f t="shared" si="139"/>
        <v>insert into program_studi (id_pendaftaran,kode_prodi,status_lulus) values (782,2,FALSE);</v>
      </c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>
        <v>1533</v>
      </c>
    </row>
    <row r="1537" spans="1:18" x14ac:dyDescent="0.2">
      <c r="A1537" s="14">
        <v>782</v>
      </c>
      <c r="B1537" s="28">
        <v>13</v>
      </c>
      <c r="C1537" s="28" t="b">
        <v>0</v>
      </c>
      <c r="D1537" s="28"/>
      <c r="E1537" s="28"/>
      <c r="F1537" t="str">
        <f t="shared" si="139"/>
        <v>insert into program_studi (id_pendaftaran,kode_prodi,status_lulus) values (782,13,FALSE);</v>
      </c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>
        <v>1534</v>
      </c>
    </row>
    <row r="1538" spans="1:18" x14ac:dyDescent="0.2">
      <c r="A1538" s="14">
        <v>783</v>
      </c>
      <c r="B1538" s="28">
        <v>2</v>
      </c>
      <c r="C1538" s="28" t="b">
        <v>0</v>
      </c>
      <c r="D1538" s="28"/>
      <c r="E1538" s="28"/>
      <c r="F1538" t="str">
        <f t="shared" si="139"/>
        <v>insert into program_studi (id_pendaftaran,kode_prodi,status_lulus) values (783,2,FALSE);</v>
      </c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>
        <v>1535</v>
      </c>
    </row>
    <row r="1539" spans="1:18" x14ac:dyDescent="0.2">
      <c r="A1539" s="14">
        <v>783</v>
      </c>
      <c r="B1539" s="28">
        <v>16</v>
      </c>
      <c r="C1539" s="28" t="b">
        <v>0</v>
      </c>
      <c r="D1539" s="28"/>
      <c r="E1539" s="28"/>
      <c r="F1539" t="str">
        <f t="shared" si="139"/>
        <v>insert into program_studi (id_pendaftaran,kode_prodi,status_lulus) values (783,16,FALSE);</v>
      </c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>
        <v>1536</v>
      </c>
    </row>
    <row r="1540" spans="1:18" x14ac:dyDescent="0.2">
      <c r="A1540" s="14">
        <v>784</v>
      </c>
      <c r="B1540" s="28">
        <v>1</v>
      </c>
      <c r="C1540" s="28" t="b">
        <v>0</v>
      </c>
      <c r="D1540" s="28"/>
      <c r="E1540" s="28"/>
      <c r="F1540" t="str">
        <f t="shared" si="139"/>
        <v>insert into program_studi (id_pendaftaran,kode_prodi,status_lulus) values (784,1,FALSE);</v>
      </c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>
        <v>1537</v>
      </c>
    </row>
    <row r="1541" spans="1:18" x14ac:dyDescent="0.2">
      <c r="A1541" s="14">
        <v>784</v>
      </c>
      <c r="B1541" s="28">
        <v>20</v>
      </c>
      <c r="C1541" s="28" t="b">
        <v>0</v>
      </c>
      <c r="D1541" s="28"/>
      <c r="E1541" s="28"/>
      <c r="F1541" t="str">
        <f t="shared" ref="F1541:F1604" si="140">CONCATENATE($F$3,A1541,",",B1541,",",C1541,")",";")</f>
        <v>insert into program_studi (id_pendaftaran,kode_prodi,status_lulus) values (784,20,FALSE);</v>
      </c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>
        <v>1538</v>
      </c>
    </row>
    <row r="1542" spans="1:18" x14ac:dyDescent="0.2">
      <c r="A1542" s="14">
        <v>785</v>
      </c>
      <c r="B1542" s="28">
        <v>4</v>
      </c>
      <c r="C1542" s="28" t="b">
        <v>0</v>
      </c>
      <c r="D1542" s="28"/>
      <c r="E1542" s="28"/>
      <c r="F1542" t="str">
        <f t="shared" si="140"/>
        <v>insert into program_studi (id_pendaftaran,kode_prodi,status_lulus) values (785,4,FALSE);</v>
      </c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>
        <v>1539</v>
      </c>
    </row>
    <row r="1543" spans="1:18" x14ac:dyDescent="0.2">
      <c r="A1543" s="14">
        <v>785</v>
      </c>
      <c r="B1543" s="28">
        <v>13</v>
      </c>
      <c r="C1543" s="28" t="b">
        <v>0</v>
      </c>
      <c r="D1543" s="28"/>
      <c r="E1543" s="28"/>
      <c r="F1543" t="str">
        <f t="shared" si="140"/>
        <v>insert into program_studi (id_pendaftaran,kode_prodi,status_lulus) values (785,13,FALSE);</v>
      </c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>
        <v>1540</v>
      </c>
    </row>
    <row r="1544" spans="1:18" x14ac:dyDescent="0.2">
      <c r="A1544" s="14">
        <v>786</v>
      </c>
      <c r="B1544" s="28">
        <v>2</v>
      </c>
      <c r="C1544" s="28" t="b">
        <v>0</v>
      </c>
      <c r="D1544" s="28"/>
      <c r="E1544" s="28"/>
      <c r="F1544" t="str">
        <f t="shared" si="140"/>
        <v>insert into program_studi (id_pendaftaran,kode_prodi,status_lulus) values (786,2,FALSE);</v>
      </c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>
        <v>1541</v>
      </c>
    </row>
    <row r="1545" spans="1:18" x14ac:dyDescent="0.2">
      <c r="A1545" s="14">
        <v>786</v>
      </c>
      <c r="B1545" s="28">
        <v>13</v>
      </c>
      <c r="C1545" s="28" t="b">
        <v>0</v>
      </c>
      <c r="D1545" s="28"/>
      <c r="E1545" s="28"/>
      <c r="F1545" t="str">
        <f t="shared" si="140"/>
        <v>insert into program_studi (id_pendaftaran,kode_prodi,status_lulus) values (786,13,FALSE);</v>
      </c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>
        <v>1542</v>
      </c>
    </row>
    <row r="1546" spans="1:18" x14ac:dyDescent="0.2">
      <c r="A1546" s="14">
        <v>787</v>
      </c>
      <c r="B1546" s="28">
        <v>1</v>
      </c>
      <c r="C1546" s="28" t="b">
        <v>0</v>
      </c>
      <c r="D1546" s="28"/>
      <c r="E1546" s="28"/>
      <c r="F1546" t="str">
        <f t="shared" si="140"/>
        <v>insert into program_studi (id_pendaftaran,kode_prodi,status_lulus) values (787,1,FALSE);</v>
      </c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>
        <v>1543</v>
      </c>
    </row>
    <row r="1547" spans="1:18" x14ac:dyDescent="0.2">
      <c r="A1547" s="14">
        <v>787</v>
      </c>
      <c r="B1547" s="28">
        <v>18</v>
      </c>
      <c r="C1547" s="28" t="b">
        <v>0</v>
      </c>
      <c r="D1547" s="28"/>
      <c r="E1547" s="28"/>
      <c r="F1547" t="str">
        <f t="shared" si="140"/>
        <v>insert into program_studi (id_pendaftaran,kode_prodi,status_lulus) values (787,18,FALSE);</v>
      </c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>
        <v>1544</v>
      </c>
    </row>
    <row r="1548" spans="1:18" x14ac:dyDescent="0.2">
      <c r="A1548" s="14">
        <v>788</v>
      </c>
      <c r="B1548" s="28">
        <v>1</v>
      </c>
      <c r="C1548" s="28" t="b">
        <v>0</v>
      </c>
      <c r="D1548" s="28"/>
      <c r="E1548" s="28"/>
      <c r="F1548" t="str">
        <f t="shared" si="140"/>
        <v>insert into program_studi (id_pendaftaran,kode_prodi,status_lulus) values (788,1,FALSE);</v>
      </c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>
        <v>1545</v>
      </c>
    </row>
    <row r="1549" spans="1:18" x14ac:dyDescent="0.2">
      <c r="A1549" s="14">
        <v>788</v>
      </c>
      <c r="B1549" s="28">
        <v>19</v>
      </c>
      <c r="C1549" s="28" t="b">
        <v>0</v>
      </c>
      <c r="D1549" s="28"/>
      <c r="E1549" s="28"/>
      <c r="F1549" t="str">
        <f t="shared" si="140"/>
        <v>insert into program_studi (id_pendaftaran,kode_prodi,status_lulus) values (788,19,FALSE);</v>
      </c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>
        <v>1546</v>
      </c>
    </row>
    <row r="1550" spans="1:18" x14ac:dyDescent="0.2">
      <c r="A1550" s="14">
        <v>789</v>
      </c>
      <c r="B1550" s="28">
        <v>4</v>
      </c>
      <c r="C1550" s="28" t="b">
        <v>0</v>
      </c>
      <c r="D1550" s="28"/>
      <c r="E1550" s="28"/>
      <c r="F1550" t="str">
        <f t="shared" si="140"/>
        <v>insert into program_studi (id_pendaftaran,kode_prodi,status_lulus) values (789,4,FALSE);</v>
      </c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>
        <v>1547</v>
      </c>
    </row>
    <row r="1551" spans="1:18" x14ac:dyDescent="0.2">
      <c r="A1551" s="14">
        <v>789</v>
      </c>
      <c r="B1551" s="28">
        <v>18</v>
      </c>
      <c r="C1551" s="28" t="b">
        <v>0</v>
      </c>
      <c r="D1551" s="28"/>
      <c r="E1551" s="28"/>
      <c r="F1551" t="str">
        <f t="shared" si="140"/>
        <v>insert into program_studi (id_pendaftaran,kode_prodi,status_lulus) values (789,18,FALSE);</v>
      </c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>
        <v>1548</v>
      </c>
    </row>
    <row r="1552" spans="1:18" x14ac:dyDescent="0.2">
      <c r="A1552" s="14">
        <v>790</v>
      </c>
      <c r="B1552" s="28">
        <v>1</v>
      </c>
      <c r="C1552" s="28" t="b">
        <v>0</v>
      </c>
      <c r="D1552" s="28"/>
      <c r="E1552" s="28"/>
      <c r="F1552" t="str">
        <f t="shared" si="140"/>
        <v>insert into program_studi (id_pendaftaran,kode_prodi,status_lulus) values (790,1,FALSE);</v>
      </c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>
        <v>1549</v>
      </c>
    </row>
    <row r="1553" spans="1:18" x14ac:dyDescent="0.2">
      <c r="A1553" s="14">
        <v>790</v>
      </c>
      <c r="B1553" s="28">
        <v>20</v>
      </c>
      <c r="C1553" s="28" t="b">
        <v>0</v>
      </c>
      <c r="D1553" s="28"/>
      <c r="E1553" s="28"/>
      <c r="F1553" t="str">
        <f t="shared" si="140"/>
        <v>insert into program_studi (id_pendaftaran,kode_prodi,status_lulus) values (790,20,FALSE);</v>
      </c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>
        <v>1550</v>
      </c>
    </row>
    <row r="1554" spans="1:18" x14ac:dyDescent="0.2">
      <c r="A1554" s="14">
        <v>791</v>
      </c>
      <c r="B1554" s="28">
        <v>1</v>
      </c>
      <c r="C1554" s="28" t="b">
        <v>0</v>
      </c>
      <c r="D1554" s="28"/>
      <c r="E1554" s="28"/>
      <c r="F1554" t="str">
        <f t="shared" si="140"/>
        <v>insert into program_studi (id_pendaftaran,kode_prodi,status_lulus) values (791,1,FALSE);</v>
      </c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>
        <v>1551</v>
      </c>
    </row>
    <row r="1555" spans="1:18" x14ac:dyDescent="0.2">
      <c r="A1555" s="14">
        <v>791</v>
      </c>
      <c r="B1555" s="28">
        <v>14</v>
      </c>
      <c r="C1555" s="28" t="b">
        <v>0</v>
      </c>
      <c r="D1555" s="28"/>
      <c r="E1555" s="28"/>
      <c r="F1555" t="str">
        <f t="shared" si="140"/>
        <v>insert into program_studi (id_pendaftaran,kode_prodi,status_lulus) values (791,14,FALSE);</v>
      </c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>
        <v>1552</v>
      </c>
    </row>
    <row r="1556" spans="1:18" x14ac:dyDescent="0.2">
      <c r="A1556" s="14">
        <v>792</v>
      </c>
      <c r="B1556" s="28">
        <v>4</v>
      </c>
      <c r="C1556" s="28" t="b">
        <v>0</v>
      </c>
      <c r="D1556" s="28"/>
      <c r="E1556" s="28"/>
      <c r="F1556" t="str">
        <f t="shared" si="140"/>
        <v>insert into program_studi (id_pendaftaran,kode_prodi,status_lulus) values (792,4,FALSE);</v>
      </c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>
        <v>1553</v>
      </c>
    </row>
    <row r="1557" spans="1:18" x14ac:dyDescent="0.2">
      <c r="A1557" s="14">
        <v>792</v>
      </c>
      <c r="B1557" s="28">
        <v>16</v>
      </c>
      <c r="C1557" s="28" t="b">
        <v>0</v>
      </c>
      <c r="D1557" s="28"/>
      <c r="E1557" s="28"/>
      <c r="F1557" t="str">
        <f t="shared" si="140"/>
        <v>insert into program_studi (id_pendaftaran,kode_prodi,status_lulus) values (792,16,FALSE);</v>
      </c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>
        <v>1554</v>
      </c>
    </row>
    <row r="1558" spans="1:18" x14ac:dyDescent="0.2">
      <c r="A1558" s="14">
        <v>793</v>
      </c>
      <c r="B1558" s="28">
        <v>2</v>
      </c>
      <c r="C1558" s="28" t="b">
        <v>0</v>
      </c>
      <c r="D1558" s="28"/>
      <c r="E1558" s="28"/>
      <c r="F1558" t="str">
        <f t="shared" si="140"/>
        <v>insert into program_studi (id_pendaftaran,kode_prodi,status_lulus) values (793,2,FALSE);</v>
      </c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>
        <v>1555</v>
      </c>
    </row>
    <row r="1559" spans="1:18" x14ac:dyDescent="0.2">
      <c r="A1559" s="14">
        <v>793</v>
      </c>
      <c r="B1559" s="28">
        <v>13</v>
      </c>
      <c r="C1559" s="28" t="b">
        <v>0</v>
      </c>
      <c r="D1559" s="28"/>
      <c r="E1559" s="28"/>
      <c r="F1559" t="str">
        <f t="shared" si="140"/>
        <v>insert into program_studi (id_pendaftaran,kode_prodi,status_lulus) values (793,13,FALSE);</v>
      </c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>
        <v>1556</v>
      </c>
    </row>
    <row r="1560" spans="1:18" x14ac:dyDescent="0.2">
      <c r="A1560" s="14">
        <v>794</v>
      </c>
      <c r="B1560" s="28">
        <v>3</v>
      </c>
      <c r="C1560" s="28" t="b">
        <v>0</v>
      </c>
      <c r="D1560" s="28"/>
      <c r="E1560" s="28"/>
      <c r="F1560" t="str">
        <f t="shared" si="140"/>
        <v>insert into program_studi (id_pendaftaran,kode_prodi,status_lulus) values (794,3,FALSE);</v>
      </c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>
        <v>1557</v>
      </c>
    </row>
    <row r="1561" spans="1:18" x14ac:dyDescent="0.2">
      <c r="A1561" s="14">
        <v>794</v>
      </c>
      <c r="B1561" s="28">
        <v>14</v>
      </c>
      <c r="C1561" s="28" t="b">
        <v>0</v>
      </c>
      <c r="D1561" s="28"/>
      <c r="E1561" s="28"/>
      <c r="F1561" t="str">
        <f t="shared" si="140"/>
        <v>insert into program_studi (id_pendaftaran,kode_prodi,status_lulus) values (794,14,FALSE);</v>
      </c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>
        <v>1558</v>
      </c>
    </row>
    <row r="1562" spans="1:18" x14ac:dyDescent="0.2">
      <c r="A1562" s="14">
        <v>795</v>
      </c>
      <c r="B1562" s="28">
        <v>2</v>
      </c>
      <c r="C1562" s="28" t="b">
        <v>0</v>
      </c>
      <c r="D1562" s="28"/>
      <c r="E1562" s="28"/>
      <c r="F1562" t="str">
        <f t="shared" si="140"/>
        <v>insert into program_studi (id_pendaftaran,kode_prodi,status_lulus) values (795,2,FALSE);</v>
      </c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>
        <v>1559</v>
      </c>
    </row>
    <row r="1563" spans="1:18" x14ac:dyDescent="0.2">
      <c r="A1563" s="14">
        <v>795</v>
      </c>
      <c r="B1563" s="28">
        <v>18</v>
      </c>
      <c r="C1563" s="28" t="b">
        <v>0</v>
      </c>
      <c r="D1563" s="28"/>
      <c r="E1563" s="28"/>
      <c r="F1563" t="str">
        <f t="shared" si="140"/>
        <v>insert into program_studi (id_pendaftaran,kode_prodi,status_lulus) values (795,18,FALSE);</v>
      </c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>
        <v>1560</v>
      </c>
    </row>
    <row r="1564" spans="1:18" x14ac:dyDescent="0.2">
      <c r="A1564" s="14">
        <v>796</v>
      </c>
      <c r="B1564" s="28">
        <v>4</v>
      </c>
      <c r="C1564" s="28" t="b">
        <v>0</v>
      </c>
      <c r="D1564" s="28"/>
      <c r="E1564" s="28"/>
      <c r="F1564" t="str">
        <f t="shared" si="140"/>
        <v>insert into program_studi (id_pendaftaran,kode_prodi,status_lulus) values (796,4,FALSE);</v>
      </c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>
        <v>1561</v>
      </c>
    </row>
    <row r="1565" spans="1:18" x14ac:dyDescent="0.2">
      <c r="A1565" s="14">
        <v>796</v>
      </c>
      <c r="B1565" s="28">
        <v>15</v>
      </c>
      <c r="C1565" s="28" t="b">
        <v>0</v>
      </c>
      <c r="D1565" s="28"/>
      <c r="E1565" s="28"/>
      <c r="F1565" t="str">
        <f t="shared" si="140"/>
        <v>insert into program_studi (id_pendaftaran,kode_prodi,status_lulus) values (796,15,FALSE);</v>
      </c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>
        <v>1562</v>
      </c>
    </row>
    <row r="1566" spans="1:18" x14ac:dyDescent="0.2">
      <c r="A1566" s="14">
        <v>797</v>
      </c>
      <c r="B1566" s="28">
        <v>4</v>
      </c>
      <c r="C1566" s="28" t="b">
        <v>0</v>
      </c>
      <c r="D1566" s="28"/>
      <c r="E1566" s="28"/>
      <c r="F1566" t="str">
        <f t="shared" si="140"/>
        <v>insert into program_studi (id_pendaftaran,kode_prodi,status_lulus) values (797,4,FALSE);</v>
      </c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>
        <v>1563</v>
      </c>
    </row>
    <row r="1567" spans="1:18" x14ac:dyDescent="0.2">
      <c r="A1567" s="14">
        <v>797</v>
      </c>
      <c r="B1567" s="28">
        <v>16</v>
      </c>
      <c r="C1567" s="28" t="b">
        <v>0</v>
      </c>
      <c r="D1567" s="28"/>
      <c r="E1567" s="28"/>
      <c r="F1567" t="str">
        <f t="shared" si="140"/>
        <v>insert into program_studi (id_pendaftaran,kode_prodi,status_lulus) values (797,16,FALSE);</v>
      </c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>
        <v>1564</v>
      </c>
    </row>
    <row r="1568" spans="1:18" x14ac:dyDescent="0.2">
      <c r="A1568" s="14">
        <v>798</v>
      </c>
      <c r="B1568" s="28">
        <v>2</v>
      </c>
      <c r="C1568" s="28" t="b">
        <v>0</v>
      </c>
      <c r="D1568" s="28"/>
      <c r="E1568" s="28"/>
      <c r="F1568" t="str">
        <f t="shared" si="140"/>
        <v>insert into program_studi (id_pendaftaran,kode_prodi,status_lulus) values (798,2,FALSE);</v>
      </c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>
        <v>1565</v>
      </c>
    </row>
    <row r="1569" spans="1:18" x14ac:dyDescent="0.2">
      <c r="A1569" s="14">
        <v>798</v>
      </c>
      <c r="B1569" s="28">
        <v>18</v>
      </c>
      <c r="C1569" s="28" t="b">
        <v>0</v>
      </c>
      <c r="D1569" s="28"/>
      <c r="E1569" s="28"/>
      <c r="F1569" t="str">
        <f t="shared" si="140"/>
        <v>insert into program_studi (id_pendaftaran,kode_prodi,status_lulus) values (798,18,FALSE);</v>
      </c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>
        <v>1566</v>
      </c>
    </row>
    <row r="1570" spans="1:18" x14ac:dyDescent="0.2">
      <c r="A1570" s="14">
        <v>799</v>
      </c>
      <c r="B1570" s="28">
        <v>1</v>
      </c>
      <c r="C1570" s="28" t="b">
        <v>0</v>
      </c>
      <c r="D1570" s="28"/>
      <c r="E1570" s="28"/>
      <c r="F1570" t="str">
        <f t="shared" si="140"/>
        <v>insert into program_studi (id_pendaftaran,kode_prodi,status_lulus) values (799,1,FALSE);</v>
      </c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>
        <v>1567</v>
      </c>
    </row>
    <row r="1571" spans="1:18" x14ac:dyDescent="0.2">
      <c r="A1571" s="14">
        <v>799</v>
      </c>
      <c r="B1571" s="28">
        <v>15</v>
      </c>
      <c r="C1571" s="28" t="b">
        <v>0</v>
      </c>
      <c r="D1571" s="28"/>
      <c r="E1571" s="28"/>
      <c r="F1571" t="str">
        <f t="shared" si="140"/>
        <v>insert into program_studi (id_pendaftaran,kode_prodi,status_lulus) values (799,15,FALSE);</v>
      </c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>
        <v>1568</v>
      </c>
    </row>
    <row r="1572" spans="1:18" x14ac:dyDescent="0.2">
      <c r="A1572" s="14">
        <v>800</v>
      </c>
      <c r="B1572" s="28">
        <v>4</v>
      </c>
      <c r="C1572" s="28" t="b">
        <v>0</v>
      </c>
      <c r="D1572" s="28"/>
      <c r="E1572" s="28"/>
      <c r="F1572" t="str">
        <f t="shared" si="140"/>
        <v>insert into program_studi (id_pendaftaran,kode_prodi,status_lulus) values (800,4,FALSE);</v>
      </c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>
        <v>1569</v>
      </c>
    </row>
    <row r="1573" spans="1:18" x14ac:dyDescent="0.2">
      <c r="A1573" s="14">
        <v>800</v>
      </c>
      <c r="B1573" s="28">
        <v>20</v>
      </c>
      <c r="C1573" s="28" t="b">
        <v>0</v>
      </c>
      <c r="D1573" s="28"/>
      <c r="E1573" s="28"/>
      <c r="F1573" t="str">
        <f t="shared" si="140"/>
        <v>insert into program_studi (id_pendaftaran,kode_prodi,status_lulus) values (800,20,FALSE);</v>
      </c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>
        <v>1570</v>
      </c>
    </row>
    <row r="1574" spans="1:18" x14ac:dyDescent="0.2">
      <c r="A1574" s="14">
        <v>801</v>
      </c>
      <c r="B1574" s="28">
        <v>1</v>
      </c>
      <c r="C1574" s="28" t="b">
        <v>0</v>
      </c>
      <c r="D1574" s="28"/>
      <c r="E1574" s="28"/>
      <c r="F1574" t="str">
        <f t="shared" si="140"/>
        <v>insert into program_studi (id_pendaftaran,kode_prodi,status_lulus) values (801,1,FALSE);</v>
      </c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>
        <v>1571</v>
      </c>
    </row>
    <row r="1575" spans="1:18" x14ac:dyDescent="0.2">
      <c r="A1575" s="14">
        <v>801</v>
      </c>
      <c r="B1575" s="28">
        <v>14</v>
      </c>
      <c r="C1575" s="28" t="b">
        <v>0</v>
      </c>
      <c r="D1575" s="28"/>
      <c r="E1575" s="28"/>
      <c r="F1575" t="str">
        <f t="shared" si="140"/>
        <v>insert into program_studi (id_pendaftaran,kode_prodi,status_lulus) values (801,14,FALSE);</v>
      </c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>
        <v>1572</v>
      </c>
    </row>
    <row r="1576" spans="1:18" x14ac:dyDescent="0.2">
      <c r="A1576" s="14">
        <v>802</v>
      </c>
      <c r="B1576" s="28">
        <v>2</v>
      </c>
      <c r="C1576" s="28" t="b">
        <v>0</v>
      </c>
      <c r="D1576" s="28"/>
      <c r="E1576" s="28"/>
      <c r="F1576" t="str">
        <f t="shared" si="140"/>
        <v>insert into program_studi (id_pendaftaran,kode_prodi,status_lulus) values (802,2,FALSE);</v>
      </c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>
        <v>1573</v>
      </c>
    </row>
    <row r="1577" spans="1:18" x14ac:dyDescent="0.2">
      <c r="A1577" s="14">
        <v>802</v>
      </c>
      <c r="B1577" s="28">
        <v>20</v>
      </c>
      <c r="C1577" s="28" t="b">
        <v>0</v>
      </c>
      <c r="D1577" s="28"/>
      <c r="E1577" s="28"/>
      <c r="F1577" t="str">
        <f t="shared" si="140"/>
        <v>insert into program_studi (id_pendaftaran,kode_prodi,status_lulus) values (802,20,FALSE);</v>
      </c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>
        <v>1574</v>
      </c>
    </row>
    <row r="1578" spans="1:18" x14ac:dyDescent="0.2">
      <c r="A1578" s="14">
        <v>803</v>
      </c>
      <c r="B1578" s="28">
        <v>1</v>
      </c>
      <c r="C1578" s="28" t="b">
        <v>0</v>
      </c>
      <c r="D1578" s="28"/>
      <c r="E1578" s="28"/>
      <c r="F1578" t="str">
        <f t="shared" si="140"/>
        <v>insert into program_studi (id_pendaftaran,kode_prodi,status_lulus) values (803,1,FALSE);</v>
      </c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>
        <v>1575</v>
      </c>
    </row>
    <row r="1579" spans="1:18" x14ac:dyDescent="0.2">
      <c r="A1579" s="14">
        <v>803</v>
      </c>
      <c r="B1579" s="28">
        <v>16</v>
      </c>
      <c r="C1579" s="28" t="b">
        <v>0</v>
      </c>
      <c r="D1579" s="28"/>
      <c r="E1579" s="28"/>
      <c r="F1579" t="str">
        <f t="shared" si="140"/>
        <v>insert into program_studi (id_pendaftaran,kode_prodi,status_lulus) values (803,16,FALSE);</v>
      </c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>
        <v>1576</v>
      </c>
    </row>
    <row r="1580" spans="1:18" x14ac:dyDescent="0.2">
      <c r="A1580" s="14">
        <v>804</v>
      </c>
      <c r="B1580" s="28">
        <v>2</v>
      </c>
      <c r="C1580" s="28" t="b">
        <v>0</v>
      </c>
      <c r="D1580" s="28"/>
      <c r="E1580" s="28"/>
      <c r="F1580" t="str">
        <f t="shared" si="140"/>
        <v>insert into program_studi (id_pendaftaran,kode_prodi,status_lulus) values (804,2,FALSE);</v>
      </c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>
        <v>1577</v>
      </c>
    </row>
    <row r="1581" spans="1:18" x14ac:dyDescent="0.2">
      <c r="A1581" s="14">
        <v>804</v>
      </c>
      <c r="B1581" s="28">
        <v>14</v>
      </c>
      <c r="C1581" s="28" t="b">
        <v>0</v>
      </c>
      <c r="D1581" s="28"/>
      <c r="E1581" s="28"/>
      <c r="F1581" t="str">
        <f t="shared" si="140"/>
        <v>insert into program_studi (id_pendaftaran,kode_prodi,status_lulus) values (804,14,FALSE);</v>
      </c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>
        <v>1578</v>
      </c>
    </row>
    <row r="1582" spans="1:18" x14ac:dyDescent="0.2">
      <c r="A1582" s="14">
        <v>805</v>
      </c>
      <c r="B1582" s="28">
        <v>3</v>
      </c>
      <c r="C1582" s="28" t="b">
        <v>0</v>
      </c>
      <c r="D1582" s="28"/>
      <c r="E1582" s="28"/>
      <c r="F1582" t="str">
        <f t="shared" si="140"/>
        <v>insert into program_studi (id_pendaftaran,kode_prodi,status_lulus) values (805,3,FALSE);</v>
      </c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>
        <v>1579</v>
      </c>
    </row>
    <row r="1583" spans="1:18" x14ac:dyDescent="0.2">
      <c r="A1583" s="14">
        <v>805</v>
      </c>
      <c r="B1583" s="28">
        <v>16</v>
      </c>
      <c r="C1583" s="28" t="b">
        <v>0</v>
      </c>
      <c r="D1583" s="28"/>
      <c r="E1583" s="28"/>
      <c r="F1583" t="str">
        <f t="shared" si="140"/>
        <v>insert into program_studi (id_pendaftaran,kode_prodi,status_lulus) values (805,16,FALSE);</v>
      </c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>
        <v>1580</v>
      </c>
    </row>
    <row r="1584" spans="1:18" x14ac:dyDescent="0.2">
      <c r="A1584" s="14">
        <v>806</v>
      </c>
      <c r="B1584" s="28">
        <v>3</v>
      </c>
      <c r="C1584" s="28" t="b">
        <v>0</v>
      </c>
      <c r="D1584" s="28"/>
      <c r="E1584" s="28"/>
      <c r="F1584" t="str">
        <f t="shared" si="140"/>
        <v>insert into program_studi (id_pendaftaran,kode_prodi,status_lulus) values (806,3,FALSE);</v>
      </c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>
        <v>1581</v>
      </c>
    </row>
    <row r="1585" spans="1:18" x14ac:dyDescent="0.2">
      <c r="A1585" s="14">
        <v>806</v>
      </c>
      <c r="B1585" s="28">
        <v>16</v>
      </c>
      <c r="C1585" s="28" t="b">
        <v>0</v>
      </c>
      <c r="D1585" s="28"/>
      <c r="E1585" s="28"/>
      <c r="F1585" t="str">
        <f t="shared" si="140"/>
        <v>insert into program_studi (id_pendaftaran,kode_prodi,status_lulus) values (806,16,FALSE);</v>
      </c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>
        <v>1582</v>
      </c>
    </row>
    <row r="1586" spans="1:18" x14ac:dyDescent="0.2">
      <c r="A1586" s="14">
        <v>807</v>
      </c>
      <c r="B1586" s="28">
        <v>3</v>
      </c>
      <c r="C1586" s="28" t="b">
        <v>0</v>
      </c>
      <c r="D1586" s="28"/>
      <c r="E1586" s="28"/>
      <c r="F1586" t="str">
        <f t="shared" si="140"/>
        <v>insert into program_studi (id_pendaftaran,kode_prodi,status_lulus) values (807,3,FALSE);</v>
      </c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>
        <v>1583</v>
      </c>
    </row>
    <row r="1587" spans="1:18" x14ac:dyDescent="0.2">
      <c r="A1587" s="14">
        <v>807</v>
      </c>
      <c r="B1587" s="28">
        <v>18</v>
      </c>
      <c r="C1587" s="28" t="b">
        <v>0</v>
      </c>
      <c r="D1587" s="28"/>
      <c r="E1587" s="28"/>
      <c r="F1587" t="str">
        <f t="shared" si="140"/>
        <v>insert into program_studi (id_pendaftaran,kode_prodi,status_lulus) values (807,18,FALSE);</v>
      </c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>
        <v>1584</v>
      </c>
    </row>
    <row r="1588" spans="1:18" x14ac:dyDescent="0.2">
      <c r="A1588" s="14">
        <v>808</v>
      </c>
      <c r="B1588" s="28">
        <v>1</v>
      </c>
      <c r="C1588" s="28" t="b">
        <v>0</v>
      </c>
      <c r="D1588" s="28"/>
      <c r="E1588" s="28"/>
      <c r="F1588" t="str">
        <f t="shared" si="140"/>
        <v>insert into program_studi (id_pendaftaran,kode_prodi,status_lulus) values (808,1,FALSE);</v>
      </c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>
        <v>1585</v>
      </c>
    </row>
    <row r="1589" spans="1:18" x14ac:dyDescent="0.2">
      <c r="A1589" s="14">
        <v>808</v>
      </c>
      <c r="B1589" s="28">
        <v>19</v>
      </c>
      <c r="C1589" s="28" t="b">
        <v>0</v>
      </c>
      <c r="D1589" s="28"/>
      <c r="E1589" s="28"/>
      <c r="F1589" t="str">
        <f t="shared" si="140"/>
        <v>insert into program_studi (id_pendaftaran,kode_prodi,status_lulus) values (808,19,FALSE);</v>
      </c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>
        <v>1586</v>
      </c>
    </row>
    <row r="1590" spans="1:18" x14ac:dyDescent="0.2">
      <c r="A1590" s="14">
        <v>809</v>
      </c>
      <c r="B1590" s="28">
        <v>2</v>
      </c>
      <c r="C1590" s="28" t="b">
        <v>0</v>
      </c>
      <c r="D1590" s="28"/>
      <c r="E1590" s="28"/>
      <c r="F1590" t="str">
        <f t="shared" si="140"/>
        <v>insert into program_studi (id_pendaftaran,kode_prodi,status_lulus) values (809,2,FALSE);</v>
      </c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>
        <v>1587</v>
      </c>
    </row>
    <row r="1591" spans="1:18" x14ac:dyDescent="0.2">
      <c r="A1591" s="14">
        <v>809</v>
      </c>
      <c r="B1591" s="28">
        <v>13</v>
      </c>
      <c r="C1591" s="28" t="b">
        <v>0</v>
      </c>
      <c r="D1591" s="28"/>
      <c r="E1591" s="28"/>
      <c r="F1591" t="str">
        <f t="shared" si="140"/>
        <v>insert into program_studi (id_pendaftaran,kode_prodi,status_lulus) values (809,13,FALSE);</v>
      </c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>
        <v>1588</v>
      </c>
    </row>
    <row r="1592" spans="1:18" x14ac:dyDescent="0.2">
      <c r="A1592" s="14">
        <v>810</v>
      </c>
      <c r="B1592" s="28">
        <v>4</v>
      </c>
      <c r="C1592" s="28" t="b">
        <v>0</v>
      </c>
      <c r="D1592" s="28"/>
      <c r="E1592" s="28"/>
      <c r="F1592" t="str">
        <f t="shared" si="140"/>
        <v>insert into program_studi (id_pendaftaran,kode_prodi,status_lulus) values (810,4,FALSE);</v>
      </c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>
        <v>1589</v>
      </c>
    </row>
    <row r="1593" spans="1:18" x14ac:dyDescent="0.2">
      <c r="A1593" s="14">
        <v>810</v>
      </c>
      <c r="B1593" s="28">
        <v>16</v>
      </c>
      <c r="C1593" s="28" t="b">
        <v>0</v>
      </c>
      <c r="D1593" s="28"/>
      <c r="E1593" s="28"/>
      <c r="F1593" t="str">
        <f t="shared" si="140"/>
        <v>insert into program_studi (id_pendaftaran,kode_prodi,status_lulus) values (810,16,FALSE);</v>
      </c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>
        <v>1590</v>
      </c>
    </row>
    <row r="1594" spans="1:18" x14ac:dyDescent="0.2">
      <c r="A1594" s="14">
        <v>811</v>
      </c>
      <c r="B1594" s="28">
        <v>3</v>
      </c>
      <c r="C1594" s="28" t="b">
        <v>0</v>
      </c>
      <c r="D1594" s="28"/>
      <c r="E1594" s="28"/>
      <c r="F1594" t="str">
        <f t="shared" si="140"/>
        <v>insert into program_studi (id_pendaftaran,kode_prodi,status_lulus) values (811,3,FALSE);</v>
      </c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>
        <v>1591</v>
      </c>
    </row>
    <row r="1595" spans="1:18" x14ac:dyDescent="0.2">
      <c r="A1595" s="14">
        <v>811</v>
      </c>
      <c r="B1595" s="28">
        <v>16</v>
      </c>
      <c r="C1595" s="28" t="b">
        <v>0</v>
      </c>
      <c r="D1595" s="28"/>
      <c r="E1595" s="28"/>
      <c r="F1595" t="str">
        <f t="shared" si="140"/>
        <v>insert into program_studi (id_pendaftaran,kode_prodi,status_lulus) values (811,16,FALSE);</v>
      </c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>
        <v>1592</v>
      </c>
    </row>
    <row r="1596" spans="1:18" x14ac:dyDescent="0.2">
      <c r="A1596" s="14">
        <v>812</v>
      </c>
      <c r="B1596" s="28">
        <v>3</v>
      </c>
      <c r="C1596" s="28" t="b">
        <v>0</v>
      </c>
      <c r="D1596" s="28"/>
      <c r="E1596" s="28"/>
      <c r="F1596" t="str">
        <f t="shared" si="140"/>
        <v>insert into program_studi (id_pendaftaran,kode_prodi,status_lulus) values (812,3,FALSE);</v>
      </c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>
        <v>1593</v>
      </c>
    </row>
    <row r="1597" spans="1:18" x14ac:dyDescent="0.2">
      <c r="A1597" s="14">
        <v>812</v>
      </c>
      <c r="B1597" s="28">
        <v>17</v>
      </c>
      <c r="C1597" s="28" t="b">
        <v>0</v>
      </c>
      <c r="D1597" s="28"/>
      <c r="E1597" s="28"/>
      <c r="F1597" t="str">
        <f t="shared" si="140"/>
        <v>insert into program_studi (id_pendaftaran,kode_prodi,status_lulus) values (812,17,FALSE);</v>
      </c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>
        <v>1594</v>
      </c>
    </row>
    <row r="1598" spans="1:18" x14ac:dyDescent="0.2">
      <c r="A1598" s="14">
        <v>813</v>
      </c>
      <c r="B1598" s="28">
        <v>1</v>
      </c>
      <c r="C1598" s="28" t="b">
        <v>0</v>
      </c>
      <c r="D1598" s="28"/>
      <c r="E1598" s="28"/>
      <c r="F1598" t="str">
        <f t="shared" si="140"/>
        <v>insert into program_studi (id_pendaftaran,kode_prodi,status_lulus) values (813,1,FALSE);</v>
      </c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>
        <v>1595</v>
      </c>
    </row>
    <row r="1599" spans="1:18" x14ac:dyDescent="0.2">
      <c r="A1599" s="14">
        <v>813</v>
      </c>
      <c r="B1599" s="28">
        <v>13</v>
      </c>
      <c r="C1599" s="28" t="b">
        <v>0</v>
      </c>
      <c r="D1599" s="28"/>
      <c r="E1599" s="28"/>
      <c r="F1599" t="str">
        <f t="shared" si="140"/>
        <v>insert into program_studi (id_pendaftaran,kode_prodi,status_lulus) values (813,13,FALSE);</v>
      </c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>
        <v>1596</v>
      </c>
    </row>
    <row r="1600" spans="1:18" x14ac:dyDescent="0.2">
      <c r="A1600" s="14">
        <v>814</v>
      </c>
      <c r="B1600" s="28">
        <v>1</v>
      </c>
      <c r="C1600" s="28" t="b">
        <v>0</v>
      </c>
      <c r="D1600" s="28"/>
      <c r="E1600" s="28"/>
      <c r="F1600" t="str">
        <f t="shared" si="140"/>
        <v>insert into program_studi (id_pendaftaran,kode_prodi,status_lulus) values (814,1,FALSE);</v>
      </c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>
        <v>1597</v>
      </c>
    </row>
    <row r="1601" spans="1:18" x14ac:dyDescent="0.2">
      <c r="A1601" s="14">
        <v>814</v>
      </c>
      <c r="B1601" s="28">
        <v>19</v>
      </c>
      <c r="C1601" s="28" t="b">
        <v>0</v>
      </c>
      <c r="D1601" s="28"/>
      <c r="E1601" s="28"/>
      <c r="F1601" t="str">
        <f t="shared" si="140"/>
        <v>insert into program_studi (id_pendaftaran,kode_prodi,status_lulus) values (814,19,FALSE);</v>
      </c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>
        <v>1598</v>
      </c>
    </row>
    <row r="1602" spans="1:18" x14ac:dyDescent="0.2">
      <c r="A1602" s="14">
        <v>815</v>
      </c>
      <c r="B1602" s="28">
        <v>2</v>
      </c>
      <c r="C1602" s="28" t="b">
        <v>0</v>
      </c>
      <c r="D1602" s="28"/>
      <c r="E1602" s="28"/>
      <c r="F1602" t="str">
        <f t="shared" si="140"/>
        <v>insert into program_studi (id_pendaftaran,kode_prodi,status_lulus) values (815,2,FALSE);</v>
      </c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>
        <v>1599</v>
      </c>
    </row>
    <row r="1603" spans="1:18" x14ac:dyDescent="0.2">
      <c r="A1603" s="14">
        <v>815</v>
      </c>
      <c r="B1603" s="28">
        <v>14</v>
      </c>
      <c r="C1603" s="28" t="b">
        <v>0</v>
      </c>
      <c r="D1603" s="28"/>
      <c r="E1603" s="28"/>
      <c r="F1603" t="str">
        <f t="shared" si="140"/>
        <v>insert into program_studi (id_pendaftaran,kode_prodi,status_lulus) values (815,14,FALSE);</v>
      </c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>
        <v>1600</v>
      </c>
    </row>
    <row r="1604" spans="1:18" x14ac:dyDescent="0.2">
      <c r="A1604" s="14">
        <v>816</v>
      </c>
      <c r="B1604" s="28">
        <v>2</v>
      </c>
      <c r="C1604" s="28" t="b">
        <v>0</v>
      </c>
      <c r="D1604" s="28"/>
      <c r="E1604" s="28"/>
      <c r="F1604" t="str">
        <f t="shared" si="140"/>
        <v>insert into program_studi (id_pendaftaran,kode_prodi,status_lulus) values (816,2,FALSE);</v>
      </c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>
        <v>1601</v>
      </c>
    </row>
    <row r="1605" spans="1:18" x14ac:dyDescent="0.2">
      <c r="A1605" s="14">
        <v>816</v>
      </c>
      <c r="B1605" s="28">
        <v>18</v>
      </c>
      <c r="C1605" s="28" t="b">
        <v>0</v>
      </c>
      <c r="D1605" s="28"/>
      <c r="E1605" s="28"/>
      <c r="F1605" t="str">
        <f t="shared" ref="F1605:F1668" si="141">CONCATENATE($F$3,A1605,",",B1605,",",C1605,")",";")</f>
        <v>insert into program_studi (id_pendaftaran,kode_prodi,status_lulus) values (816,18,FALSE);</v>
      </c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>
        <v>1602</v>
      </c>
    </row>
    <row r="1606" spans="1:18" x14ac:dyDescent="0.2">
      <c r="A1606" s="14">
        <v>817</v>
      </c>
      <c r="B1606" s="28">
        <v>4</v>
      </c>
      <c r="C1606" s="28" t="b">
        <v>0</v>
      </c>
      <c r="D1606" s="28"/>
      <c r="E1606" s="28"/>
      <c r="F1606" t="str">
        <f t="shared" si="141"/>
        <v>insert into program_studi (id_pendaftaran,kode_prodi,status_lulus) values (817,4,FALSE);</v>
      </c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>
        <v>1603</v>
      </c>
    </row>
    <row r="1607" spans="1:18" x14ac:dyDescent="0.2">
      <c r="A1607" s="14">
        <v>817</v>
      </c>
      <c r="B1607" s="28">
        <v>20</v>
      </c>
      <c r="C1607" s="28" t="b">
        <v>0</v>
      </c>
      <c r="D1607" s="28"/>
      <c r="E1607" s="28"/>
      <c r="F1607" t="str">
        <f t="shared" si="141"/>
        <v>insert into program_studi (id_pendaftaran,kode_prodi,status_lulus) values (817,20,FALSE);</v>
      </c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>
        <v>1604</v>
      </c>
    </row>
    <row r="1608" spans="1:18" x14ac:dyDescent="0.2">
      <c r="A1608" s="14">
        <v>818</v>
      </c>
      <c r="B1608" s="28">
        <v>2</v>
      </c>
      <c r="C1608" s="28" t="b">
        <v>0</v>
      </c>
      <c r="D1608" s="28"/>
      <c r="E1608" s="28"/>
      <c r="F1608" t="str">
        <f t="shared" si="141"/>
        <v>insert into program_studi (id_pendaftaran,kode_prodi,status_lulus) values (818,2,FALSE);</v>
      </c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>
        <v>1605</v>
      </c>
    </row>
    <row r="1609" spans="1:18" x14ac:dyDescent="0.2">
      <c r="A1609" s="14">
        <v>818</v>
      </c>
      <c r="B1609" s="28">
        <v>13</v>
      </c>
      <c r="C1609" s="28" t="b">
        <v>0</v>
      </c>
      <c r="D1609" s="28"/>
      <c r="E1609" s="28"/>
      <c r="F1609" t="str">
        <f t="shared" si="141"/>
        <v>insert into program_studi (id_pendaftaran,kode_prodi,status_lulus) values (818,13,FALSE);</v>
      </c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>
        <v>1606</v>
      </c>
    </row>
    <row r="1610" spans="1:18" x14ac:dyDescent="0.2">
      <c r="A1610" s="14">
        <v>819</v>
      </c>
      <c r="B1610" s="28">
        <v>2</v>
      </c>
      <c r="C1610" s="28" t="b">
        <v>0</v>
      </c>
      <c r="D1610" s="28"/>
      <c r="E1610" s="28"/>
      <c r="F1610" t="str">
        <f t="shared" si="141"/>
        <v>insert into program_studi (id_pendaftaran,kode_prodi,status_lulus) values (819,2,FALSE);</v>
      </c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>
        <v>1607</v>
      </c>
    </row>
    <row r="1611" spans="1:18" x14ac:dyDescent="0.2">
      <c r="A1611" s="14">
        <v>819</v>
      </c>
      <c r="B1611" s="28">
        <v>16</v>
      </c>
      <c r="C1611" s="28" t="b">
        <v>0</v>
      </c>
      <c r="D1611" s="28"/>
      <c r="E1611" s="28"/>
      <c r="F1611" t="str">
        <f t="shared" si="141"/>
        <v>insert into program_studi (id_pendaftaran,kode_prodi,status_lulus) values (819,16,FALSE);</v>
      </c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>
        <v>1608</v>
      </c>
    </row>
    <row r="1612" spans="1:18" x14ac:dyDescent="0.2">
      <c r="A1612" s="14">
        <v>820</v>
      </c>
      <c r="B1612" s="28">
        <v>2</v>
      </c>
      <c r="C1612" s="28" t="b">
        <v>0</v>
      </c>
      <c r="D1612" s="28"/>
      <c r="E1612" s="28"/>
      <c r="F1612" t="str">
        <f t="shared" si="141"/>
        <v>insert into program_studi (id_pendaftaran,kode_prodi,status_lulus) values (820,2,FALSE);</v>
      </c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>
        <v>1609</v>
      </c>
    </row>
    <row r="1613" spans="1:18" x14ac:dyDescent="0.2">
      <c r="A1613" s="14">
        <v>820</v>
      </c>
      <c r="B1613" s="28">
        <v>19</v>
      </c>
      <c r="C1613" s="28" t="b">
        <v>0</v>
      </c>
      <c r="D1613" s="28"/>
      <c r="E1613" s="28"/>
      <c r="F1613" t="str">
        <f t="shared" si="141"/>
        <v>insert into program_studi (id_pendaftaran,kode_prodi,status_lulus) values (820,19,FALSE);</v>
      </c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>
        <v>1610</v>
      </c>
    </row>
    <row r="1614" spans="1:18" x14ac:dyDescent="0.2">
      <c r="A1614" s="14">
        <v>821</v>
      </c>
      <c r="B1614" s="28">
        <v>1</v>
      </c>
      <c r="C1614" s="28" t="b">
        <v>0</v>
      </c>
      <c r="D1614" s="28"/>
      <c r="E1614" s="28"/>
      <c r="F1614" t="str">
        <f t="shared" si="141"/>
        <v>insert into program_studi (id_pendaftaran,kode_prodi,status_lulus) values (821,1,FALSE);</v>
      </c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>
        <v>1611</v>
      </c>
    </row>
    <row r="1615" spans="1:18" x14ac:dyDescent="0.2">
      <c r="A1615" s="14">
        <v>821</v>
      </c>
      <c r="B1615" s="28">
        <v>16</v>
      </c>
      <c r="C1615" s="28" t="b">
        <v>0</v>
      </c>
      <c r="D1615" s="28"/>
      <c r="E1615" s="28"/>
      <c r="F1615" t="str">
        <f t="shared" si="141"/>
        <v>insert into program_studi (id_pendaftaran,kode_prodi,status_lulus) values (821,16,FALSE);</v>
      </c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>
        <v>1612</v>
      </c>
    </row>
    <row r="1616" spans="1:18" x14ac:dyDescent="0.2">
      <c r="A1616" s="14">
        <v>822</v>
      </c>
      <c r="B1616" s="28">
        <v>4</v>
      </c>
      <c r="C1616" s="28" t="b">
        <v>0</v>
      </c>
      <c r="D1616" s="28"/>
      <c r="E1616" s="28"/>
      <c r="F1616" t="str">
        <f t="shared" si="141"/>
        <v>insert into program_studi (id_pendaftaran,kode_prodi,status_lulus) values (822,4,FALSE);</v>
      </c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>
        <v>1613</v>
      </c>
    </row>
    <row r="1617" spans="1:18" x14ac:dyDescent="0.2">
      <c r="A1617" s="14">
        <v>822</v>
      </c>
      <c r="B1617" s="28">
        <v>14</v>
      </c>
      <c r="C1617" s="28" t="b">
        <v>0</v>
      </c>
      <c r="D1617" s="28"/>
      <c r="E1617" s="28"/>
      <c r="F1617" t="str">
        <f t="shared" si="141"/>
        <v>insert into program_studi (id_pendaftaran,kode_prodi,status_lulus) values (822,14,FALSE);</v>
      </c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>
        <v>1614</v>
      </c>
    </row>
    <row r="1618" spans="1:18" x14ac:dyDescent="0.2">
      <c r="A1618" s="14">
        <v>823</v>
      </c>
      <c r="B1618" s="28">
        <v>1</v>
      </c>
      <c r="C1618" s="28" t="b">
        <v>0</v>
      </c>
      <c r="D1618" s="28"/>
      <c r="E1618" s="28"/>
      <c r="F1618" t="str">
        <f t="shared" si="141"/>
        <v>insert into program_studi (id_pendaftaran,kode_prodi,status_lulus) values (823,1,FALSE);</v>
      </c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>
        <v>1615</v>
      </c>
    </row>
    <row r="1619" spans="1:18" x14ac:dyDescent="0.2">
      <c r="A1619" s="14">
        <v>823</v>
      </c>
      <c r="B1619" s="28">
        <v>20</v>
      </c>
      <c r="C1619" s="28" t="b">
        <v>0</v>
      </c>
      <c r="D1619" s="28"/>
      <c r="E1619" s="28"/>
      <c r="F1619" t="str">
        <f t="shared" si="141"/>
        <v>insert into program_studi (id_pendaftaran,kode_prodi,status_lulus) values (823,20,FALSE);</v>
      </c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>
        <v>1616</v>
      </c>
    </row>
    <row r="1620" spans="1:18" x14ac:dyDescent="0.2">
      <c r="A1620" s="14">
        <v>824</v>
      </c>
      <c r="B1620" s="28">
        <v>2</v>
      </c>
      <c r="C1620" s="28" t="b">
        <v>0</v>
      </c>
      <c r="D1620" s="28"/>
      <c r="E1620" s="28"/>
      <c r="F1620" t="str">
        <f t="shared" si="141"/>
        <v>insert into program_studi (id_pendaftaran,kode_prodi,status_lulus) values (824,2,FALSE);</v>
      </c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>
        <v>1617</v>
      </c>
    </row>
    <row r="1621" spans="1:18" x14ac:dyDescent="0.2">
      <c r="A1621" s="14">
        <v>824</v>
      </c>
      <c r="B1621" s="28">
        <v>13</v>
      </c>
      <c r="C1621" s="28" t="b">
        <v>0</v>
      </c>
      <c r="D1621" s="28"/>
      <c r="E1621" s="28"/>
      <c r="F1621" t="str">
        <f t="shared" si="141"/>
        <v>insert into program_studi (id_pendaftaran,kode_prodi,status_lulus) values (824,13,FALSE);</v>
      </c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>
        <v>1618</v>
      </c>
    </row>
    <row r="1622" spans="1:18" x14ac:dyDescent="0.2">
      <c r="A1622" s="14">
        <v>825</v>
      </c>
      <c r="B1622" s="28">
        <v>4</v>
      </c>
      <c r="C1622" s="28" t="b">
        <v>0</v>
      </c>
      <c r="D1622" s="28"/>
      <c r="E1622" s="28"/>
      <c r="F1622" t="str">
        <f t="shared" si="141"/>
        <v>insert into program_studi (id_pendaftaran,kode_prodi,status_lulus) values (825,4,FALSE);</v>
      </c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>
        <v>1619</v>
      </c>
    </row>
    <row r="1623" spans="1:18" x14ac:dyDescent="0.2">
      <c r="A1623" s="14">
        <v>825</v>
      </c>
      <c r="B1623" s="28">
        <v>19</v>
      </c>
      <c r="C1623" s="28" t="b">
        <v>0</v>
      </c>
      <c r="D1623" s="28"/>
      <c r="E1623" s="28"/>
      <c r="F1623" t="str">
        <f t="shared" si="141"/>
        <v>insert into program_studi (id_pendaftaran,kode_prodi,status_lulus) values (825,19,FALSE);</v>
      </c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>
        <v>1620</v>
      </c>
    </row>
    <row r="1624" spans="1:18" x14ac:dyDescent="0.2">
      <c r="A1624" s="14">
        <v>826</v>
      </c>
      <c r="B1624" s="28">
        <v>2</v>
      </c>
      <c r="C1624" s="28" t="b">
        <v>0</v>
      </c>
      <c r="D1624" s="28"/>
      <c r="E1624" s="28"/>
      <c r="F1624" t="str">
        <f t="shared" si="141"/>
        <v>insert into program_studi (id_pendaftaran,kode_prodi,status_lulus) values (826,2,FALSE);</v>
      </c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>
        <v>1621</v>
      </c>
    </row>
    <row r="1625" spans="1:18" x14ac:dyDescent="0.2">
      <c r="A1625" s="14">
        <v>826</v>
      </c>
      <c r="B1625" s="28">
        <v>19</v>
      </c>
      <c r="C1625" s="28" t="b">
        <v>0</v>
      </c>
      <c r="D1625" s="28"/>
      <c r="E1625" s="28"/>
      <c r="F1625" t="str">
        <f t="shared" si="141"/>
        <v>insert into program_studi (id_pendaftaran,kode_prodi,status_lulus) values (826,19,FALSE);</v>
      </c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>
        <v>1622</v>
      </c>
    </row>
    <row r="1626" spans="1:18" x14ac:dyDescent="0.2">
      <c r="A1626" s="14">
        <v>827</v>
      </c>
      <c r="B1626" s="28">
        <v>2</v>
      </c>
      <c r="C1626" s="28" t="b">
        <v>0</v>
      </c>
      <c r="D1626" s="28"/>
      <c r="E1626" s="28"/>
      <c r="F1626" t="str">
        <f t="shared" si="141"/>
        <v>insert into program_studi (id_pendaftaran,kode_prodi,status_lulus) values (827,2,FALSE);</v>
      </c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>
        <v>1623</v>
      </c>
    </row>
    <row r="1627" spans="1:18" x14ac:dyDescent="0.2">
      <c r="A1627" s="14">
        <v>827</v>
      </c>
      <c r="B1627" s="28">
        <v>18</v>
      </c>
      <c r="C1627" s="28" t="b">
        <v>0</v>
      </c>
      <c r="D1627" s="28"/>
      <c r="E1627" s="28"/>
      <c r="F1627" t="str">
        <f t="shared" si="141"/>
        <v>insert into program_studi (id_pendaftaran,kode_prodi,status_lulus) values (827,18,FALSE);</v>
      </c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>
        <v>1624</v>
      </c>
    </row>
    <row r="1628" spans="1:18" x14ac:dyDescent="0.2">
      <c r="A1628" s="14">
        <v>828</v>
      </c>
      <c r="B1628" s="28">
        <v>2</v>
      </c>
      <c r="C1628" s="28" t="b">
        <v>0</v>
      </c>
      <c r="D1628" s="28"/>
      <c r="E1628" s="28"/>
      <c r="F1628" t="str">
        <f t="shared" si="141"/>
        <v>insert into program_studi (id_pendaftaran,kode_prodi,status_lulus) values (828,2,FALSE);</v>
      </c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>
        <v>1625</v>
      </c>
    </row>
    <row r="1629" spans="1:18" x14ac:dyDescent="0.2">
      <c r="A1629" s="14">
        <v>828</v>
      </c>
      <c r="B1629" s="28">
        <v>20</v>
      </c>
      <c r="C1629" s="28" t="b">
        <v>0</v>
      </c>
      <c r="D1629" s="28"/>
      <c r="E1629" s="28"/>
      <c r="F1629" t="str">
        <f t="shared" si="141"/>
        <v>insert into program_studi (id_pendaftaran,kode_prodi,status_lulus) values (828,20,FALSE);</v>
      </c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>
        <v>1626</v>
      </c>
    </row>
    <row r="1630" spans="1:18" x14ac:dyDescent="0.2">
      <c r="A1630" s="14">
        <v>829</v>
      </c>
      <c r="B1630" s="28">
        <v>4</v>
      </c>
      <c r="C1630" s="28" t="b">
        <v>0</v>
      </c>
      <c r="D1630" s="28"/>
      <c r="E1630" s="28"/>
      <c r="F1630" t="str">
        <f t="shared" si="141"/>
        <v>insert into program_studi (id_pendaftaran,kode_prodi,status_lulus) values (829,4,FALSE);</v>
      </c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>
        <v>1627</v>
      </c>
    </row>
    <row r="1631" spans="1:18" x14ac:dyDescent="0.2">
      <c r="A1631" s="14">
        <v>829</v>
      </c>
      <c r="B1631" s="28">
        <v>13</v>
      </c>
      <c r="C1631" s="28" t="b">
        <v>0</v>
      </c>
      <c r="D1631" s="28"/>
      <c r="E1631" s="28"/>
      <c r="F1631" t="str">
        <f t="shared" si="141"/>
        <v>insert into program_studi (id_pendaftaran,kode_prodi,status_lulus) values (829,13,FALSE);</v>
      </c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>
        <v>1628</v>
      </c>
    </row>
    <row r="1632" spans="1:18" x14ac:dyDescent="0.2">
      <c r="A1632" s="14">
        <v>830</v>
      </c>
      <c r="B1632" s="28">
        <v>1</v>
      </c>
      <c r="C1632" s="28" t="b">
        <v>0</v>
      </c>
      <c r="D1632" s="28"/>
      <c r="E1632" s="28"/>
      <c r="F1632" t="str">
        <f t="shared" si="141"/>
        <v>insert into program_studi (id_pendaftaran,kode_prodi,status_lulus) values (830,1,FALSE);</v>
      </c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>
        <v>1629</v>
      </c>
    </row>
    <row r="1633" spans="1:18" x14ac:dyDescent="0.2">
      <c r="A1633" s="14">
        <v>830</v>
      </c>
      <c r="B1633" s="28">
        <v>19</v>
      </c>
      <c r="C1633" s="28" t="b">
        <v>0</v>
      </c>
      <c r="D1633" s="28"/>
      <c r="E1633" s="28"/>
      <c r="F1633" t="str">
        <f t="shared" si="141"/>
        <v>insert into program_studi (id_pendaftaran,kode_prodi,status_lulus) values (830,19,FALSE);</v>
      </c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>
        <v>1630</v>
      </c>
    </row>
    <row r="1634" spans="1:18" x14ac:dyDescent="0.2">
      <c r="A1634" s="14">
        <v>831</v>
      </c>
      <c r="B1634" s="28">
        <v>2</v>
      </c>
      <c r="C1634" s="28" t="b">
        <v>0</v>
      </c>
      <c r="D1634" s="28"/>
      <c r="E1634" s="28"/>
      <c r="F1634" t="str">
        <f t="shared" si="141"/>
        <v>insert into program_studi (id_pendaftaran,kode_prodi,status_lulus) values (831,2,FALSE);</v>
      </c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>
        <v>1631</v>
      </c>
    </row>
    <row r="1635" spans="1:18" x14ac:dyDescent="0.2">
      <c r="A1635" s="14">
        <v>831</v>
      </c>
      <c r="B1635" s="28">
        <v>18</v>
      </c>
      <c r="C1635" s="28" t="b">
        <v>0</v>
      </c>
      <c r="D1635" s="28"/>
      <c r="E1635" s="28"/>
      <c r="F1635" t="str">
        <f t="shared" si="141"/>
        <v>insert into program_studi (id_pendaftaran,kode_prodi,status_lulus) values (831,18,FALSE);</v>
      </c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>
        <v>1632</v>
      </c>
    </row>
    <row r="1636" spans="1:18" x14ac:dyDescent="0.2">
      <c r="A1636" s="14">
        <v>832</v>
      </c>
      <c r="B1636" s="28">
        <v>4</v>
      </c>
      <c r="C1636" s="28" t="b">
        <v>0</v>
      </c>
      <c r="D1636" s="28"/>
      <c r="E1636" s="28"/>
      <c r="F1636" t="str">
        <f t="shared" si="141"/>
        <v>insert into program_studi (id_pendaftaran,kode_prodi,status_lulus) values (832,4,FALSE);</v>
      </c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>
        <v>1633</v>
      </c>
    </row>
    <row r="1637" spans="1:18" x14ac:dyDescent="0.2">
      <c r="A1637" s="14">
        <v>832</v>
      </c>
      <c r="B1637" s="28">
        <v>13</v>
      </c>
      <c r="C1637" s="28" t="b">
        <v>0</v>
      </c>
      <c r="D1637" s="28"/>
      <c r="E1637" s="28"/>
      <c r="F1637" t="str">
        <f t="shared" si="141"/>
        <v>insert into program_studi (id_pendaftaran,kode_prodi,status_lulus) values (832,13,FALSE);</v>
      </c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>
        <v>1634</v>
      </c>
    </row>
    <row r="1638" spans="1:18" x14ac:dyDescent="0.2">
      <c r="A1638" s="14">
        <v>833</v>
      </c>
      <c r="B1638" s="28">
        <v>4</v>
      </c>
      <c r="C1638" s="28" t="b">
        <v>0</v>
      </c>
      <c r="D1638" s="28"/>
      <c r="E1638" s="28"/>
      <c r="F1638" t="str">
        <f t="shared" si="141"/>
        <v>insert into program_studi (id_pendaftaran,kode_prodi,status_lulus) values (833,4,FALSE);</v>
      </c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>
        <v>1635</v>
      </c>
    </row>
    <row r="1639" spans="1:18" x14ac:dyDescent="0.2">
      <c r="A1639" s="14">
        <v>833</v>
      </c>
      <c r="B1639" s="28">
        <v>18</v>
      </c>
      <c r="C1639" s="28" t="b">
        <v>0</v>
      </c>
      <c r="D1639" s="28"/>
      <c r="E1639" s="28"/>
      <c r="F1639" t="str">
        <f t="shared" si="141"/>
        <v>insert into program_studi (id_pendaftaran,kode_prodi,status_lulus) values (833,18,FALSE);</v>
      </c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>
        <v>1636</v>
      </c>
    </row>
    <row r="1640" spans="1:18" x14ac:dyDescent="0.2">
      <c r="A1640" s="14">
        <v>834</v>
      </c>
      <c r="B1640" s="28">
        <v>4</v>
      </c>
      <c r="C1640" s="28" t="b">
        <v>0</v>
      </c>
      <c r="D1640" s="28"/>
      <c r="E1640" s="28"/>
      <c r="F1640" t="str">
        <f t="shared" si="141"/>
        <v>insert into program_studi (id_pendaftaran,kode_prodi,status_lulus) values (834,4,FALSE);</v>
      </c>
      <c r="G1640" s="28"/>
      <c r="H1640" s="28"/>
      <c r="I1640" s="28"/>
      <c r="J1640" s="28"/>
      <c r="K1640" s="28"/>
      <c r="L1640" s="28"/>
      <c r="M1640" s="28"/>
      <c r="N1640" s="28"/>
      <c r="O1640" s="28"/>
      <c r="P1640" s="28"/>
      <c r="Q1640" s="28"/>
      <c r="R1640">
        <v>1637</v>
      </c>
    </row>
    <row r="1641" spans="1:18" x14ac:dyDescent="0.2">
      <c r="A1641" s="14">
        <v>834</v>
      </c>
      <c r="B1641" s="28">
        <v>19</v>
      </c>
      <c r="C1641" s="28" t="b">
        <v>0</v>
      </c>
      <c r="D1641" s="28"/>
      <c r="E1641" s="28"/>
      <c r="F1641" t="str">
        <f t="shared" si="141"/>
        <v>insert into program_studi (id_pendaftaran,kode_prodi,status_lulus) values (834,19,FALSE);</v>
      </c>
      <c r="G1641" s="28"/>
      <c r="H1641" s="28"/>
      <c r="I1641" s="28"/>
      <c r="J1641" s="28"/>
      <c r="K1641" s="28"/>
      <c r="L1641" s="28"/>
      <c r="M1641" s="28"/>
      <c r="N1641" s="28"/>
      <c r="O1641" s="28"/>
      <c r="P1641" s="28"/>
      <c r="Q1641" s="28"/>
      <c r="R1641">
        <v>1638</v>
      </c>
    </row>
    <row r="1642" spans="1:18" x14ac:dyDescent="0.2">
      <c r="A1642" s="14">
        <v>835</v>
      </c>
      <c r="B1642" s="28">
        <v>3</v>
      </c>
      <c r="C1642" s="28" t="b">
        <v>0</v>
      </c>
      <c r="D1642" s="28"/>
      <c r="E1642" s="28"/>
      <c r="F1642" t="str">
        <f t="shared" si="141"/>
        <v>insert into program_studi (id_pendaftaran,kode_prodi,status_lulus) values (835,3,FALSE);</v>
      </c>
      <c r="G1642" s="28"/>
      <c r="H1642" s="28"/>
      <c r="I1642" s="28"/>
      <c r="J1642" s="28"/>
      <c r="K1642" s="28"/>
      <c r="L1642" s="28"/>
      <c r="M1642" s="28"/>
      <c r="N1642" s="28"/>
      <c r="O1642" s="28"/>
      <c r="P1642" s="28"/>
      <c r="Q1642" s="28"/>
      <c r="R1642">
        <v>1639</v>
      </c>
    </row>
    <row r="1643" spans="1:18" x14ac:dyDescent="0.2">
      <c r="A1643" s="14">
        <v>835</v>
      </c>
      <c r="B1643" s="28">
        <v>20</v>
      </c>
      <c r="C1643" s="28" t="b">
        <v>0</v>
      </c>
      <c r="D1643" s="28"/>
      <c r="E1643" s="28"/>
      <c r="F1643" t="str">
        <f t="shared" si="141"/>
        <v>insert into program_studi (id_pendaftaran,kode_prodi,status_lulus) values (835,20,FALSE);</v>
      </c>
      <c r="G1643" s="28"/>
      <c r="H1643" s="28"/>
      <c r="I1643" s="28"/>
      <c r="J1643" s="28"/>
      <c r="K1643" s="28"/>
      <c r="L1643" s="28"/>
      <c r="M1643" s="28"/>
      <c r="N1643" s="28"/>
      <c r="O1643" s="28"/>
      <c r="P1643" s="28"/>
      <c r="Q1643" s="28"/>
      <c r="R1643">
        <v>1640</v>
      </c>
    </row>
    <row r="1644" spans="1:18" x14ac:dyDescent="0.2">
      <c r="A1644" s="14">
        <v>836</v>
      </c>
      <c r="B1644" s="28">
        <v>2</v>
      </c>
      <c r="C1644" s="28" t="b">
        <v>0</v>
      </c>
      <c r="D1644" s="28"/>
      <c r="E1644" s="28"/>
      <c r="F1644" t="str">
        <f t="shared" si="141"/>
        <v>insert into program_studi (id_pendaftaran,kode_prodi,status_lulus) values (836,2,FALSE);</v>
      </c>
      <c r="G1644" s="28"/>
      <c r="H1644" s="28"/>
      <c r="I1644" s="28"/>
      <c r="J1644" s="28"/>
      <c r="K1644" s="28"/>
      <c r="L1644" s="28"/>
      <c r="M1644" s="28"/>
      <c r="N1644" s="28"/>
      <c r="O1644" s="28"/>
      <c r="P1644" s="28"/>
      <c r="Q1644" s="28"/>
      <c r="R1644">
        <v>1641</v>
      </c>
    </row>
    <row r="1645" spans="1:18" x14ac:dyDescent="0.2">
      <c r="A1645" s="14">
        <v>836</v>
      </c>
      <c r="B1645" s="28">
        <v>16</v>
      </c>
      <c r="C1645" s="28" t="b">
        <v>0</v>
      </c>
      <c r="D1645" s="28"/>
      <c r="E1645" s="28"/>
      <c r="F1645" t="str">
        <f t="shared" si="141"/>
        <v>insert into program_studi (id_pendaftaran,kode_prodi,status_lulus) values (836,16,FALSE);</v>
      </c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28"/>
      <c r="R1645">
        <v>1642</v>
      </c>
    </row>
    <row r="1646" spans="1:18" x14ac:dyDescent="0.2">
      <c r="A1646" s="14">
        <v>837</v>
      </c>
      <c r="B1646" s="28">
        <v>2</v>
      </c>
      <c r="C1646" s="28" t="b">
        <v>0</v>
      </c>
      <c r="D1646" s="28"/>
      <c r="E1646" s="28"/>
      <c r="F1646" t="str">
        <f t="shared" si="141"/>
        <v>insert into program_studi (id_pendaftaran,kode_prodi,status_lulus) values (837,2,FALSE);</v>
      </c>
      <c r="G1646" s="28"/>
      <c r="H1646" s="28"/>
      <c r="I1646" s="28"/>
      <c r="J1646" s="28"/>
      <c r="K1646" s="28"/>
      <c r="L1646" s="28"/>
      <c r="M1646" s="28"/>
      <c r="N1646" s="28"/>
      <c r="O1646" s="28"/>
      <c r="P1646" s="28"/>
      <c r="Q1646" s="28"/>
      <c r="R1646">
        <v>1643</v>
      </c>
    </row>
    <row r="1647" spans="1:18" x14ac:dyDescent="0.2">
      <c r="A1647" s="14">
        <v>837</v>
      </c>
      <c r="B1647" s="28">
        <v>13</v>
      </c>
      <c r="C1647" s="28" t="b">
        <v>0</v>
      </c>
      <c r="D1647" s="28"/>
      <c r="E1647" s="28"/>
      <c r="F1647" t="str">
        <f t="shared" si="141"/>
        <v>insert into program_studi (id_pendaftaran,kode_prodi,status_lulus) values (837,13,FALSE);</v>
      </c>
      <c r="G1647" s="28"/>
      <c r="H1647" s="28"/>
      <c r="I1647" s="28"/>
      <c r="J1647" s="28"/>
      <c r="K1647" s="28"/>
      <c r="L1647" s="28"/>
      <c r="M1647" s="28"/>
      <c r="N1647" s="28"/>
      <c r="O1647" s="28"/>
      <c r="P1647" s="28"/>
      <c r="Q1647" s="28"/>
      <c r="R1647">
        <v>1644</v>
      </c>
    </row>
    <row r="1648" spans="1:18" x14ac:dyDescent="0.2">
      <c r="A1648" s="14">
        <v>838</v>
      </c>
      <c r="B1648" s="28">
        <v>3</v>
      </c>
      <c r="C1648" s="28" t="b">
        <v>0</v>
      </c>
      <c r="D1648" s="28"/>
      <c r="E1648" s="28"/>
      <c r="F1648" t="str">
        <f t="shared" si="141"/>
        <v>insert into program_studi (id_pendaftaran,kode_prodi,status_lulus) values (838,3,FALSE);</v>
      </c>
      <c r="G1648" s="28"/>
      <c r="H1648" s="28"/>
      <c r="I1648" s="28"/>
      <c r="J1648" s="28"/>
      <c r="K1648" s="28"/>
      <c r="L1648" s="28"/>
      <c r="M1648" s="28"/>
      <c r="N1648" s="28"/>
      <c r="O1648" s="28"/>
      <c r="P1648" s="28"/>
      <c r="Q1648" s="28"/>
      <c r="R1648">
        <v>1645</v>
      </c>
    </row>
    <row r="1649" spans="1:18" x14ac:dyDescent="0.2">
      <c r="A1649" s="14">
        <v>838</v>
      </c>
      <c r="B1649" s="28">
        <v>16</v>
      </c>
      <c r="C1649" s="28" t="b">
        <v>0</v>
      </c>
      <c r="D1649" s="28"/>
      <c r="E1649" s="28"/>
      <c r="F1649" t="str">
        <f t="shared" si="141"/>
        <v>insert into program_studi (id_pendaftaran,kode_prodi,status_lulus) values (838,16,FALSE);</v>
      </c>
      <c r="G1649" s="28"/>
      <c r="H1649" s="28"/>
      <c r="I1649" s="28"/>
      <c r="J1649" s="28"/>
      <c r="K1649" s="28"/>
      <c r="L1649" s="28"/>
      <c r="M1649" s="28"/>
      <c r="N1649" s="28"/>
      <c r="O1649" s="28"/>
      <c r="P1649" s="28"/>
      <c r="Q1649" s="28"/>
      <c r="R1649">
        <v>1646</v>
      </c>
    </row>
    <row r="1650" spans="1:18" x14ac:dyDescent="0.2">
      <c r="A1650" s="14">
        <v>839</v>
      </c>
      <c r="B1650" s="28">
        <v>2</v>
      </c>
      <c r="C1650" s="28" t="b">
        <v>0</v>
      </c>
      <c r="D1650" s="28"/>
      <c r="E1650" s="28"/>
      <c r="F1650" t="str">
        <f t="shared" si="141"/>
        <v>insert into program_studi (id_pendaftaran,kode_prodi,status_lulus) values (839,2,FALSE);</v>
      </c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28"/>
      <c r="R1650">
        <v>1647</v>
      </c>
    </row>
    <row r="1651" spans="1:18" x14ac:dyDescent="0.2">
      <c r="A1651" s="14">
        <v>839</v>
      </c>
      <c r="B1651" s="28">
        <v>14</v>
      </c>
      <c r="C1651" s="28" t="b">
        <v>0</v>
      </c>
      <c r="D1651" s="28"/>
      <c r="E1651" s="28"/>
      <c r="F1651" t="str">
        <f t="shared" si="141"/>
        <v>insert into program_studi (id_pendaftaran,kode_prodi,status_lulus) values (839,14,FALSE);</v>
      </c>
      <c r="G1651" s="28"/>
      <c r="H1651" s="28"/>
      <c r="I1651" s="28"/>
      <c r="J1651" s="28"/>
      <c r="K1651" s="28"/>
      <c r="L1651" s="28"/>
      <c r="M1651" s="28"/>
      <c r="N1651" s="28"/>
      <c r="O1651" s="28"/>
      <c r="P1651" s="28"/>
      <c r="Q1651" s="28"/>
      <c r="R1651">
        <v>1648</v>
      </c>
    </row>
    <row r="1652" spans="1:18" x14ac:dyDescent="0.2">
      <c r="A1652" s="14">
        <v>840</v>
      </c>
      <c r="B1652" s="28">
        <v>1</v>
      </c>
      <c r="C1652" s="28" t="b">
        <v>0</v>
      </c>
      <c r="D1652" s="28"/>
      <c r="E1652" s="28"/>
      <c r="F1652" t="str">
        <f t="shared" si="141"/>
        <v>insert into program_studi (id_pendaftaran,kode_prodi,status_lulus) values (840,1,FALSE);</v>
      </c>
      <c r="G1652" s="28"/>
      <c r="H1652" s="28"/>
      <c r="I1652" s="28"/>
      <c r="J1652" s="28"/>
      <c r="K1652" s="28"/>
      <c r="L1652" s="28"/>
      <c r="M1652" s="28"/>
      <c r="N1652" s="28"/>
      <c r="O1652" s="28"/>
      <c r="P1652" s="28"/>
      <c r="Q1652" s="28"/>
      <c r="R1652">
        <v>1649</v>
      </c>
    </row>
    <row r="1653" spans="1:18" x14ac:dyDescent="0.2">
      <c r="A1653" s="14">
        <v>840</v>
      </c>
      <c r="B1653" s="28">
        <v>18</v>
      </c>
      <c r="C1653" s="28" t="b">
        <v>0</v>
      </c>
      <c r="D1653" s="28"/>
      <c r="E1653" s="28"/>
      <c r="F1653" t="str">
        <f t="shared" si="141"/>
        <v>insert into program_studi (id_pendaftaran,kode_prodi,status_lulus) values (840,18,FALSE);</v>
      </c>
      <c r="G1653" s="28"/>
      <c r="H1653" s="28"/>
      <c r="I1653" s="28"/>
      <c r="J1653" s="28"/>
      <c r="K1653" s="28"/>
      <c r="L1653" s="28"/>
      <c r="M1653" s="28"/>
      <c r="N1653" s="28"/>
      <c r="O1653" s="28"/>
      <c r="P1653" s="28"/>
      <c r="Q1653" s="28"/>
      <c r="R1653">
        <v>1650</v>
      </c>
    </row>
    <row r="1654" spans="1:18" x14ac:dyDescent="0.2">
      <c r="A1654" s="14">
        <v>841</v>
      </c>
      <c r="B1654" s="28">
        <v>2</v>
      </c>
      <c r="C1654" s="28" t="b">
        <v>0</v>
      </c>
      <c r="D1654" s="28"/>
      <c r="E1654" s="28"/>
      <c r="F1654" t="str">
        <f t="shared" si="141"/>
        <v>insert into program_studi (id_pendaftaran,kode_prodi,status_lulus) values (841,2,FALSE);</v>
      </c>
      <c r="G1654" s="28"/>
      <c r="H1654" s="28"/>
      <c r="I1654" s="28"/>
      <c r="J1654" s="28"/>
      <c r="K1654" s="28"/>
      <c r="L1654" s="28"/>
      <c r="M1654" s="28"/>
      <c r="N1654" s="28"/>
      <c r="O1654" s="28"/>
      <c r="P1654" s="28"/>
      <c r="Q1654" s="28"/>
      <c r="R1654">
        <v>1651</v>
      </c>
    </row>
    <row r="1655" spans="1:18" x14ac:dyDescent="0.2">
      <c r="A1655" s="14">
        <v>841</v>
      </c>
      <c r="B1655" s="28">
        <v>18</v>
      </c>
      <c r="C1655" s="28" t="b">
        <v>0</v>
      </c>
      <c r="D1655" s="28"/>
      <c r="E1655" s="28"/>
      <c r="F1655" t="str">
        <f t="shared" si="141"/>
        <v>insert into program_studi (id_pendaftaran,kode_prodi,status_lulus) values (841,18,FALSE);</v>
      </c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28"/>
      <c r="R1655">
        <v>1652</v>
      </c>
    </row>
    <row r="1656" spans="1:18" x14ac:dyDescent="0.2">
      <c r="A1656" s="14">
        <v>842</v>
      </c>
      <c r="B1656" s="28">
        <v>3</v>
      </c>
      <c r="C1656" s="28" t="b">
        <v>0</v>
      </c>
      <c r="D1656" s="28"/>
      <c r="E1656" s="28"/>
      <c r="F1656" t="str">
        <f t="shared" si="141"/>
        <v>insert into program_studi (id_pendaftaran,kode_prodi,status_lulus) values (842,3,FALSE);</v>
      </c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28"/>
      <c r="R1656">
        <v>1653</v>
      </c>
    </row>
    <row r="1657" spans="1:18" x14ac:dyDescent="0.2">
      <c r="A1657" s="14">
        <v>842</v>
      </c>
      <c r="B1657" s="28">
        <v>18</v>
      </c>
      <c r="C1657" s="28" t="b">
        <v>0</v>
      </c>
      <c r="D1657" s="28"/>
      <c r="E1657" s="28"/>
      <c r="F1657" t="str">
        <f t="shared" si="141"/>
        <v>insert into program_studi (id_pendaftaran,kode_prodi,status_lulus) values (842,18,FALSE);</v>
      </c>
      <c r="G1657" s="28"/>
      <c r="H1657" s="28"/>
      <c r="I1657" s="28"/>
      <c r="J1657" s="28"/>
      <c r="K1657" s="28"/>
      <c r="L1657" s="28"/>
      <c r="M1657" s="28"/>
      <c r="N1657" s="28"/>
      <c r="O1657" s="28"/>
      <c r="P1657" s="28"/>
      <c r="Q1657" s="28"/>
      <c r="R1657">
        <v>1654</v>
      </c>
    </row>
    <row r="1658" spans="1:18" x14ac:dyDescent="0.2">
      <c r="A1658" s="14">
        <v>843</v>
      </c>
      <c r="B1658" s="28">
        <v>4</v>
      </c>
      <c r="C1658" s="28" t="b">
        <v>0</v>
      </c>
      <c r="D1658" s="28"/>
      <c r="E1658" s="28"/>
      <c r="F1658" t="str">
        <f t="shared" si="141"/>
        <v>insert into program_studi (id_pendaftaran,kode_prodi,status_lulus) values (843,4,FALSE);</v>
      </c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28"/>
      <c r="R1658">
        <v>1655</v>
      </c>
    </row>
    <row r="1659" spans="1:18" x14ac:dyDescent="0.2">
      <c r="A1659" s="14">
        <v>843</v>
      </c>
      <c r="B1659" s="28">
        <v>16</v>
      </c>
      <c r="C1659" s="28" t="b">
        <v>0</v>
      </c>
      <c r="D1659" s="28"/>
      <c r="E1659" s="28"/>
      <c r="F1659" t="str">
        <f t="shared" si="141"/>
        <v>insert into program_studi (id_pendaftaran,kode_prodi,status_lulus) values (843,16,FALSE);</v>
      </c>
      <c r="G1659" s="28"/>
      <c r="H1659" s="28"/>
      <c r="I1659" s="28"/>
      <c r="J1659" s="28"/>
      <c r="K1659" s="28"/>
      <c r="L1659" s="28"/>
      <c r="M1659" s="28"/>
      <c r="N1659" s="28"/>
      <c r="O1659" s="28"/>
      <c r="P1659" s="28"/>
      <c r="Q1659" s="28"/>
      <c r="R1659">
        <v>1656</v>
      </c>
    </row>
    <row r="1660" spans="1:18" x14ac:dyDescent="0.2">
      <c r="A1660" s="14">
        <v>844</v>
      </c>
      <c r="B1660" s="28">
        <v>1</v>
      </c>
      <c r="C1660" s="28" t="b">
        <v>0</v>
      </c>
      <c r="D1660" s="28"/>
      <c r="E1660" s="28"/>
      <c r="F1660" t="str">
        <f t="shared" si="141"/>
        <v>insert into program_studi (id_pendaftaran,kode_prodi,status_lulus) values (844,1,FALSE);</v>
      </c>
      <c r="G1660" s="28"/>
      <c r="H1660" s="28"/>
      <c r="I1660" s="28"/>
      <c r="J1660" s="28"/>
      <c r="K1660" s="28"/>
      <c r="L1660" s="28"/>
      <c r="M1660" s="28"/>
      <c r="N1660" s="28"/>
      <c r="O1660" s="28"/>
      <c r="P1660" s="28"/>
      <c r="Q1660" s="28"/>
      <c r="R1660">
        <v>1657</v>
      </c>
    </row>
    <row r="1661" spans="1:18" x14ac:dyDescent="0.2">
      <c r="A1661" s="14">
        <v>844</v>
      </c>
      <c r="B1661" s="28">
        <v>15</v>
      </c>
      <c r="C1661" s="28" t="b">
        <v>0</v>
      </c>
      <c r="D1661" s="28"/>
      <c r="E1661" s="28"/>
      <c r="F1661" t="str">
        <f t="shared" si="141"/>
        <v>insert into program_studi (id_pendaftaran,kode_prodi,status_lulus) values (844,15,FALSE);</v>
      </c>
      <c r="G1661" s="28"/>
      <c r="H1661" s="28"/>
      <c r="I1661" s="28"/>
      <c r="J1661" s="28"/>
      <c r="K1661" s="28"/>
      <c r="L1661" s="28"/>
      <c r="M1661" s="28"/>
      <c r="N1661" s="28"/>
      <c r="O1661" s="28"/>
      <c r="P1661" s="28"/>
      <c r="Q1661" s="28"/>
      <c r="R1661">
        <v>1658</v>
      </c>
    </row>
    <row r="1662" spans="1:18" x14ac:dyDescent="0.2">
      <c r="A1662" s="14">
        <v>845</v>
      </c>
      <c r="B1662" s="28">
        <v>3</v>
      </c>
      <c r="C1662" s="28" t="b">
        <v>0</v>
      </c>
      <c r="D1662" s="28"/>
      <c r="E1662" s="28"/>
      <c r="F1662" t="str">
        <f t="shared" si="141"/>
        <v>insert into program_studi (id_pendaftaran,kode_prodi,status_lulus) values (845,3,FALSE);</v>
      </c>
      <c r="G1662" s="28"/>
      <c r="H1662" s="28"/>
      <c r="I1662" s="28"/>
      <c r="J1662" s="28"/>
      <c r="K1662" s="28"/>
      <c r="L1662" s="28"/>
      <c r="M1662" s="28"/>
      <c r="N1662" s="28"/>
      <c r="O1662" s="28"/>
      <c r="P1662" s="28"/>
      <c r="Q1662" s="28"/>
      <c r="R1662">
        <v>1659</v>
      </c>
    </row>
    <row r="1663" spans="1:18" x14ac:dyDescent="0.2">
      <c r="A1663" s="14">
        <v>845</v>
      </c>
      <c r="B1663" s="28">
        <v>19</v>
      </c>
      <c r="C1663" s="28" t="b">
        <v>0</v>
      </c>
      <c r="D1663" s="28"/>
      <c r="E1663" s="28"/>
      <c r="F1663" t="str">
        <f t="shared" si="141"/>
        <v>insert into program_studi (id_pendaftaran,kode_prodi,status_lulus) values (845,19,FALSE);</v>
      </c>
      <c r="G1663" s="28"/>
      <c r="H1663" s="28"/>
      <c r="I1663" s="28"/>
      <c r="J1663" s="28"/>
      <c r="K1663" s="28"/>
      <c r="L1663" s="28"/>
      <c r="M1663" s="28"/>
      <c r="N1663" s="28"/>
      <c r="O1663" s="28"/>
      <c r="P1663" s="28"/>
      <c r="Q1663" s="28"/>
      <c r="R1663">
        <v>1660</v>
      </c>
    </row>
    <row r="1664" spans="1:18" x14ac:dyDescent="0.2">
      <c r="A1664" s="14">
        <v>846</v>
      </c>
      <c r="B1664" s="28">
        <v>2</v>
      </c>
      <c r="C1664" s="28" t="b">
        <v>0</v>
      </c>
      <c r="D1664" s="28"/>
      <c r="E1664" s="28"/>
      <c r="F1664" t="str">
        <f t="shared" si="141"/>
        <v>insert into program_studi (id_pendaftaran,kode_prodi,status_lulus) values (846,2,FALSE);</v>
      </c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28"/>
      <c r="R1664">
        <v>1661</v>
      </c>
    </row>
    <row r="1665" spans="1:18" x14ac:dyDescent="0.2">
      <c r="A1665" s="14">
        <v>846</v>
      </c>
      <c r="B1665" s="28">
        <v>14</v>
      </c>
      <c r="C1665" s="28" t="b">
        <v>0</v>
      </c>
      <c r="D1665" s="28"/>
      <c r="E1665" s="28"/>
      <c r="F1665" t="str">
        <f t="shared" si="141"/>
        <v>insert into program_studi (id_pendaftaran,kode_prodi,status_lulus) values (846,14,FALSE);</v>
      </c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>
        <v>1662</v>
      </c>
    </row>
    <row r="1666" spans="1:18" x14ac:dyDescent="0.2">
      <c r="A1666" s="14">
        <v>847</v>
      </c>
      <c r="B1666" s="28">
        <v>1</v>
      </c>
      <c r="C1666" s="28" t="b">
        <v>0</v>
      </c>
      <c r="D1666" s="28"/>
      <c r="E1666" s="28"/>
      <c r="F1666" t="str">
        <f t="shared" si="141"/>
        <v>insert into program_studi (id_pendaftaran,kode_prodi,status_lulus) values (847,1,FALSE);</v>
      </c>
      <c r="G1666" s="28"/>
      <c r="H1666" s="28"/>
      <c r="I1666" s="28"/>
      <c r="J1666" s="28"/>
      <c r="K1666" s="28"/>
      <c r="L1666" s="28"/>
      <c r="M1666" s="28"/>
      <c r="N1666" s="28"/>
      <c r="O1666" s="28"/>
      <c r="P1666" s="28"/>
      <c r="Q1666" s="28"/>
      <c r="R1666">
        <v>1663</v>
      </c>
    </row>
    <row r="1667" spans="1:18" x14ac:dyDescent="0.2">
      <c r="A1667" s="14">
        <v>847</v>
      </c>
      <c r="B1667" s="28">
        <v>16</v>
      </c>
      <c r="C1667" s="28" t="b">
        <v>0</v>
      </c>
      <c r="D1667" s="28"/>
      <c r="E1667" s="28"/>
      <c r="F1667" t="str">
        <f t="shared" si="141"/>
        <v>insert into program_studi (id_pendaftaran,kode_prodi,status_lulus) values (847,16,FALSE);</v>
      </c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28"/>
      <c r="R1667">
        <v>1664</v>
      </c>
    </row>
    <row r="1668" spans="1:18" x14ac:dyDescent="0.2">
      <c r="A1668" s="14">
        <v>848</v>
      </c>
      <c r="B1668" s="28">
        <v>1</v>
      </c>
      <c r="C1668" s="28" t="b">
        <v>0</v>
      </c>
      <c r="D1668" s="28"/>
      <c r="E1668" s="28"/>
      <c r="F1668" t="str">
        <f t="shared" si="141"/>
        <v>insert into program_studi (id_pendaftaran,kode_prodi,status_lulus) values (848,1,FALSE);</v>
      </c>
      <c r="G1668" s="28"/>
      <c r="H1668" s="28"/>
      <c r="I1668" s="28"/>
      <c r="J1668" s="28"/>
      <c r="K1668" s="28"/>
      <c r="L1668" s="28"/>
      <c r="M1668" s="28"/>
      <c r="N1668" s="28"/>
      <c r="O1668" s="28"/>
      <c r="P1668" s="28"/>
      <c r="Q1668" s="28"/>
      <c r="R1668">
        <v>1665</v>
      </c>
    </row>
    <row r="1669" spans="1:18" x14ac:dyDescent="0.2">
      <c r="A1669" s="14">
        <v>848</v>
      </c>
      <c r="B1669" s="28">
        <v>17</v>
      </c>
      <c r="C1669" s="28" t="b">
        <v>0</v>
      </c>
      <c r="D1669" s="28"/>
      <c r="E1669" s="28"/>
      <c r="F1669" t="str">
        <f t="shared" ref="F1669:F1732" si="142">CONCATENATE($F$3,A1669,",",B1669,",",C1669,")",";")</f>
        <v>insert into program_studi (id_pendaftaran,kode_prodi,status_lulus) values (848,17,FALSE);</v>
      </c>
      <c r="G1669" s="28"/>
      <c r="H1669" s="28"/>
      <c r="I1669" s="28"/>
      <c r="J1669" s="28"/>
      <c r="K1669" s="28"/>
      <c r="L1669" s="28"/>
      <c r="M1669" s="28"/>
      <c r="N1669" s="28"/>
      <c r="O1669" s="28"/>
      <c r="P1669" s="28"/>
      <c r="Q1669" s="28"/>
      <c r="R1669">
        <v>1666</v>
      </c>
    </row>
    <row r="1670" spans="1:18" x14ac:dyDescent="0.2">
      <c r="A1670" s="14">
        <v>849</v>
      </c>
      <c r="B1670" s="28">
        <v>2</v>
      </c>
      <c r="C1670" s="28" t="b">
        <v>0</v>
      </c>
      <c r="D1670" s="28"/>
      <c r="E1670" s="28"/>
      <c r="F1670" t="str">
        <f t="shared" si="142"/>
        <v>insert into program_studi (id_pendaftaran,kode_prodi,status_lulus) values (849,2,FALSE);</v>
      </c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28"/>
      <c r="R1670">
        <v>1667</v>
      </c>
    </row>
    <row r="1671" spans="1:18" x14ac:dyDescent="0.2">
      <c r="A1671" s="14">
        <v>849</v>
      </c>
      <c r="B1671" s="28">
        <v>15</v>
      </c>
      <c r="C1671" s="28" t="b">
        <v>0</v>
      </c>
      <c r="D1671" s="28"/>
      <c r="E1671" s="28"/>
      <c r="F1671" t="str">
        <f t="shared" si="142"/>
        <v>insert into program_studi (id_pendaftaran,kode_prodi,status_lulus) values (849,15,FALSE);</v>
      </c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28"/>
      <c r="R1671">
        <v>1668</v>
      </c>
    </row>
    <row r="1672" spans="1:18" x14ac:dyDescent="0.2">
      <c r="A1672" s="14">
        <v>850</v>
      </c>
      <c r="B1672" s="28">
        <v>3</v>
      </c>
      <c r="C1672" s="28" t="b">
        <v>0</v>
      </c>
      <c r="D1672" s="28"/>
      <c r="E1672" s="28"/>
      <c r="F1672" t="str">
        <f t="shared" si="142"/>
        <v>insert into program_studi (id_pendaftaran,kode_prodi,status_lulus) values (850,3,FALSE);</v>
      </c>
      <c r="G1672" s="28"/>
      <c r="H1672" s="28"/>
      <c r="I1672" s="28"/>
      <c r="J1672" s="28"/>
      <c r="K1672" s="28"/>
      <c r="L1672" s="28"/>
      <c r="M1672" s="28"/>
      <c r="N1672" s="28"/>
      <c r="O1672" s="28"/>
      <c r="P1672" s="28"/>
      <c r="Q1672" s="28"/>
      <c r="R1672">
        <v>1669</v>
      </c>
    </row>
    <row r="1673" spans="1:18" x14ac:dyDescent="0.2">
      <c r="A1673" s="14">
        <v>850</v>
      </c>
      <c r="B1673" s="28">
        <v>20</v>
      </c>
      <c r="C1673" s="28" t="b">
        <v>0</v>
      </c>
      <c r="D1673" s="28"/>
      <c r="E1673" s="28"/>
      <c r="F1673" t="str">
        <f t="shared" si="142"/>
        <v>insert into program_studi (id_pendaftaran,kode_prodi,status_lulus) values (850,20,FALSE);</v>
      </c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28"/>
      <c r="R1673">
        <v>1670</v>
      </c>
    </row>
    <row r="1674" spans="1:18" x14ac:dyDescent="0.2">
      <c r="A1674" s="14">
        <v>851</v>
      </c>
      <c r="B1674" s="28">
        <v>3</v>
      </c>
      <c r="C1674" s="28" t="b">
        <v>0</v>
      </c>
      <c r="D1674" s="28"/>
      <c r="E1674" s="28"/>
      <c r="F1674" t="str">
        <f t="shared" si="142"/>
        <v>insert into program_studi (id_pendaftaran,kode_prodi,status_lulus) values (851,3,FALSE);</v>
      </c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28"/>
      <c r="R1674">
        <v>1671</v>
      </c>
    </row>
    <row r="1675" spans="1:18" x14ac:dyDescent="0.2">
      <c r="A1675" s="14">
        <v>851</v>
      </c>
      <c r="B1675" s="28">
        <v>15</v>
      </c>
      <c r="C1675" s="28" t="b">
        <v>0</v>
      </c>
      <c r="D1675" s="28"/>
      <c r="E1675" s="28"/>
      <c r="F1675" t="str">
        <f t="shared" si="142"/>
        <v>insert into program_studi (id_pendaftaran,kode_prodi,status_lulus) values (851,15,FALSE);</v>
      </c>
      <c r="G1675" s="28"/>
      <c r="H1675" s="28"/>
      <c r="I1675" s="28"/>
      <c r="J1675" s="28"/>
      <c r="K1675" s="28"/>
      <c r="L1675" s="28"/>
      <c r="M1675" s="28"/>
      <c r="N1675" s="28"/>
      <c r="O1675" s="28"/>
      <c r="P1675" s="28"/>
      <c r="Q1675" s="28"/>
      <c r="R1675">
        <v>1672</v>
      </c>
    </row>
    <row r="1676" spans="1:18" x14ac:dyDescent="0.2">
      <c r="A1676" s="14">
        <v>852</v>
      </c>
      <c r="B1676" s="28">
        <v>3</v>
      </c>
      <c r="C1676" s="28" t="b">
        <v>0</v>
      </c>
      <c r="D1676" s="28"/>
      <c r="E1676" s="28"/>
      <c r="F1676" t="str">
        <f t="shared" si="142"/>
        <v>insert into program_studi (id_pendaftaran,kode_prodi,status_lulus) values (852,3,FALSE);</v>
      </c>
      <c r="G1676" s="28"/>
      <c r="H1676" s="28"/>
      <c r="I1676" s="28"/>
      <c r="J1676" s="28"/>
      <c r="K1676" s="28"/>
      <c r="L1676" s="28"/>
      <c r="M1676" s="28"/>
      <c r="N1676" s="28"/>
      <c r="O1676" s="28"/>
      <c r="P1676" s="28"/>
      <c r="Q1676" s="28"/>
      <c r="R1676">
        <v>1673</v>
      </c>
    </row>
    <row r="1677" spans="1:18" x14ac:dyDescent="0.2">
      <c r="A1677" s="14">
        <v>852</v>
      </c>
      <c r="B1677" s="28">
        <v>13</v>
      </c>
      <c r="C1677" s="28" t="b">
        <v>0</v>
      </c>
      <c r="D1677" s="28"/>
      <c r="E1677" s="28"/>
      <c r="F1677" t="str">
        <f t="shared" si="142"/>
        <v>insert into program_studi (id_pendaftaran,kode_prodi,status_lulus) values (852,13,FALSE);</v>
      </c>
      <c r="G1677" s="28"/>
      <c r="H1677" s="28"/>
      <c r="I1677" s="28"/>
      <c r="J1677" s="28"/>
      <c r="K1677" s="28"/>
      <c r="L1677" s="28"/>
      <c r="M1677" s="28"/>
      <c r="N1677" s="28"/>
      <c r="O1677" s="28"/>
      <c r="P1677" s="28"/>
      <c r="Q1677" s="28"/>
      <c r="R1677">
        <v>1674</v>
      </c>
    </row>
    <row r="1678" spans="1:18" x14ac:dyDescent="0.2">
      <c r="A1678" s="14">
        <v>853</v>
      </c>
      <c r="B1678" s="28">
        <v>3</v>
      </c>
      <c r="C1678" s="28" t="b">
        <v>0</v>
      </c>
      <c r="D1678" s="28"/>
      <c r="E1678" s="28"/>
      <c r="F1678" t="str">
        <f t="shared" si="142"/>
        <v>insert into program_studi (id_pendaftaran,kode_prodi,status_lulus) values (853,3,FALSE);</v>
      </c>
      <c r="G1678" s="28"/>
      <c r="H1678" s="28"/>
      <c r="I1678" s="28"/>
      <c r="J1678" s="28"/>
      <c r="K1678" s="28"/>
      <c r="L1678" s="28"/>
      <c r="M1678" s="28"/>
      <c r="N1678" s="28"/>
      <c r="O1678" s="28"/>
      <c r="P1678" s="28"/>
      <c r="Q1678" s="28"/>
      <c r="R1678">
        <v>1675</v>
      </c>
    </row>
    <row r="1679" spans="1:18" x14ac:dyDescent="0.2">
      <c r="A1679" s="14">
        <v>853</v>
      </c>
      <c r="B1679" s="28">
        <v>15</v>
      </c>
      <c r="C1679" s="28" t="b">
        <v>0</v>
      </c>
      <c r="D1679" s="28"/>
      <c r="E1679" s="28"/>
      <c r="F1679" t="str">
        <f t="shared" si="142"/>
        <v>insert into program_studi (id_pendaftaran,kode_prodi,status_lulus) values (853,15,FALSE);</v>
      </c>
      <c r="G1679" s="28"/>
      <c r="H1679" s="28"/>
      <c r="I1679" s="28"/>
      <c r="J1679" s="28"/>
      <c r="K1679" s="28"/>
      <c r="L1679" s="28"/>
      <c r="M1679" s="28"/>
      <c r="N1679" s="28"/>
      <c r="O1679" s="28"/>
      <c r="P1679" s="28"/>
      <c r="Q1679" s="28"/>
      <c r="R1679">
        <v>1676</v>
      </c>
    </row>
    <row r="1680" spans="1:18" x14ac:dyDescent="0.2">
      <c r="A1680" s="14">
        <v>854</v>
      </c>
      <c r="B1680" s="28">
        <v>4</v>
      </c>
      <c r="C1680" s="28" t="b">
        <v>0</v>
      </c>
      <c r="D1680" s="28"/>
      <c r="E1680" s="28"/>
      <c r="F1680" t="str">
        <f t="shared" si="142"/>
        <v>insert into program_studi (id_pendaftaran,kode_prodi,status_lulus) values (854,4,FALSE);</v>
      </c>
      <c r="G1680" s="28"/>
      <c r="H1680" s="28"/>
      <c r="I1680" s="28"/>
      <c r="J1680" s="28"/>
      <c r="K1680" s="28"/>
      <c r="L1680" s="28"/>
      <c r="M1680" s="28"/>
      <c r="N1680" s="28"/>
      <c r="O1680" s="28"/>
      <c r="P1680" s="28"/>
      <c r="Q1680" s="28"/>
      <c r="R1680">
        <v>1677</v>
      </c>
    </row>
    <row r="1681" spans="1:18" x14ac:dyDescent="0.2">
      <c r="A1681" s="14">
        <v>854</v>
      </c>
      <c r="B1681" s="28">
        <v>13</v>
      </c>
      <c r="C1681" s="28" t="b">
        <v>0</v>
      </c>
      <c r="D1681" s="28"/>
      <c r="E1681" s="28"/>
      <c r="F1681" t="str">
        <f t="shared" si="142"/>
        <v>insert into program_studi (id_pendaftaran,kode_prodi,status_lulus) values (854,13,FALSE);</v>
      </c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>
        <v>1678</v>
      </c>
    </row>
    <row r="1682" spans="1:18" x14ac:dyDescent="0.2">
      <c r="A1682" s="14">
        <v>855</v>
      </c>
      <c r="B1682" s="28">
        <v>2</v>
      </c>
      <c r="C1682" s="28" t="b">
        <v>0</v>
      </c>
      <c r="D1682" s="28"/>
      <c r="E1682" s="28"/>
      <c r="F1682" t="str">
        <f t="shared" si="142"/>
        <v>insert into program_studi (id_pendaftaran,kode_prodi,status_lulus) values (855,2,FALSE);</v>
      </c>
      <c r="G1682" s="28"/>
      <c r="H1682" s="28"/>
      <c r="I1682" s="28"/>
      <c r="J1682" s="28"/>
      <c r="K1682" s="28"/>
      <c r="L1682" s="28"/>
      <c r="M1682" s="28"/>
      <c r="N1682" s="28"/>
      <c r="O1682" s="28"/>
      <c r="P1682" s="28"/>
      <c r="Q1682" s="28"/>
      <c r="R1682">
        <v>1679</v>
      </c>
    </row>
    <row r="1683" spans="1:18" x14ac:dyDescent="0.2">
      <c r="A1683" s="14">
        <v>855</v>
      </c>
      <c r="B1683" s="28">
        <v>19</v>
      </c>
      <c r="C1683" s="28" t="b">
        <v>0</v>
      </c>
      <c r="D1683" s="28"/>
      <c r="E1683" s="28"/>
      <c r="F1683" t="str">
        <f t="shared" si="142"/>
        <v>insert into program_studi (id_pendaftaran,kode_prodi,status_lulus) values (855,19,FALSE);</v>
      </c>
      <c r="G1683" s="28"/>
      <c r="H1683" s="28"/>
      <c r="I1683" s="28"/>
      <c r="J1683" s="28"/>
      <c r="K1683" s="28"/>
      <c r="L1683" s="28"/>
      <c r="M1683" s="28"/>
      <c r="N1683" s="28"/>
      <c r="O1683" s="28"/>
      <c r="P1683" s="28"/>
      <c r="Q1683" s="28"/>
      <c r="R1683">
        <v>1680</v>
      </c>
    </row>
    <row r="1684" spans="1:18" x14ac:dyDescent="0.2">
      <c r="A1684" s="14">
        <v>856</v>
      </c>
      <c r="B1684" s="28">
        <v>4</v>
      </c>
      <c r="C1684" s="28" t="b">
        <v>0</v>
      </c>
      <c r="D1684" s="28"/>
      <c r="E1684" s="28"/>
      <c r="F1684" t="str">
        <f t="shared" si="142"/>
        <v>insert into program_studi (id_pendaftaran,kode_prodi,status_lulus) values (856,4,FALSE);</v>
      </c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>
        <v>1681</v>
      </c>
    </row>
    <row r="1685" spans="1:18" x14ac:dyDescent="0.2">
      <c r="A1685" s="14">
        <v>856</v>
      </c>
      <c r="B1685" s="28">
        <v>15</v>
      </c>
      <c r="C1685" s="28" t="b">
        <v>0</v>
      </c>
      <c r="D1685" s="28"/>
      <c r="E1685" s="28"/>
      <c r="F1685" t="str">
        <f t="shared" si="142"/>
        <v>insert into program_studi (id_pendaftaran,kode_prodi,status_lulus) values (856,15,FALSE);</v>
      </c>
      <c r="G1685" s="28"/>
      <c r="H1685" s="28"/>
      <c r="I1685" s="28"/>
      <c r="J1685" s="28"/>
      <c r="K1685" s="28"/>
      <c r="L1685" s="28"/>
      <c r="M1685" s="28"/>
      <c r="N1685" s="28"/>
      <c r="O1685" s="28"/>
      <c r="P1685" s="28"/>
      <c r="Q1685" s="28"/>
      <c r="R1685">
        <v>1682</v>
      </c>
    </row>
    <row r="1686" spans="1:18" x14ac:dyDescent="0.2">
      <c r="A1686" s="14">
        <v>857</v>
      </c>
      <c r="B1686" s="28">
        <v>4</v>
      </c>
      <c r="C1686" s="28" t="b">
        <v>0</v>
      </c>
      <c r="D1686" s="28"/>
      <c r="E1686" s="28"/>
      <c r="F1686" t="str">
        <f t="shared" si="142"/>
        <v>insert into program_studi (id_pendaftaran,kode_prodi,status_lulus) values (857,4,FALSE);</v>
      </c>
      <c r="G1686" s="28"/>
      <c r="H1686" s="28"/>
      <c r="I1686" s="28"/>
      <c r="J1686" s="28"/>
      <c r="K1686" s="28"/>
      <c r="L1686" s="28"/>
      <c r="M1686" s="28"/>
      <c r="N1686" s="28"/>
      <c r="O1686" s="28"/>
      <c r="P1686" s="28"/>
      <c r="Q1686" s="28"/>
      <c r="R1686">
        <v>1683</v>
      </c>
    </row>
    <row r="1687" spans="1:18" x14ac:dyDescent="0.2">
      <c r="A1687" s="14">
        <v>857</v>
      </c>
      <c r="B1687" s="28">
        <v>13</v>
      </c>
      <c r="C1687" s="28" t="b">
        <v>0</v>
      </c>
      <c r="D1687" s="28"/>
      <c r="E1687" s="28"/>
      <c r="F1687" t="str">
        <f t="shared" si="142"/>
        <v>insert into program_studi (id_pendaftaran,kode_prodi,status_lulus) values (857,13,FALSE);</v>
      </c>
      <c r="G1687" s="28"/>
      <c r="H1687" s="28"/>
      <c r="I1687" s="28"/>
      <c r="J1687" s="28"/>
      <c r="K1687" s="28"/>
      <c r="L1687" s="28"/>
      <c r="M1687" s="28"/>
      <c r="N1687" s="28"/>
      <c r="O1687" s="28"/>
      <c r="P1687" s="28"/>
      <c r="Q1687" s="28"/>
      <c r="R1687">
        <v>1684</v>
      </c>
    </row>
    <row r="1688" spans="1:18" x14ac:dyDescent="0.2">
      <c r="A1688" s="14">
        <v>858</v>
      </c>
      <c r="B1688" s="28">
        <v>3</v>
      </c>
      <c r="C1688" s="28" t="b">
        <v>0</v>
      </c>
      <c r="D1688" s="28"/>
      <c r="E1688" s="28"/>
      <c r="F1688" t="str">
        <f t="shared" si="142"/>
        <v>insert into program_studi (id_pendaftaran,kode_prodi,status_lulus) values (858,3,FALSE);</v>
      </c>
      <c r="G1688" s="28"/>
      <c r="H1688" s="28"/>
      <c r="I1688" s="28"/>
      <c r="J1688" s="28"/>
      <c r="K1688" s="28"/>
      <c r="L1688" s="28"/>
      <c r="M1688" s="28"/>
      <c r="N1688" s="28"/>
      <c r="O1688" s="28"/>
      <c r="P1688" s="28"/>
      <c r="Q1688" s="28"/>
      <c r="R1688">
        <v>1685</v>
      </c>
    </row>
    <row r="1689" spans="1:18" x14ac:dyDescent="0.2">
      <c r="A1689" s="14">
        <v>858</v>
      </c>
      <c r="B1689" s="28">
        <v>19</v>
      </c>
      <c r="C1689" s="28" t="b">
        <v>0</v>
      </c>
      <c r="D1689" s="28"/>
      <c r="E1689" s="28"/>
      <c r="F1689" t="str">
        <f t="shared" si="142"/>
        <v>insert into program_studi (id_pendaftaran,kode_prodi,status_lulus) values (858,19,FALSE);</v>
      </c>
      <c r="G1689" s="28"/>
      <c r="H1689" s="28"/>
      <c r="I1689" s="28"/>
      <c r="J1689" s="28"/>
      <c r="K1689" s="28"/>
      <c r="L1689" s="28"/>
      <c r="M1689" s="28"/>
      <c r="N1689" s="28"/>
      <c r="O1689" s="28"/>
      <c r="P1689" s="28"/>
      <c r="Q1689" s="28"/>
      <c r="R1689">
        <v>1686</v>
      </c>
    </row>
    <row r="1690" spans="1:18" x14ac:dyDescent="0.2">
      <c r="A1690" s="14">
        <v>859</v>
      </c>
      <c r="B1690" s="28">
        <v>1</v>
      </c>
      <c r="C1690" s="28" t="b">
        <v>0</v>
      </c>
      <c r="D1690" s="28"/>
      <c r="E1690" s="28"/>
      <c r="F1690" t="str">
        <f t="shared" si="142"/>
        <v>insert into program_studi (id_pendaftaran,kode_prodi,status_lulus) values (859,1,FALSE);</v>
      </c>
      <c r="G1690" s="28"/>
      <c r="H1690" s="28"/>
      <c r="I1690" s="28"/>
      <c r="J1690" s="28"/>
      <c r="K1690" s="28"/>
      <c r="L1690" s="28"/>
      <c r="M1690" s="28"/>
      <c r="N1690" s="28"/>
      <c r="O1690" s="28"/>
      <c r="P1690" s="28"/>
      <c r="Q1690" s="28"/>
      <c r="R1690">
        <v>1687</v>
      </c>
    </row>
    <row r="1691" spans="1:18" x14ac:dyDescent="0.2">
      <c r="A1691" s="14">
        <v>859</v>
      </c>
      <c r="B1691" s="28">
        <v>20</v>
      </c>
      <c r="C1691" s="28" t="b">
        <v>0</v>
      </c>
      <c r="D1691" s="28"/>
      <c r="E1691" s="28"/>
      <c r="F1691" t="str">
        <f t="shared" si="142"/>
        <v>insert into program_studi (id_pendaftaran,kode_prodi,status_lulus) values (859,20,FALSE);</v>
      </c>
      <c r="G1691" s="28"/>
      <c r="H1691" s="28"/>
      <c r="I1691" s="28"/>
      <c r="J1691" s="28"/>
      <c r="K1691" s="28"/>
      <c r="L1691" s="28"/>
      <c r="M1691" s="28"/>
      <c r="N1691" s="28"/>
      <c r="O1691" s="28"/>
      <c r="P1691" s="28"/>
      <c r="Q1691" s="28"/>
      <c r="R1691">
        <v>1688</v>
      </c>
    </row>
    <row r="1692" spans="1:18" x14ac:dyDescent="0.2">
      <c r="A1692" s="14">
        <v>860</v>
      </c>
      <c r="B1692" s="28">
        <v>1</v>
      </c>
      <c r="C1692" s="28" t="b">
        <v>0</v>
      </c>
      <c r="D1692" s="28"/>
      <c r="E1692" s="28"/>
      <c r="F1692" t="str">
        <f t="shared" si="142"/>
        <v>insert into program_studi (id_pendaftaran,kode_prodi,status_lulus) values (860,1,FALSE);</v>
      </c>
      <c r="G1692" s="28"/>
      <c r="H1692" s="28"/>
      <c r="I1692" s="28"/>
      <c r="J1692" s="28"/>
      <c r="K1692" s="28"/>
      <c r="L1692" s="28"/>
      <c r="M1692" s="28"/>
      <c r="N1692" s="28"/>
      <c r="O1692" s="28"/>
      <c r="P1692" s="28"/>
      <c r="Q1692" s="28"/>
      <c r="R1692">
        <v>1689</v>
      </c>
    </row>
    <row r="1693" spans="1:18" x14ac:dyDescent="0.2">
      <c r="A1693" s="14">
        <v>860</v>
      </c>
      <c r="B1693" s="28">
        <v>20</v>
      </c>
      <c r="C1693" s="28" t="b">
        <v>0</v>
      </c>
      <c r="D1693" s="28"/>
      <c r="E1693" s="28"/>
      <c r="F1693" t="str">
        <f t="shared" si="142"/>
        <v>insert into program_studi (id_pendaftaran,kode_prodi,status_lulus) values (860,20,FALSE);</v>
      </c>
      <c r="G1693" s="28"/>
      <c r="H1693" s="28"/>
      <c r="I1693" s="28"/>
      <c r="J1693" s="28"/>
      <c r="K1693" s="28"/>
      <c r="L1693" s="28"/>
      <c r="M1693" s="28"/>
      <c r="N1693" s="28"/>
      <c r="O1693" s="28"/>
      <c r="P1693" s="28"/>
      <c r="Q1693" s="28"/>
      <c r="R1693">
        <v>1690</v>
      </c>
    </row>
    <row r="1694" spans="1:18" x14ac:dyDescent="0.2">
      <c r="A1694" s="14">
        <v>861</v>
      </c>
      <c r="B1694" s="28">
        <v>3</v>
      </c>
      <c r="C1694" s="28" t="b">
        <v>0</v>
      </c>
      <c r="D1694" s="28"/>
      <c r="E1694" s="28"/>
      <c r="F1694" t="str">
        <f t="shared" si="142"/>
        <v>insert into program_studi (id_pendaftaran,kode_prodi,status_lulus) values (861,3,FALSE);</v>
      </c>
      <c r="G1694" s="28"/>
      <c r="H1694" s="28"/>
      <c r="I1694" s="28"/>
      <c r="J1694" s="28"/>
      <c r="K1694" s="28"/>
      <c r="L1694" s="28"/>
      <c r="M1694" s="28"/>
      <c r="N1694" s="28"/>
      <c r="O1694" s="28"/>
      <c r="P1694" s="28"/>
      <c r="Q1694" s="28"/>
      <c r="R1694">
        <v>1691</v>
      </c>
    </row>
    <row r="1695" spans="1:18" x14ac:dyDescent="0.2">
      <c r="A1695" s="14">
        <v>861</v>
      </c>
      <c r="B1695" s="28">
        <v>15</v>
      </c>
      <c r="C1695" s="28" t="b">
        <v>0</v>
      </c>
      <c r="D1695" s="28"/>
      <c r="E1695" s="28"/>
      <c r="F1695" t="str">
        <f t="shared" si="142"/>
        <v>insert into program_studi (id_pendaftaran,kode_prodi,status_lulus) values (861,15,FALSE);</v>
      </c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28"/>
      <c r="R1695">
        <v>1692</v>
      </c>
    </row>
    <row r="1696" spans="1:18" x14ac:dyDescent="0.2">
      <c r="A1696" s="14">
        <v>862</v>
      </c>
      <c r="B1696" s="28">
        <v>3</v>
      </c>
      <c r="C1696" s="28" t="b">
        <v>0</v>
      </c>
      <c r="D1696" s="28"/>
      <c r="E1696" s="28"/>
      <c r="F1696" t="str">
        <f t="shared" si="142"/>
        <v>insert into program_studi (id_pendaftaran,kode_prodi,status_lulus) values (862,3,FALSE);</v>
      </c>
      <c r="G1696" s="28"/>
      <c r="H1696" s="28"/>
      <c r="I1696" s="28"/>
      <c r="J1696" s="28"/>
      <c r="K1696" s="28"/>
      <c r="L1696" s="28"/>
      <c r="M1696" s="28"/>
      <c r="N1696" s="28"/>
      <c r="O1696" s="28"/>
      <c r="P1696" s="28"/>
      <c r="Q1696" s="28"/>
      <c r="R1696">
        <v>1693</v>
      </c>
    </row>
    <row r="1697" spans="1:18" x14ac:dyDescent="0.2">
      <c r="A1697" s="14">
        <v>862</v>
      </c>
      <c r="B1697" s="28">
        <v>16</v>
      </c>
      <c r="C1697" s="28" t="b">
        <v>0</v>
      </c>
      <c r="D1697" s="28"/>
      <c r="E1697" s="28"/>
      <c r="F1697" t="str">
        <f t="shared" si="142"/>
        <v>insert into program_studi (id_pendaftaran,kode_prodi,status_lulus) values (862,16,FALSE);</v>
      </c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28"/>
      <c r="R1697">
        <v>1694</v>
      </c>
    </row>
    <row r="1698" spans="1:18" x14ac:dyDescent="0.2">
      <c r="A1698" s="14">
        <v>863</v>
      </c>
      <c r="B1698" s="28">
        <v>4</v>
      </c>
      <c r="C1698" s="28" t="b">
        <v>0</v>
      </c>
      <c r="D1698" s="28"/>
      <c r="E1698" s="28"/>
      <c r="F1698" t="str">
        <f t="shared" si="142"/>
        <v>insert into program_studi (id_pendaftaran,kode_prodi,status_lulus) values (863,4,FALSE);</v>
      </c>
      <c r="G1698" s="28"/>
      <c r="H1698" s="28"/>
      <c r="I1698" s="28"/>
      <c r="J1698" s="28"/>
      <c r="K1698" s="28"/>
      <c r="L1698" s="28"/>
      <c r="M1698" s="28"/>
      <c r="N1698" s="28"/>
      <c r="O1698" s="28"/>
      <c r="P1698" s="28"/>
      <c r="Q1698" s="28"/>
      <c r="R1698">
        <v>1695</v>
      </c>
    </row>
    <row r="1699" spans="1:18" x14ac:dyDescent="0.2">
      <c r="A1699" s="14">
        <v>863</v>
      </c>
      <c r="B1699" s="28">
        <v>14</v>
      </c>
      <c r="C1699" s="28" t="b">
        <v>0</v>
      </c>
      <c r="D1699" s="28"/>
      <c r="E1699" s="28"/>
      <c r="F1699" t="str">
        <f t="shared" si="142"/>
        <v>insert into program_studi (id_pendaftaran,kode_prodi,status_lulus) values (863,14,FALSE);</v>
      </c>
      <c r="G1699" s="28"/>
      <c r="H1699" s="28"/>
      <c r="I1699" s="28"/>
      <c r="J1699" s="28"/>
      <c r="K1699" s="28"/>
      <c r="L1699" s="28"/>
      <c r="M1699" s="28"/>
      <c r="N1699" s="28"/>
      <c r="O1699" s="28"/>
      <c r="P1699" s="28"/>
      <c r="Q1699" s="28"/>
      <c r="R1699">
        <v>1696</v>
      </c>
    </row>
    <row r="1700" spans="1:18" x14ac:dyDescent="0.2">
      <c r="A1700" s="14">
        <v>864</v>
      </c>
      <c r="B1700" s="28">
        <v>2</v>
      </c>
      <c r="C1700" s="28" t="b">
        <v>0</v>
      </c>
      <c r="D1700" s="28"/>
      <c r="E1700" s="28"/>
      <c r="F1700" t="str">
        <f t="shared" si="142"/>
        <v>insert into program_studi (id_pendaftaran,kode_prodi,status_lulus) values (864,2,FALSE);</v>
      </c>
      <c r="G1700" s="28"/>
      <c r="H1700" s="28"/>
      <c r="I1700" s="28"/>
      <c r="J1700" s="28"/>
      <c r="K1700" s="28"/>
      <c r="L1700" s="28"/>
      <c r="M1700" s="28"/>
      <c r="N1700" s="28"/>
      <c r="O1700" s="28"/>
      <c r="P1700" s="28"/>
      <c r="Q1700" s="28"/>
      <c r="R1700">
        <v>1697</v>
      </c>
    </row>
    <row r="1701" spans="1:18" x14ac:dyDescent="0.2">
      <c r="A1701" s="14">
        <v>864</v>
      </c>
      <c r="B1701" s="28">
        <v>15</v>
      </c>
      <c r="C1701" s="28" t="b">
        <v>0</v>
      </c>
      <c r="D1701" s="28"/>
      <c r="E1701" s="28"/>
      <c r="F1701" t="str">
        <f t="shared" si="142"/>
        <v>insert into program_studi (id_pendaftaran,kode_prodi,status_lulus) values (864,15,FALSE);</v>
      </c>
      <c r="G1701" s="28"/>
      <c r="H1701" s="28"/>
      <c r="I1701" s="28"/>
      <c r="J1701" s="28"/>
      <c r="K1701" s="28"/>
      <c r="L1701" s="28"/>
      <c r="M1701" s="28"/>
      <c r="N1701" s="28"/>
      <c r="O1701" s="28"/>
      <c r="P1701" s="28"/>
      <c r="Q1701" s="28"/>
      <c r="R1701">
        <v>1698</v>
      </c>
    </row>
    <row r="1702" spans="1:18" x14ac:dyDescent="0.2">
      <c r="A1702" s="14">
        <v>865</v>
      </c>
      <c r="B1702" s="28">
        <v>2</v>
      </c>
      <c r="C1702" s="28" t="b">
        <v>0</v>
      </c>
      <c r="D1702" s="28"/>
      <c r="E1702" s="28"/>
      <c r="F1702" t="str">
        <f t="shared" si="142"/>
        <v>insert into program_studi (id_pendaftaran,kode_prodi,status_lulus) values (865,2,FALSE);</v>
      </c>
      <c r="G1702" s="28"/>
      <c r="H1702" s="28"/>
      <c r="I1702" s="28"/>
      <c r="J1702" s="28"/>
      <c r="K1702" s="28"/>
      <c r="L1702" s="28"/>
      <c r="M1702" s="28"/>
      <c r="N1702" s="28"/>
      <c r="O1702" s="28"/>
      <c r="P1702" s="28"/>
      <c r="Q1702" s="28"/>
      <c r="R1702">
        <v>1699</v>
      </c>
    </row>
    <row r="1703" spans="1:18" x14ac:dyDescent="0.2">
      <c r="A1703" s="14">
        <v>865</v>
      </c>
      <c r="B1703" s="28">
        <v>14</v>
      </c>
      <c r="C1703" s="28" t="b">
        <v>0</v>
      </c>
      <c r="D1703" s="28"/>
      <c r="E1703" s="28"/>
      <c r="F1703" t="str">
        <f t="shared" si="142"/>
        <v>insert into program_studi (id_pendaftaran,kode_prodi,status_lulus) values (865,14,FALSE);</v>
      </c>
      <c r="G1703" s="28"/>
      <c r="H1703" s="28"/>
      <c r="I1703" s="28"/>
      <c r="J1703" s="28"/>
      <c r="K1703" s="28"/>
      <c r="L1703" s="28"/>
      <c r="M1703" s="28"/>
      <c r="N1703" s="28"/>
      <c r="O1703" s="28"/>
      <c r="P1703" s="28"/>
      <c r="Q1703" s="28"/>
      <c r="R1703">
        <v>1700</v>
      </c>
    </row>
    <row r="1704" spans="1:18" x14ac:dyDescent="0.2">
      <c r="A1704" s="14">
        <v>866</v>
      </c>
      <c r="B1704" s="28">
        <v>3</v>
      </c>
      <c r="C1704" s="28" t="b">
        <v>0</v>
      </c>
      <c r="D1704" s="28"/>
      <c r="E1704" s="28"/>
      <c r="F1704" t="str">
        <f t="shared" si="142"/>
        <v>insert into program_studi (id_pendaftaran,kode_prodi,status_lulus) values (866,3,FALSE);</v>
      </c>
      <c r="G1704" s="28"/>
      <c r="H1704" s="28"/>
      <c r="I1704" s="28"/>
      <c r="J1704" s="28"/>
      <c r="K1704" s="28"/>
      <c r="L1704" s="28"/>
      <c r="M1704" s="28"/>
      <c r="N1704" s="28"/>
      <c r="O1704" s="28"/>
      <c r="P1704" s="28"/>
      <c r="Q1704" s="28"/>
      <c r="R1704">
        <v>1701</v>
      </c>
    </row>
    <row r="1705" spans="1:18" x14ac:dyDescent="0.2">
      <c r="A1705" s="14">
        <v>866</v>
      </c>
      <c r="B1705" s="28">
        <v>20</v>
      </c>
      <c r="C1705" s="28" t="b">
        <v>0</v>
      </c>
      <c r="D1705" s="28"/>
      <c r="E1705" s="28"/>
      <c r="F1705" t="str">
        <f t="shared" si="142"/>
        <v>insert into program_studi (id_pendaftaran,kode_prodi,status_lulus) values (866,20,FALSE);</v>
      </c>
      <c r="G1705" s="28"/>
      <c r="H1705" s="28"/>
      <c r="I1705" s="28"/>
      <c r="J1705" s="28"/>
      <c r="K1705" s="28"/>
      <c r="L1705" s="28"/>
      <c r="M1705" s="28"/>
      <c r="N1705" s="28"/>
      <c r="O1705" s="28"/>
      <c r="P1705" s="28"/>
      <c r="Q1705" s="28"/>
      <c r="R1705">
        <v>1702</v>
      </c>
    </row>
    <row r="1706" spans="1:18" x14ac:dyDescent="0.2">
      <c r="A1706" s="14">
        <v>867</v>
      </c>
      <c r="B1706" s="28">
        <v>3</v>
      </c>
      <c r="C1706" s="28" t="b">
        <v>0</v>
      </c>
      <c r="D1706" s="28"/>
      <c r="E1706" s="28"/>
      <c r="F1706" t="str">
        <f t="shared" si="142"/>
        <v>insert into program_studi (id_pendaftaran,kode_prodi,status_lulus) values (867,3,FALSE);</v>
      </c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>
        <v>1703</v>
      </c>
    </row>
    <row r="1707" spans="1:18" x14ac:dyDescent="0.2">
      <c r="A1707" s="14">
        <v>867</v>
      </c>
      <c r="B1707" s="28">
        <v>14</v>
      </c>
      <c r="C1707" s="28" t="b">
        <v>0</v>
      </c>
      <c r="D1707" s="28"/>
      <c r="E1707" s="28"/>
      <c r="F1707" t="str">
        <f t="shared" si="142"/>
        <v>insert into program_studi (id_pendaftaran,kode_prodi,status_lulus) values (867,14,FALSE);</v>
      </c>
      <c r="G1707" s="28"/>
      <c r="H1707" s="28"/>
      <c r="I1707" s="28"/>
      <c r="J1707" s="28"/>
      <c r="K1707" s="28"/>
      <c r="L1707" s="28"/>
      <c r="M1707" s="28"/>
      <c r="N1707" s="28"/>
      <c r="O1707" s="28"/>
      <c r="P1707" s="28"/>
      <c r="Q1707" s="28"/>
      <c r="R1707">
        <v>1704</v>
      </c>
    </row>
    <row r="1708" spans="1:18" x14ac:dyDescent="0.2">
      <c r="A1708" s="14">
        <v>868</v>
      </c>
      <c r="B1708" s="28">
        <v>1</v>
      </c>
      <c r="C1708" s="28" t="b">
        <v>0</v>
      </c>
      <c r="D1708" s="28"/>
      <c r="E1708" s="28"/>
      <c r="F1708" t="str">
        <f t="shared" si="142"/>
        <v>insert into program_studi (id_pendaftaran,kode_prodi,status_lulus) values (868,1,FALSE);</v>
      </c>
      <c r="G1708" s="28"/>
      <c r="H1708" s="28"/>
      <c r="I1708" s="28"/>
      <c r="J1708" s="28"/>
      <c r="K1708" s="28"/>
      <c r="L1708" s="28"/>
      <c r="M1708" s="28"/>
      <c r="N1708" s="28"/>
      <c r="O1708" s="28"/>
      <c r="P1708" s="28"/>
      <c r="Q1708" s="28"/>
      <c r="R1708">
        <v>1705</v>
      </c>
    </row>
    <row r="1709" spans="1:18" x14ac:dyDescent="0.2">
      <c r="A1709" s="14">
        <v>868</v>
      </c>
      <c r="B1709" s="28">
        <v>20</v>
      </c>
      <c r="C1709" s="28" t="b">
        <v>0</v>
      </c>
      <c r="D1709" s="28"/>
      <c r="E1709" s="28"/>
      <c r="F1709" t="str">
        <f t="shared" si="142"/>
        <v>insert into program_studi (id_pendaftaran,kode_prodi,status_lulus) values (868,20,FALSE);</v>
      </c>
      <c r="G1709" s="28"/>
      <c r="H1709" s="28"/>
      <c r="I1709" s="28"/>
      <c r="J1709" s="28"/>
      <c r="K1709" s="28"/>
      <c r="L1709" s="28"/>
      <c r="M1709" s="28"/>
      <c r="N1709" s="28"/>
      <c r="O1709" s="28"/>
      <c r="P1709" s="28"/>
      <c r="Q1709" s="28"/>
      <c r="R1709">
        <v>1706</v>
      </c>
    </row>
    <row r="1710" spans="1:18" x14ac:dyDescent="0.2">
      <c r="A1710" s="14">
        <v>869</v>
      </c>
      <c r="B1710" s="28">
        <v>2</v>
      </c>
      <c r="C1710" s="28" t="b">
        <v>0</v>
      </c>
      <c r="D1710" s="28"/>
      <c r="E1710" s="28"/>
      <c r="F1710" t="str">
        <f t="shared" si="142"/>
        <v>insert into program_studi (id_pendaftaran,kode_prodi,status_lulus) values (869,2,FALSE);</v>
      </c>
      <c r="G1710" s="28"/>
      <c r="H1710" s="28"/>
      <c r="I1710" s="28"/>
      <c r="J1710" s="28"/>
      <c r="K1710" s="28"/>
      <c r="L1710" s="28"/>
      <c r="M1710" s="28"/>
      <c r="N1710" s="28"/>
      <c r="O1710" s="28"/>
      <c r="P1710" s="28"/>
      <c r="Q1710" s="28"/>
      <c r="R1710">
        <v>1707</v>
      </c>
    </row>
    <row r="1711" spans="1:18" x14ac:dyDescent="0.2">
      <c r="A1711" s="14">
        <v>869</v>
      </c>
      <c r="B1711" s="28">
        <v>19</v>
      </c>
      <c r="C1711" s="28" t="b">
        <v>0</v>
      </c>
      <c r="D1711" s="28"/>
      <c r="E1711" s="28"/>
      <c r="F1711" t="str">
        <f t="shared" si="142"/>
        <v>insert into program_studi (id_pendaftaran,kode_prodi,status_lulus) values (869,19,FALSE);</v>
      </c>
      <c r="G1711" s="28"/>
      <c r="H1711" s="28"/>
      <c r="I1711" s="28"/>
      <c r="J1711" s="28"/>
      <c r="K1711" s="28"/>
      <c r="L1711" s="28"/>
      <c r="M1711" s="28"/>
      <c r="N1711" s="28"/>
      <c r="O1711" s="28"/>
      <c r="P1711" s="28"/>
      <c r="Q1711" s="28"/>
      <c r="R1711">
        <v>1708</v>
      </c>
    </row>
    <row r="1712" spans="1:18" x14ac:dyDescent="0.2">
      <c r="A1712" s="14">
        <v>870</v>
      </c>
      <c r="B1712" s="28">
        <v>3</v>
      </c>
      <c r="C1712" s="28" t="b">
        <v>0</v>
      </c>
      <c r="D1712" s="28"/>
      <c r="E1712" s="28"/>
      <c r="F1712" t="str">
        <f t="shared" si="142"/>
        <v>insert into program_studi (id_pendaftaran,kode_prodi,status_lulus) values (870,3,FALSE);</v>
      </c>
      <c r="G1712" s="28"/>
      <c r="H1712" s="28"/>
      <c r="I1712" s="28"/>
      <c r="J1712" s="28"/>
      <c r="K1712" s="28"/>
      <c r="L1712" s="28"/>
      <c r="M1712" s="28"/>
      <c r="N1712" s="28"/>
      <c r="O1712" s="28"/>
      <c r="P1712" s="28"/>
      <c r="Q1712" s="28"/>
      <c r="R1712">
        <v>1709</v>
      </c>
    </row>
    <row r="1713" spans="1:18" x14ac:dyDescent="0.2">
      <c r="A1713" s="14">
        <v>870</v>
      </c>
      <c r="B1713" s="28">
        <v>16</v>
      </c>
      <c r="C1713" s="28" t="b">
        <v>0</v>
      </c>
      <c r="D1713" s="28"/>
      <c r="E1713" s="28"/>
      <c r="F1713" t="str">
        <f t="shared" si="142"/>
        <v>insert into program_studi (id_pendaftaran,kode_prodi,status_lulus) values (870,16,FALSE);</v>
      </c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>
        <v>1710</v>
      </c>
    </row>
    <row r="1714" spans="1:18" x14ac:dyDescent="0.2">
      <c r="A1714" s="14">
        <v>871</v>
      </c>
      <c r="B1714" s="28">
        <v>3</v>
      </c>
      <c r="C1714" s="28" t="b">
        <v>0</v>
      </c>
      <c r="D1714" s="28"/>
      <c r="E1714" s="28"/>
      <c r="F1714" t="str">
        <f t="shared" si="142"/>
        <v>insert into program_studi (id_pendaftaran,kode_prodi,status_lulus) values (871,3,FALSE);</v>
      </c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28"/>
      <c r="R1714">
        <v>1711</v>
      </c>
    </row>
    <row r="1715" spans="1:18" x14ac:dyDescent="0.2">
      <c r="A1715" s="14">
        <v>871</v>
      </c>
      <c r="B1715" s="28">
        <v>17</v>
      </c>
      <c r="C1715" s="28" t="b">
        <v>0</v>
      </c>
      <c r="D1715" s="28"/>
      <c r="E1715" s="28"/>
      <c r="F1715" t="str">
        <f t="shared" si="142"/>
        <v>insert into program_studi (id_pendaftaran,kode_prodi,status_lulus) values (871,17,FALSE);</v>
      </c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28"/>
      <c r="R1715">
        <v>1712</v>
      </c>
    </row>
    <row r="1716" spans="1:18" x14ac:dyDescent="0.2">
      <c r="A1716" s="14">
        <v>872</v>
      </c>
      <c r="B1716" s="28">
        <v>1</v>
      </c>
      <c r="C1716" s="28" t="b">
        <v>0</v>
      </c>
      <c r="D1716" s="28"/>
      <c r="E1716" s="28"/>
      <c r="F1716" t="str">
        <f t="shared" si="142"/>
        <v>insert into program_studi (id_pendaftaran,kode_prodi,status_lulus) values (872,1,FALSE);</v>
      </c>
      <c r="G1716" s="28"/>
      <c r="H1716" s="28"/>
      <c r="I1716" s="28"/>
      <c r="J1716" s="28"/>
      <c r="K1716" s="28"/>
      <c r="L1716" s="28"/>
      <c r="M1716" s="28"/>
      <c r="N1716" s="28"/>
      <c r="O1716" s="28"/>
      <c r="P1716" s="28"/>
      <c r="Q1716" s="28"/>
      <c r="R1716">
        <v>1713</v>
      </c>
    </row>
    <row r="1717" spans="1:18" x14ac:dyDescent="0.2">
      <c r="A1717" s="14">
        <v>872</v>
      </c>
      <c r="B1717" s="28">
        <v>14</v>
      </c>
      <c r="C1717" s="28" t="b">
        <v>0</v>
      </c>
      <c r="D1717" s="28"/>
      <c r="E1717" s="28"/>
      <c r="F1717" t="str">
        <f t="shared" si="142"/>
        <v>insert into program_studi (id_pendaftaran,kode_prodi,status_lulus) values (872,14,FALSE);</v>
      </c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28"/>
      <c r="R1717">
        <v>1714</v>
      </c>
    </row>
    <row r="1718" spans="1:18" x14ac:dyDescent="0.2">
      <c r="A1718" s="14">
        <v>873</v>
      </c>
      <c r="B1718" s="28">
        <v>4</v>
      </c>
      <c r="C1718" s="28" t="b">
        <v>0</v>
      </c>
      <c r="D1718" s="28"/>
      <c r="E1718" s="28"/>
      <c r="F1718" t="str">
        <f t="shared" si="142"/>
        <v>insert into program_studi (id_pendaftaran,kode_prodi,status_lulus) values (873,4,FALSE);</v>
      </c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28"/>
      <c r="R1718">
        <v>1715</v>
      </c>
    </row>
    <row r="1719" spans="1:18" x14ac:dyDescent="0.2">
      <c r="A1719" s="14">
        <v>873</v>
      </c>
      <c r="B1719" s="28">
        <v>19</v>
      </c>
      <c r="C1719" s="28" t="b">
        <v>0</v>
      </c>
      <c r="D1719" s="28"/>
      <c r="E1719" s="28"/>
      <c r="F1719" t="str">
        <f t="shared" si="142"/>
        <v>insert into program_studi (id_pendaftaran,kode_prodi,status_lulus) values (873,19,FALSE);</v>
      </c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>
        <v>1716</v>
      </c>
    </row>
    <row r="1720" spans="1:18" x14ac:dyDescent="0.2">
      <c r="A1720" s="14">
        <v>874</v>
      </c>
      <c r="B1720" s="28">
        <v>4</v>
      </c>
      <c r="C1720" s="28" t="b">
        <v>0</v>
      </c>
      <c r="D1720" s="28"/>
      <c r="E1720" s="28"/>
      <c r="F1720" t="str">
        <f t="shared" si="142"/>
        <v>insert into program_studi (id_pendaftaran,kode_prodi,status_lulus) values (874,4,FALSE);</v>
      </c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>
        <v>1717</v>
      </c>
    </row>
    <row r="1721" spans="1:18" x14ac:dyDescent="0.2">
      <c r="A1721" s="14">
        <v>874</v>
      </c>
      <c r="B1721" s="28">
        <v>20</v>
      </c>
      <c r="C1721" s="28" t="b">
        <v>0</v>
      </c>
      <c r="D1721" s="28"/>
      <c r="E1721" s="28"/>
      <c r="F1721" t="str">
        <f t="shared" si="142"/>
        <v>insert into program_studi (id_pendaftaran,kode_prodi,status_lulus) values (874,20,FALSE);</v>
      </c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28"/>
      <c r="R1721">
        <v>1718</v>
      </c>
    </row>
    <row r="1722" spans="1:18" x14ac:dyDescent="0.2">
      <c r="A1722" s="14">
        <v>875</v>
      </c>
      <c r="B1722" s="28">
        <v>4</v>
      </c>
      <c r="C1722" s="28" t="b">
        <v>0</v>
      </c>
      <c r="D1722" s="28"/>
      <c r="E1722" s="28"/>
      <c r="F1722" t="str">
        <f t="shared" si="142"/>
        <v>insert into program_studi (id_pendaftaran,kode_prodi,status_lulus) values (875,4,FALSE);</v>
      </c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28"/>
      <c r="R1722">
        <v>1719</v>
      </c>
    </row>
    <row r="1723" spans="1:18" x14ac:dyDescent="0.2">
      <c r="A1723" s="14">
        <v>875</v>
      </c>
      <c r="B1723" s="28">
        <v>13</v>
      </c>
      <c r="C1723" s="28" t="b">
        <v>0</v>
      </c>
      <c r="D1723" s="28"/>
      <c r="E1723" s="28"/>
      <c r="F1723" t="str">
        <f t="shared" si="142"/>
        <v>insert into program_studi (id_pendaftaran,kode_prodi,status_lulus) values (875,13,FALSE);</v>
      </c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28"/>
      <c r="R1723">
        <v>1720</v>
      </c>
    </row>
    <row r="1724" spans="1:18" x14ac:dyDescent="0.2">
      <c r="A1724" s="14">
        <v>876</v>
      </c>
      <c r="B1724" s="28">
        <v>2</v>
      </c>
      <c r="C1724" s="28" t="b">
        <v>0</v>
      </c>
      <c r="D1724" s="28"/>
      <c r="E1724" s="28"/>
      <c r="F1724" t="str">
        <f t="shared" si="142"/>
        <v>insert into program_studi (id_pendaftaran,kode_prodi,status_lulus) values (876,2,FALSE);</v>
      </c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28"/>
      <c r="R1724">
        <v>1721</v>
      </c>
    </row>
    <row r="1725" spans="1:18" x14ac:dyDescent="0.2">
      <c r="A1725" s="14">
        <v>876</v>
      </c>
      <c r="B1725" s="28">
        <v>16</v>
      </c>
      <c r="C1725" s="28" t="b">
        <v>0</v>
      </c>
      <c r="D1725" s="28"/>
      <c r="E1725" s="28"/>
      <c r="F1725" t="str">
        <f t="shared" si="142"/>
        <v>insert into program_studi (id_pendaftaran,kode_prodi,status_lulus) values (876,16,FALSE);</v>
      </c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28"/>
      <c r="R1725">
        <v>1722</v>
      </c>
    </row>
    <row r="1726" spans="1:18" x14ac:dyDescent="0.2">
      <c r="A1726" s="14">
        <v>877</v>
      </c>
      <c r="B1726" s="28">
        <v>3</v>
      </c>
      <c r="C1726" s="28" t="b">
        <v>0</v>
      </c>
      <c r="D1726" s="28"/>
      <c r="E1726" s="28"/>
      <c r="F1726" t="str">
        <f t="shared" si="142"/>
        <v>insert into program_studi (id_pendaftaran,kode_prodi,status_lulus) values (877,3,FALSE);</v>
      </c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28"/>
      <c r="R1726">
        <v>1723</v>
      </c>
    </row>
    <row r="1727" spans="1:18" x14ac:dyDescent="0.2">
      <c r="A1727" s="14">
        <v>877</v>
      </c>
      <c r="B1727" s="28">
        <v>15</v>
      </c>
      <c r="C1727" s="28" t="b">
        <v>0</v>
      </c>
      <c r="D1727" s="28"/>
      <c r="E1727" s="28"/>
      <c r="F1727" t="str">
        <f t="shared" si="142"/>
        <v>insert into program_studi (id_pendaftaran,kode_prodi,status_lulus) values (877,15,FALSE);</v>
      </c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28"/>
      <c r="R1727">
        <v>1724</v>
      </c>
    </row>
    <row r="1728" spans="1:18" x14ac:dyDescent="0.2">
      <c r="A1728" s="14">
        <v>878</v>
      </c>
      <c r="B1728" s="28">
        <v>3</v>
      </c>
      <c r="C1728" s="28" t="b">
        <v>0</v>
      </c>
      <c r="D1728" s="28"/>
      <c r="E1728" s="28"/>
      <c r="F1728" t="str">
        <f t="shared" si="142"/>
        <v>insert into program_studi (id_pendaftaran,kode_prodi,status_lulus) values (878,3,FALSE);</v>
      </c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>
        <v>1725</v>
      </c>
    </row>
    <row r="1729" spans="1:18" x14ac:dyDescent="0.2">
      <c r="A1729" s="14">
        <v>878</v>
      </c>
      <c r="B1729" s="28">
        <v>19</v>
      </c>
      <c r="C1729" s="28" t="b">
        <v>0</v>
      </c>
      <c r="D1729" s="28"/>
      <c r="E1729" s="28"/>
      <c r="F1729" t="str">
        <f t="shared" si="142"/>
        <v>insert into program_studi (id_pendaftaran,kode_prodi,status_lulus) values (878,19,FALSE);</v>
      </c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28"/>
      <c r="R1729">
        <v>1726</v>
      </c>
    </row>
    <row r="1730" spans="1:18" x14ac:dyDescent="0.2">
      <c r="A1730" s="14">
        <v>879</v>
      </c>
      <c r="B1730" s="28">
        <v>2</v>
      </c>
      <c r="C1730" s="28" t="b">
        <v>0</v>
      </c>
      <c r="D1730" s="28"/>
      <c r="E1730" s="28"/>
      <c r="F1730" t="str">
        <f t="shared" si="142"/>
        <v>insert into program_studi (id_pendaftaran,kode_prodi,status_lulus) values (879,2,FALSE);</v>
      </c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>
        <v>1727</v>
      </c>
    </row>
    <row r="1731" spans="1:18" x14ac:dyDescent="0.2">
      <c r="A1731" s="14">
        <v>879</v>
      </c>
      <c r="B1731" s="28">
        <v>17</v>
      </c>
      <c r="C1731" s="28" t="b">
        <v>0</v>
      </c>
      <c r="D1731" s="28"/>
      <c r="E1731" s="28"/>
      <c r="F1731" t="str">
        <f t="shared" si="142"/>
        <v>insert into program_studi (id_pendaftaran,kode_prodi,status_lulus) values (879,17,FALSE);</v>
      </c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28"/>
      <c r="R1731">
        <v>1728</v>
      </c>
    </row>
    <row r="1732" spans="1:18" x14ac:dyDescent="0.2">
      <c r="A1732" s="14">
        <v>880</v>
      </c>
      <c r="B1732" s="28">
        <v>4</v>
      </c>
      <c r="C1732" s="28" t="b">
        <v>0</v>
      </c>
      <c r="D1732" s="28"/>
      <c r="E1732" s="28"/>
      <c r="F1732" t="str">
        <f t="shared" si="142"/>
        <v>insert into program_studi (id_pendaftaran,kode_prodi,status_lulus) values (880,4,FALSE);</v>
      </c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28"/>
      <c r="R1732">
        <v>1729</v>
      </c>
    </row>
    <row r="1733" spans="1:18" x14ac:dyDescent="0.2">
      <c r="A1733" s="14">
        <v>880</v>
      </c>
      <c r="B1733" s="28">
        <v>14</v>
      </c>
      <c r="C1733" s="28" t="b">
        <v>0</v>
      </c>
      <c r="D1733" s="28"/>
      <c r="E1733" s="28"/>
      <c r="F1733" t="str">
        <f t="shared" ref="F1733:F1796" si="143">CONCATENATE($F$3,A1733,",",B1733,",",C1733,")",";")</f>
        <v>insert into program_studi (id_pendaftaran,kode_prodi,status_lulus) values (880,14,FALSE);</v>
      </c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>
        <v>1730</v>
      </c>
    </row>
    <row r="1734" spans="1:18" x14ac:dyDescent="0.2">
      <c r="A1734" s="14">
        <v>881</v>
      </c>
      <c r="B1734" s="28">
        <v>4</v>
      </c>
      <c r="C1734" s="28" t="b">
        <v>0</v>
      </c>
      <c r="D1734" s="28"/>
      <c r="E1734" s="28"/>
      <c r="F1734" t="str">
        <f t="shared" si="143"/>
        <v>insert into program_studi (id_pendaftaran,kode_prodi,status_lulus) values (881,4,FALSE);</v>
      </c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>
        <v>1731</v>
      </c>
    </row>
    <row r="1735" spans="1:18" x14ac:dyDescent="0.2">
      <c r="A1735" s="14">
        <v>881</v>
      </c>
      <c r="B1735" s="28">
        <v>13</v>
      </c>
      <c r="C1735" s="28" t="b">
        <v>0</v>
      </c>
      <c r="D1735" s="28"/>
      <c r="E1735" s="28"/>
      <c r="F1735" t="str">
        <f t="shared" si="143"/>
        <v>insert into program_studi (id_pendaftaran,kode_prodi,status_lulus) values (881,13,FALSE);</v>
      </c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28"/>
      <c r="R1735">
        <v>1732</v>
      </c>
    </row>
    <row r="1736" spans="1:18" x14ac:dyDescent="0.2">
      <c r="A1736" s="14">
        <v>882</v>
      </c>
      <c r="B1736" s="28">
        <v>3</v>
      </c>
      <c r="C1736" s="28" t="b">
        <v>0</v>
      </c>
      <c r="D1736" s="28"/>
      <c r="E1736" s="28"/>
      <c r="F1736" t="str">
        <f t="shared" si="143"/>
        <v>insert into program_studi (id_pendaftaran,kode_prodi,status_lulus) values (882,3,FALSE);</v>
      </c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28"/>
      <c r="R1736">
        <v>1733</v>
      </c>
    </row>
    <row r="1737" spans="1:18" x14ac:dyDescent="0.2">
      <c r="A1737" s="14">
        <v>882</v>
      </c>
      <c r="B1737" s="28">
        <v>19</v>
      </c>
      <c r="C1737" s="28" t="b">
        <v>0</v>
      </c>
      <c r="D1737" s="28"/>
      <c r="E1737" s="28"/>
      <c r="F1737" t="str">
        <f t="shared" si="143"/>
        <v>insert into program_studi (id_pendaftaran,kode_prodi,status_lulus) values (882,19,FALSE);</v>
      </c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>
        <v>1734</v>
      </c>
    </row>
    <row r="1738" spans="1:18" x14ac:dyDescent="0.2">
      <c r="A1738" s="14">
        <v>883</v>
      </c>
      <c r="B1738" s="28">
        <v>2</v>
      </c>
      <c r="C1738" s="28" t="b">
        <v>0</v>
      </c>
      <c r="D1738" s="28"/>
      <c r="E1738" s="28"/>
      <c r="F1738" t="str">
        <f t="shared" si="143"/>
        <v>insert into program_studi (id_pendaftaran,kode_prodi,status_lulus) values (883,2,FALSE);</v>
      </c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28"/>
      <c r="R1738">
        <v>1735</v>
      </c>
    </row>
    <row r="1739" spans="1:18" x14ac:dyDescent="0.2">
      <c r="A1739" s="14">
        <v>883</v>
      </c>
      <c r="B1739" s="28">
        <v>17</v>
      </c>
      <c r="C1739" s="28" t="b">
        <v>0</v>
      </c>
      <c r="D1739" s="28"/>
      <c r="E1739" s="28"/>
      <c r="F1739" t="str">
        <f t="shared" si="143"/>
        <v>insert into program_studi (id_pendaftaran,kode_prodi,status_lulus) values (883,17,FALSE);</v>
      </c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28"/>
      <c r="R1739">
        <v>1736</v>
      </c>
    </row>
    <row r="1740" spans="1:18" x14ac:dyDescent="0.2">
      <c r="A1740" s="14">
        <v>884</v>
      </c>
      <c r="B1740" s="28">
        <v>2</v>
      </c>
      <c r="C1740" s="28" t="b">
        <v>0</v>
      </c>
      <c r="D1740" s="28"/>
      <c r="E1740" s="28"/>
      <c r="F1740" t="str">
        <f t="shared" si="143"/>
        <v>insert into program_studi (id_pendaftaran,kode_prodi,status_lulus) values (884,2,FALSE);</v>
      </c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28"/>
      <c r="R1740">
        <v>1737</v>
      </c>
    </row>
    <row r="1741" spans="1:18" x14ac:dyDescent="0.2">
      <c r="A1741" s="14">
        <v>884</v>
      </c>
      <c r="B1741" s="28">
        <v>13</v>
      </c>
      <c r="C1741" s="28" t="b">
        <v>0</v>
      </c>
      <c r="D1741" s="28"/>
      <c r="E1741" s="28"/>
      <c r="F1741" t="str">
        <f t="shared" si="143"/>
        <v>insert into program_studi (id_pendaftaran,kode_prodi,status_lulus) values (884,13,FALSE);</v>
      </c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28"/>
      <c r="R1741">
        <v>1738</v>
      </c>
    </row>
    <row r="1742" spans="1:18" x14ac:dyDescent="0.2">
      <c r="A1742" s="14">
        <v>885</v>
      </c>
      <c r="B1742" s="28">
        <v>1</v>
      </c>
      <c r="C1742" s="28" t="b">
        <v>0</v>
      </c>
      <c r="D1742" s="28"/>
      <c r="E1742" s="28"/>
      <c r="F1742" t="str">
        <f t="shared" si="143"/>
        <v>insert into program_studi (id_pendaftaran,kode_prodi,status_lulus) values (885,1,FALSE);</v>
      </c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28"/>
      <c r="R1742">
        <v>1739</v>
      </c>
    </row>
    <row r="1743" spans="1:18" x14ac:dyDescent="0.2">
      <c r="A1743" s="14">
        <v>885</v>
      </c>
      <c r="B1743" s="28">
        <v>16</v>
      </c>
      <c r="C1743" s="28" t="b">
        <v>0</v>
      </c>
      <c r="D1743" s="28"/>
      <c r="E1743" s="28"/>
      <c r="F1743" t="str">
        <f t="shared" si="143"/>
        <v>insert into program_studi (id_pendaftaran,kode_prodi,status_lulus) values (885,16,FALSE);</v>
      </c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28"/>
      <c r="R1743">
        <v>1740</v>
      </c>
    </row>
    <row r="1744" spans="1:18" x14ac:dyDescent="0.2">
      <c r="A1744" s="14">
        <v>886</v>
      </c>
      <c r="B1744" s="28">
        <v>2</v>
      </c>
      <c r="C1744" s="28" t="b">
        <v>0</v>
      </c>
      <c r="D1744" s="28"/>
      <c r="E1744" s="28"/>
      <c r="F1744" t="str">
        <f t="shared" si="143"/>
        <v>insert into program_studi (id_pendaftaran,kode_prodi,status_lulus) values (886,2,FALSE);</v>
      </c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28"/>
      <c r="R1744">
        <v>1741</v>
      </c>
    </row>
    <row r="1745" spans="1:18" x14ac:dyDescent="0.2">
      <c r="A1745" s="14">
        <v>886</v>
      </c>
      <c r="B1745" s="28">
        <v>14</v>
      </c>
      <c r="C1745" s="28" t="b">
        <v>0</v>
      </c>
      <c r="D1745" s="28"/>
      <c r="E1745" s="28"/>
      <c r="F1745" t="str">
        <f t="shared" si="143"/>
        <v>insert into program_studi (id_pendaftaran,kode_prodi,status_lulus) values (886,14,FALSE);</v>
      </c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28"/>
      <c r="R1745">
        <v>1742</v>
      </c>
    </row>
    <row r="1746" spans="1:18" x14ac:dyDescent="0.2">
      <c r="A1746" s="14">
        <v>887</v>
      </c>
      <c r="B1746" s="28">
        <v>1</v>
      </c>
      <c r="C1746" s="28" t="b">
        <v>0</v>
      </c>
      <c r="D1746" s="28"/>
      <c r="E1746" s="28"/>
      <c r="F1746" t="str">
        <f t="shared" si="143"/>
        <v>insert into program_studi (id_pendaftaran,kode_prodi,status_lulus) values (887,1,FALSE);</v>
      </c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28"/>
      <c r="R1746">
        <v>1743</v>
      </c>
    </row>
    <row r="1747" spans="1:18" x14ac:dyDescent="0.2">
      <c r="A1747" s="14">
        <v>887</v>
      </c>
      <c r="B1747" s="28">
        <v>14</v>
      </c>
      <c r="C1747" s="28" t="b">
        <v>0</v>
      </c>
      <c r="D1747" s="28"/>
      <c r="E1747" s="28"/>
      <c r="F1747" t="str">
        <f t="shared" si="143"/>
        <v>insert into program_studi (id_pendaftaran,kode_prodi,status_lulus) values (887,14,FALSE);</v>
      </c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28"/>
      <c r="R1747">
        <v>1744</v>
      </c>
    </row>
    <row r="1748" spans="1:18" x14ac:dyDescent="0.2">
      <c r="A1748" s="14">
        <v>888</v>
      </c>
      <c r="B1748" s="28">
        <v>4</v>
      </c>
      <c r="C1748" s="28" t="b">
        <v>0</v>
      </c>
      <c r="D1748" s="28"/>
      <c r="E1748" s="28"/>
      <c r="F1748" t="str">
        <f t="shared" si="143"/>
        <v>insert into program_studi (id_pendaftaran,kode_prodi,status_lulus) values (888,4,FALSE);</v>
      </c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>
        <v>1745</v>
      </c>
    </row>
    <row r="1749" spans="1:18" x14ac:dyDescent="0.2">
      <c r="A1749" s="14">
        <v>888</v>
      </c>
      <c r="B1749" s="28">
        <v>18</v>
      </c>
      <c r="C1749" s="28" t="b">
        <v>0</v>
      </c>
      <c r="D1749" s="28"/>
      <c r="E1749" s="28"/>
      <c r="F1749" t="str">
        <f t="shared" si="143"/>
        <v>insert into program_studi (id_pendaftaran,kode_prodi,status_lulus) values (888,18,FALSE);</v>
      </c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28"/>
      <c r="R1749">
        <v>1746</v>
      </c>
    </row>
    <row r="1750" spans="1:18" x14ac:dyDescent="0.2">
      <c r="A1750" s="14">
        <v>889</v>
      </c>
      <c r="B1750" s="28">
        <v>4</v>
      </c>
      <c r="C1750" s="28" t="b">
        <v>0</v>
      </c>
      <c r="D1750" s="28"/>
      <c r="E1750" s="28"/>
      <c r="F1750" t="str">
        <f t="shared" si="143"/>
        <v>insert into program_studi (id_pendaftaran,kode_prodi,status_lulus) values (889,4,FALSE);</v>
      </c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28"/>
      <c r="R1750">
        <v>1747</v>
      </c>
    </row>
    <row r="1751" spans="1:18" x14ac:dyDescent="0.2">
      <c r="A1751" s="14">
        <v>889</v>
      </c>
      <c r="B1751" s="28">
        <v>16</v>
      </c>
      <c r="C1751" s="28" t="b">
        <v>0</v>
      </c>
      <c r="D1751" s="28"/>
      <c r="E1751" s="28"/>
      <c r="F1751" t="str">
        <f t="shared" si="143"/>
        <v>insert into program_studi (id_pendaftaran,kode_prodi,status_lulus) values (889,16,FALSE);</v>
      </c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28"/>
      <c r="R1751">
        <v>1748</v>
      </c>
    </row>
    <row r="1752" spans="1:18" x14ac:dyDescent="0.2">
      <c r="A1752" s="14">
        <v>890</v>
      </c>
      <c r="B1752" s="28">
        <v>4</v>
      </c>
      <c r="C1752" s="28" t="b">
        <v>0</v>
      </c>
      <c r="D1752" s="28"/>
      <c r="E1752" s="28"/>
      <c r="F1752" t="str">
        <f t="shared" si="143"/>
        <v>insert into program_studi (id_pendaftaran,kode_prodi,status_lulus) values (890,4,FALSE);</v>
      </c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28"/>
      <c r="R1752">
        <v>1749</v>
      </c>
    </row>
    <row r="1753" spans="1:18" x14ac:dyDescent="0.2">
      <c r="A1753" s="14">
        <v>890</v>
      </c>
      <c r="B1753" s="28">
        <v>13</v>
      </c>
      <c r="C1753" s="28" t="b">
        <v>0</v>
      </c>
      <c r="D1753" s="28"/>
      <c r="E1753" s="28"/>
      <c r="F1753" t="str">
        <f t="shared" si="143"/>
        <v>insert into program_studi (id_pendaftaran,kode_prodi,status_lulus) values (890,13,FALSE);</v>
      </c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28"/>
      <c r="R1753">
        <v>1750</v>
      </c>
    </row>
    <row r="1754" spans="1:18" x14ac:dyDescent="0.2">
      <c r="A1754" s="14">
        <v>891</v>
      </c>
      <c r="B1754" s="28">
        <v>2</v>
      </c>
      <c r="C1754" s="28" t="b">
        <v>0</v>
      </c>
      <c r="D1754" s="28"/>
      <c r="E1754" s="28"/>
      <c r="F1754" t="str">
        <f t="shared" si="143"/>
        <v>insert into program_studi (id_pendaftaran,kode_prodi,status_lulus) values (891,2,FALSE);</v>
      </c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28"/>
      <c r="R1754">
        <v>1751</v>
      </c>
    </row>
    <row r="1755" spans="1:18" x14ac:dyDescent="0.2">
      <c r="A1755" s="14">
        <v>891</v>
      </c>
      <c r="B1755" s="28">
        <v>13</v>
      </c>
      <c r="C1755" s="28" t="b">
        <v>0</v>
      </c>
      <c r="D1755" s="28"/>
      <c r="E1755" s="28"/>
      <c r="F1755" t="str">
        <f t="shared" si="143"/>
        <v>insert into program_studi (id_pendaftaran,kode_prodi,status_lulus) values (891,13,FALSE);</v>
      </c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28"/>
      <c r="R1755">
        <v>1752</v>
      </c>
    </row>
    <row r="1756" spans="1:18" x14ac:dyDescent="0.2">
      <c r="A1756" s="14">
        <v>892</v>
      </c>
      <c r="B1756" s="28">
        <v>3</v>
      </c>
      <c r="C1756" s="28" t="b">
        <v>0</v>
      </c>
      <c r="D1756" s="28"/>
      <c r="E1756" s="28"/>
      <c r="F1756" t="str">
        <f t="shared" si="143"/>
        <v>insert into program_studi (id_pendaftaran,kode_prodi,status_lulus) values (892,3,FALSE);</v>
      </c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28"/>
      <c r="R1756">
        <v>1753</v>
      </c>
    </row>
    <row r="1757" spans="1:18" x14ac:dyDescent="0.2">
      <c r="A1757" s="14">
        <v>892</v>
      </c>
      <c r="B1757" s="28">
        <v>20</v>
      </c>
      <c r="C1757" s="28" t="b">
        <v>0</v>
      </c>
      <c r="D1757" s="28"/>
      <c r="E1757" s="28"/>
      <c r="F1757" t="str">
        <f t="shared" si="143"/>
        <v>insert into program_studi (id_pendaftaran,kode_prodi,status_lulus) values (892,20,FALSE);</v>
      </c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28"/>
      <c r="R1757">
        <v>1754</v>
      </c>
    </row>
    <row r="1758" spans="1:18" x14ac:dyDescent="0.2">
      <c r="A1758" s="14">
        <v>893</v>
      </c>
      <c r="B1758" s="28">
        <v>1</v>
      </c>
      <c r="C1758" s="28" t="b">
        <v>0</v>
      </c>
      <c r="D1758" s="28"/>
      <c r="E1758" s="28"/>
      <c r="F1758" t="str">
        <f t="shared" si="143"/>
        <v>insert into program_studi (id_pendaftaran,kode_prodi,status_lulus) values (893,1,FALSE);</v>
      </c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28"/>
      <c r="R1758">
        <v>1755</v>
      </c>
    </row>
    <row r="1759" spans="1:18" x14ac:dyDescent="0.2">
      <c r="A1759" s="14">
        <v>893</v>
      </c>
      <c r="B1759" s="28">
        <v>13</v>
      </c>
      <c r="C1759" s="28" t="b">
        <v>0</v>
      </c>
      <c r="D1759" s="28"/>
      <c r="E1759" s="28"/>
      <c r="F1759" t="str">
        <f t="shared" si="143"/>
        <v>insert into program_studi (id_pendaftaran,kode_prodi,status_lulus) values (893,13,FALSE);</v>
      </c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28"/>
      <c r="R1759">
        <v>1756</v>
      </c>
    </row>
    <row r="1760" spans="1:18" x14ac:dyDescent="0.2">
      <c r="A1760" s="14">
        <v>894</v>
      </c>
      <c r="B1760" s="28">
        <v>3</v>
      </c>
      <c r="C1760" s="28" t="b">
        <v>0</v>
      </c>
      <c r="D1760" s="28"/>
      <c r="E1760" s="28"/>
      <c r="F1760" t="str">
        <f t="shared" si="143"/>
        <v>insert into program_studi (id_pendaftaran,kode_prodi,status_lulus) values (894,3,FALSE);</v>
      </c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28"/>
      <c r="R1760">
        <v>1757</v>
      </c>
    </row>
    <row r="1761" spans="1:18" x14ac:dyDescent="0.2">
      <c r="A1761" s="14">
        <v>894</v>
      </c>
      <c r="B1761" s="28">
        <v>17</v>
      </c>
      <c r="C1761" s="28" t="b">
        <v>0</v>
      </c>
      <c r="D1761" s="28"/>
      <c r="E1761" s="28"/>
      <c r="F1761" t="str">
        <f t="shared" si="143"/>
        <v>insert into program_studi (id_pendaftaran,kode_prodi,status_lulus) values (894,17,FALSE);</v>
      </c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28"/>
      <c r="R1761">
        <v>1758</v>
      </c>
    </row>
    <row r="1762" spans="1:18" x14ac:dyDescent="0.2">
      <c r="A1762" s="14">
        <v>895</v>
      </c>
      <c r="B1762" s="28">
        <v>4</v>
      </c>
      <c r="C1762" s="28" t="b">
        <v>0</v>
      </c>
      <c r="D1762" s="28"/>
      <c r="E1762" s="28"/>
      <c r="F1762" t="str">
        <f t="shared" si="143"/>
        <v>insert into program_studi (id_pendaftaran,kode_prodi,status_lulus) values (895,4,FALSE);</v>
      </c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28"/>
      <c r="R1762">
        <v>1759</v>
      </c>
    </row>
    <row r="1763" spans="1:18" x14ac:dyDescent="0.2">
      <c r="A1763" s="14">
        <v>895</v>
      </c>
      <c r="B1763" s="28">
        <v>13</v>
      </c>
      <c r="C1763" s="28" t="b">
        <v>0</v>
      </c>
      <c r="D1763" s="28"/>
      <c r="E1763" s="28"/>
      <c r="F1763" t="str">
        <f t="shared" si="143"/>
        <v>insert into program_studi (id_pendaftaran,kode_prodi,status_lulus) values (895,13,FALSE);</v>
      </c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28"/>
      <c r="R1763">
        <v>1760</v>
      </c>
    </row>
    <row r="1764" spans="1:18" x14ac:dyDescent="0.2">
      <c r="A1764" s="14">
        <v>896</v>
      </c>
      <c r="B1764" s="28">
        <v>2</v>
      </c>
      <c r="C1764" s="28" t="b">
        <v>0</v>
      </c>
      <c r="D1764" s="28"/>
      <c r="E1764" s="28"/>
      <c r="F1764" t="str">
        <f t="shared" si="143"/>
        <v>insert into program_studi (id_pendaftaran,kode_prodi,status_lulus) values (896,2,FALSE);</v>
      </c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28"/>
      <c r="R1764">
        <v>1761</v>
      </c>
    </row>
    <row r="1765" spans="1:18" x14ac:dyDescent="0.2">
      <c r="A1765" s="14">
        <v>896</v>
      </c>
      <c r="B1765" s="28">
        <v>17</v>
      </c>
      <c r="C1765" s="28" t="b">
        <v>0</v>
      </c>
      <c r="D1765" s="28"/>
      <c r="E1765" s="28"/>
      <c r="F1765" t="str">
        <f t="shared" si="143"/>
        <v>insert into program_studi (id_pendaftaran,kode_prodi,status_lulus) values (896,17,FALSE);</v>
      </c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>
        <v>1762</v>
      </c>
    </row>
    <row r="1766" spans="1:18" x14ac:dyDescent="0.2">
      <c r="A1766" s="14">
        <v>897</v>
      </c>
      <c r="B1766" s="28">
        <v>4</v>
      </c>
      <c r="C1766" s="28" t="b">
        <v>0</v>
      </c>
      <c r="D1766" s="28"/>
      <c r="E1766" s="28"/>
      <c r="F1766" t="str">
        <f t="shared" si="143"/>
        <v>insert into program_studi (id_pendaftaran,kode_prodi,status_lulus) values (897,4,FALSE);</v>
      </c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28"/>
      <c r="R1766">
        <v>1763</v>
      </c>
    </row>
    <row r="1767" spans="1:18" x14ac:dyDescent="0.2">
      <c r="A1767" s="14">
        <v>897</v>
      </c>
      <c r="B1767" s="28">
        <v>13</v>
      </c>
      <c r="C1767" s="28" t="b">
        <v>0</v>
      </c>
      <c r="D1767" s="28"/>
      <c r="E1767" s="28"/>
      <c r="F1767" t="str">
        <f t="shared" si="143"/>
        <v>insert into program_studi (id_pendaftaran,kode_prodi,status_lulus) values (897,13,FALSE);</v>
      </c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28"/>
      <c r="R1767">
        <v>1764</v>
      </c>
    </row>
    <row r="1768" spans="1:18" x14ac:dyDescent="0.2">
      <c r="A1768" s="14">
        <v>898</v>
      </c>
      <c r="B1768" s="28">
        <v>2</v>
      </c>
      <c r="C1768" s="28" t="b">
        <v>0</v>
      </c>
      <c r="D1768" s="28"/>
      <c r="E1768" s="28"/>
      <c r="F1768" t="str">
        <f t="shared" si="143"/>
        <v>insert into program_studi (id_pendaftaran,kode_prodi,status_lulus) values (898,2,FALSE);</v>
      </c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28"/>
      <c r="R1768">
        <v>1765</v>
      </c>
    </row>
    <row r="1769" spans="1:18" x14ac:dyDescent="0.2">
      <c r="A1769" s="14">
        <v>898</v>
      </c>
      <c r="B1769" s="28">
        <v>19</v>
      </c>
      <c r="C1769" s="28" t="b">
        <v>0</v>
      </c>
      <c r="D1769" s="28"/>
      <c r="E1769" s="28"/>
      <c r="F1769" t="str">
        <f t="shared" si="143"/>
        <v>insert into program_studi (id_pendaftaran,kode_prodi,status_lulus) values (898,19,FALSE);</v>
      </c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28"/>
      <c r="R1769">
        <v>1766</v>
      </c>
    </row>
    <row r="1770" spans="1:18" x14ac:dyDescent="0.2">
      <c r="A1770" s="14">
        <v>899</v>
      </c>
      <c r="B1770" s="28">
        <v>1</v>
      </c>
      <c r="C1770" s="28" t="b">
        <v>0</v>
      </c>
      <c r="D1770" s="28"/>
      <c r="E1770" s="28"/>
      <c r="F1770" t="str">
        <f t="shared" si="143"/>
        <v>insert into program_studi (id_pendaftaran,kode_prodi,status_lulus) values (899,1,FALSE);</v>
      </c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28"/>
      <c r="R1770">
        <v>1767</v>
      </c>
    </row>
    <row r="1771" spans="1:18" x14ac:dyDescent="0.2">
      <c r="A1771" s="14">
        <v>899</v>
      </c>
      <c r="B1771" s="28">
        <v>16</v>
      </c>
      <c r="C1771" s="28" t="b">
        <v>0</v>
      </c>
      <c r="D1771" s="28"/>
      <c r="E1771" s="28"/>
      <c r="F1771" t="str">
        <f t="shared" si="143"/>
        <v>insert into program_studi (id_pendaftaran,kode_prodi,status_lulus) values (899,16,FALSE);</v>
      </c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28"/>
      <c r="R1771">
        <v>1768</v>
      </c>
    </row>
    <row r="1772" spans="1:18" x14ac:dyDescent="0.2">
      <c r="A1772" s="14">
        <v>900</v>
      </c>
      <c r="B1772" s="28">
        <v>1</v>
      </c>
      <c r="C1772" s="28" t="b">
        <v>0</v>
      </c>
      <c r="D1772" s="28"/>
      <c r="E1772" s="28"/>
      <c r="F1772" t="str">
        <f t="shared" si="143"/>
        <v>insert into program_studi (id_pendaftaran,kode_prodi,status_lulus) values (900,1,FALSE);</v>
      </c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28"/>
      <c r="R1772">
        <v>1769</v>
      </c>
    </row>
    <row r="1773" spans="1:18" x14ac:dyDescent="0.2">
      <c r="A1773" s="14">
        <v>900</v>
      </c>
      <c r="B1773" s="28">
        <v>15</v>
      </c>
      <c r="C1773" s="28" t="b">
        <v>0</v>
      </c>
      <c r="D1773" s="28"/>
      <c r="E1773" s="28"/>
      <c r="F1773" t="str">
        <f t="shared" si="143"/>
        <v>insert into program_studi (id_pendaftaran,kode_prodi,status_lulus) values (900,15,FALSE);</v>
      </c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28"/>
      <c r="R1773">
        <v>1770</v>
      </c>
    </row>
    <row r="1774" spans="1:18" x14ac:dyDescent="0.2">
      <c r="A1774" s="14">
        <v>901</v>
      </c>
      <c r="B1774" s="28">
        <v>4</v>
      </c>
      <c r="C1774" s="28" t="b">
        <v>0</v>
      </c>
      <c r="D1774" s="28"/>
      <c r="E1774" s="28"/>
      <c r="F1774" t="str">
        <f t="shared" si="143"/>
        <v>insert into program_studi (id_pendaftaran,kode_prodi,status_lulus) values (901,4,FALSE);</v>
      </c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28"/>
      <c r="R1774">
        <v>1771</v>
      </c>
    </row>
    <row r="1775" spans="1:18" x14ac:dyDescent="0.2">
      <c r="A1775" s="14">
        <v>901</v>
      </c>
      <c r="B1775" s="28">
        <v>13</v>
      </c>
      <c r="C1775" s="28" t="b">
        <v>0</v>
      </c>
      <c r="D1775" s="28"/>
      <c r="E1775" s="28"/>
      <c r="F1775" t="str">
        <f t="shared" si="143"/>
        <v>insert into program_studi (id_pendaftaran,kode_prodi,status_lulus) values (901,13,FALSE);</v>
      </c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28"/>
      <c r="R1775">
        <v>1772</v>
      </c>
    </row>
    <row r="1776" spans="1:18" x14ac:dyDescent="0.2">
      <c r="A1776" s="14">
        <v>902</v>
      </c>
      <c r="B1776" s="28">
        <v>1</v>
      </c>
      <c r="C1776" s="28" t="b">
        <v>0</v>
      </c>
      <c r="D1776" s="28"/>
      <c r="E1776" s="28"/>
      <c r="F1776" t="str">
        <f t="shared" si="143"/>
        <v>insert into program_studi (id_pendaftaran,kode_prodi,status_lulus) values (902,1,FALSE);</v>
      </c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>
        <v>1773</v>
      </c>
    </row>
    <row r="1777" spans="1:18" x14ac:dyDescent="0.2">
      <c r="A1777" s="14">
        <v>902</v>
      </c>
      <c r="B1777" s="28">
        <v>18</v>
      </c>
      <c r="C1777" s="28" t="b">
        <v>0</v>
      </c>
      <c r="D1777" s="28"/>
      <c r="E1777" s="28"/>
      <c r="F1777" t="str">
        <f t="shared" si="143"/>
        <v>insert into program_studi (id_pendaftaran,kode_prodi,status_lulus) values (902,18,FALSE);</v>
      </c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>
        <v>1774</v>
      </c>
    </row>
    <row r="1778" spans="1:18" x14ac:dyDescent="0.2">
      <c r="A1778" s="14">
        <v>903</v>
      </c>
      <c r="B1778" s="28">
        <v>1</v>
      </c>
      <c r="C1778" s="28" t="b">
        <v>0</v>
      </c>
      <c r="D1778" s="28"/>
      <c r="E1778" s="28"/>
      <c r="F1778" t="str">
        <f t="shared" si="143"/>
        <v>insert into program_studi (id_pendaftaran,kode_prodi,status_lulus) values (903,1,FALSE);</v>
      </c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>
        <v>1775</v>
      </c>
    </row>
    <row r="1779" spans="1:18" x14ac:dyDescent="0.2">
      <c r="A1779" s="14">
        <v>903</v>
      </c>
      <c r="B1779" s="28">
        <v>13</v>
      </c>
      <c r="C1779" s="28" t="b">
        <v>0</v>
      </c>
      <c r="D1779" s="28"/>
      <c r="E1779" s="28"/>
      <c r="F1779" t="str">
        <f t="shared" si="143"/>
        <v>insert into program_studi (id_pendaftaran,kode_prodi,status_lulus) values (903,13,FALSE);</v>
      </c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>
        <v>1776</v>
      </c>
    </row>
    <row r="1780" spans="1:18" x14ac:dyDescent="0.2">
      <c r="A1780" s="14">
        <v>904</v>
      </c>
      <c r="B1780" s="28">
        <v>2</v>
      </c>
      <c r="C1780" s="28" t="b">
        <v>0</v>
      </c>
      <c r="D1780" s="28"/>
      <c r="E1780" s="28"/>
      <c r="F1780" t="str">
        <f t="shared" si="143"/>
        <v>insert into program_studi (id_pendaftaran,kode_prodi,status_lulus) values (904,2,FALSE);</v>
      </c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>
        <v>1777</v>
      </c>
    </row>
    <row r="1781" spans="1:18" x14ac:dyDescent="0.2">
      <c r="A1781" s="14">
        <v>904</v>
      </c>
      <c r="B1781" s="28">
        <v>13</v>
      </c>
      <c r="C1781" s="28" t="b">
        <v>0</v>
      </c>
      <c r="D1781" s="28"/>
      <c r="E1781" s="28"/>
      <c r="F1781" t="str">
        <f t="shared" si="143"/>
        <v>insert into program_studi (id_pendaftaran,kode_prodi,status_lulus) values (904,13,FALSE);</v>
      </c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>
        <v>1778</v>
      </c>
    </row>
    <row r="1782" spans="1:18" x14ac:dyDescent="0.2">
      <c r="A1782" s="14">
        <v>905</v>
      </c>
      <c r="B1782" s="28">
        <v>1</v>
      </c>
      <c r="C1782" s="28" t="b">
        <v>0</v>
      </c>
      <c r="D1782" s="28"/>
      <c r="E1782" s="28"/>
      <c r="F1782" t="str">
        <f t="shared" si="143"/>
        <v>insert into program_studi (id_pendaftaran,kode_prodi,status_lulus) values (905,1,FALSE);</v>
      </c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>
        <v>1779</v>
      </c>
    </row>
    <row r="1783" spans="1:18" x14ac:dyDescent="0.2">
      <c r="A1783" s="14">
        <v>905</v>
      </c>
      <c r="B1783" s="28">
        <v>14</v>
      </c>
      <c r="C1783" s="28" t="b">
        <v>0</v>
      </c>
      <c r="D1783" s="28"/>
      <c r="E1783" s="28"/>
      <c r="F1783" t="str">
        <f t="shared" si="143"/>
        <v>insert into program_studi (id_pendaftaran,kode_prodi,status_lulus) values (905,14,FALSE);</v>
      </c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>
        <v>1780</v>
      </c>
    </row>
    <row r="1784" spans="1:18" x14ac:dyDescent="0.2">
      <c r="A1784" s="14">
        <v>906</v>
      </c>
      <c r="B1784" s="28">
        <v>3</v>
      </c>
      <c r="C1784" s="28" t="b">
        <v>0</v>
      </c>
      <c r="D1784" s="28"/>
      <c r="E1784" s="28"/>
      <c r="F1784" t="str">
        <f t="shared" si="143"/>
        <v>insert into program_studi (id_pendaftaran,kode_prodi,status_lulus) values (906,3,FALSE);</v>
      </c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>
        <v>1781</v>
      </c>
    </row>
    <row r="1785" spans="1:18" x14ac:dyDescent="0.2">
      <c r="A1785" s="14">
        <v>906</v>
      </c>
      <c r="B1785" s="28">
        <v>14</v>
      </c>
      <c r="C1785" s="28" t="b">
        <v>0</v>
      </c>
      <c r="D1785" s="28"/>
      <c r="E1785" s="28"/>
      <c r="F1785" t="str">
        <f t="shared" si="143"/>
        <v>insert into program_studi (id_pendaftaran,kode_prodi,status_lulus) values (906,14,FALSE);</v>
      </c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>
        <v>1782</v>
      </c>
    </row>
    <row r="1786" spans="1:18" x14ac:dyDescent="0.2">
      <c r="A1786" s="14">
        <v>907</v>
      </c>
      <c r="B1786" s="28">
        <v>1</v>
      </c>
      <c r="C1786" s="28" t="b">
        <v>0</v>
      </c>
      <c r="D1786" s="28"/>
      <c r="E1786" s="28"/>
      <c r="F1786" t="str">
        <f t="shared" si="143"/>
        <v>insert into program_studi (id_pendaftaran,kode_prodi,status_lulus) values (907,1,FALSE);</v>
      </c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>
        <v>1783</v>
      </c>
    </row>
    <row r="1787" spans="1:18" x14ac:dyDescent="0.2">
      <c r="A1787" s="14">
        <v>907</v>
      </c>
      <c r="B1787" s="28">
        <v>17</v>
      </c>
      <c r="C1787" s="28" t="b">
        <v>0</v>
      </c>
      <c r="D1787" s="28"/>
      <c r="E1787" s="28"/>
      <c r="F1787" t="str">
        <f t="shared" si="143"/>
        <v>insert into program_studi (id_pendaftaran,kode_prodi,status_lulus) values (907,17,FALSE);</v>
      </c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>
        <v>1784</v>
      </c>
    </row>
    <row r="1788" spans="1:18" x14ac:dyDescent="0.2">
      <c r="A1788" s="14">
        <v>908</v>
      </c>
      <c r="B1788" s="28">
        <v>4</v>
      </c>
      <c r="C1788" s="28" t="b">
        <v>0</v>
      </c>
      <c r="D1788" s="28"/>
      <c r="E1788" s="28"/>
      <c r="F1788" t="str">
        <f t="shared" si="143"/>
        <v>insert into program_studi (id_pendaftaran,kode_prodi,status_lulus) values (908,4,FALSE);</v>
      </c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>
        <v>1785</v>
      </c>
    </row>
    <row r="1789" spans="1:18" x14ac:dyDescent="0.2">
      <c r="A1789" s="14">
        <v>908</v>
      </c>
      <c r="B1789" s="28">
        <v>13</v>
      </c>
      <c r="C1789" s="28" t="b">
        <v>0</v>
      </c>
      <c r="D1789" s="28"/>
      <c r="E1789" s="28"/>
      <c r="F1789" t="str">
        <f t="shared" si="143"/>
        <v>insert into program_studi (id_pendaftaran,kode_prodi,status_lulus) values (908,13,FALSE);</v>
      </c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>
        <v>1786</v>
      </c>
    </row>
    <row r="1790" spans="1:18" x14ac:dyDescent="0.2">
      <c r="A1790" s="14">
        <v>909</v>
      </c>
      <c r="B1790" s="28">
        <v>1</v>
      </c>
      <c r="C1790" s="28" t="b">
        <v>0</v>
      </c>
      <c r="D1790" s="28"/>
      <c r="E1790" s="28"/>
      <c r="F1790" t="str">
        <f t="shared" si="143"/>
        <v>insert into program_studi (id_pendaftaran,kode_prodi,status_lulus) values (909,1,FALSE);</v>
      </c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>
        <v>1787</v>
      </c>
    </row>
    <row r="1791" spans="1:18" x14ac:dyDescent="0.2">
      <c r="A1791" s="14">
        <v>909</v>
      </c>
      <c r="B1791" s="28">
        <v>14</v>
      </c>
      <c r="C1791" s="28" t="b">
        <v>0</v>
      </c>
      <c r="D1791" s="28"/>
      <c r="E1791" s="28"/>
      <c r="F1791" t="str">
        <f t="shared" si="143"/>
        <v>insert into program_studi (id_pendaftaran,kode_prodi,status_lulus) values (909,14,FALSE);</v>
      </c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>
        <v>1788</v>
      </c>
    </row>
    <row r="1792" spans="1:18" x14ac:dyDescent="0.2">
      <c r="A1792" s="14">
        <v>910</v>
      </c>
      <c r="B1792" s="28">
        <v>2</v>
      </c>
      <c r="C1792" s="28" t="b">
        <v>0</v>
      </c>
      <c r="D1792" s="28"/>
      <c r="E1792" s="28"/>
      <c r="F1792" t="str">
        <f t="shared" si="143"/>
        <v>insert into program_studi (id_pendaftaran,kode_prodi,status_lulus) values (910,2,FALSE);</v>
      </c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>
        <v>1789</v>
      </c>
    </row>
    <row r="1793" spans="1:18" x14ac:dyDescent="0.2">
      <c r="A1793" s="14">
        <v>910</v>
      </c>
      <c r="B1793" s="28">
        <v>16</v>
      </c>
      <c r="C1793" s="28" t="b">
        <v>0</v>
      </c>
      <c r="D1793" s="28"/>
      <c r="E1793" s="28"/>
      <c r="F1793" t="str">
        <f t="shared" si="143"/>
        <v>insert into program_studi (id_pendaftaran,kode_prodi,status_lulus) values (910,16,FALSE);</v>
      </c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>
        <v>1790</v>
      </c>
    </row>
    <row r="1794" spans="1:18" x14ac:dyDescent="0.2">
      <c r="A1794" s="14">
        <v>911</v>
      </c>
      <c r="B1794" s="28">
        <v>4</v>
      </c>
      <c r="C1794" s="28" t="b">
        <v>0</v>
      </c>
      <c r="D1794" s="28"/>
      <c r="E1794" s="28"/>
      <c r="F1794" t="str">
        <f t="shared" si="143"/>
        <v>insert into program_studi (id_pendaftaran,kode_prodi,status_lulus) values (911,4,FALSE);</v>
      </c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>
        <v>1791</v>
      </c>
    </row>
    <row r="1795" spans="1:18" x14ac:dyDescent="0.2">
      <c r="A1795" s="14">
        <v>911</v>
      </c>
      <c r="B1795" s="28">
        <v>14</v>
      </c>
      <c r="C1795" s="28" t="b">
        <v>0</v>
      </c>
      <c r="D1795" s="28"/>
      <c r="E1795" s="28"/>
      <c r="F1795" t="str">
        <f t="shared" si="143"/>
        <v>insert into program_studi (id_pendaftaran,kode_prodi,status_lulus) values (911,14,FALSE);</v>
      </c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>
        <v>1792</v>
      </c>
    </row>
    <row r="1796" spans="1:18" x14ac:dyDescent="0.2">
      <c r="A1796" s="14">
        <v>912</v>
      </c>
      <c r="B1796" s="28">
        <v>2</v>
      </c>
      <c r="C1796" s="28" t="b">
        <v>0</v>
      </c>
      <c r="D1796" s="28"/>
      <c r="E1796" s="28"/>
      <c r="F1796" t="str">
        <f t="shared" si="143"/>
        <v>insert into program_studi (id_pendaftaran,kode_prodi,status_lulus) values (912,2,FALSE);</v>
      </c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>
        <v>1793</v>
      </c>
    </row>
    <row r="1797" spans="1:18" x14ac:dyDescent="0.2">
      <c r="A1797" s="14">
        <v>912</v>
      </c>
      <c r="B1797" s="28">
        <v>14</v>
      </c>
      <c r="C1797" s="28" t="b">
        <v>0</v>
      </c>
      <c r="D1797" s="28"/>
      <c r="E1797" s="28"/>
      <c r="F1797" t="str">
        <f t="shared" ref="F1797:F1860" si="144">CONCATENATE($F$3,A1797,",",B1797,",",C1797,")",";")</f>
        <v>insert into program_studi (id_pendaftaran,kode_prodi,status_lulus) values (912,14,FALSE);</v>
      </c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>
        <v>1794</v>
      </c>
    </row>
    <row r="1798" spans="1:18" x14ac:dyDescent="0.2">
      <c r="A1798" s="14">
        <v>913</v>
      </c>
      <c r="B1798" s="28">
        <v>2</v>
      </c>
      <c r="C1798" s="28" t="b">
        <v>0</v>
      </c>
      <c r="D1798" s="28"/>
      <c r="E1798" s="28"/>
      <c r="F1798" t="str">
        <f t="shared" si="144"/>
        <v>insert into program_studi (id_pendaftaran,kode_prodi,status_lulus) values (913,2,FALSE);</v>
      </c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>
        <v>1795</v>
      </c>
    </row>
    <row r="1799" spans="1:18" x14ac:dyDescent="0.2">
      <c r="A1799" s="14">
        <v>913</v>
      </c>
      <c r="B1799" s="28">
        <v>19</v>
      </c>
      <c r="C1799" s="28" t="b">
        <v>0</v>
      </c>
      <c r="D1799" s="28"/>
      <c r="E1799" s="28"/>
      <c r="F1799" t="str">
        <f t="shared" si="144"/>
        <v>insert into program_studi (id_pendaftaran,kode_prodi,status_lulus) values (913,19,FALSE);</v>
      </c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>
        <v>1796</v>
      </c>
    </row>
    <row r="1800" spans="1:18" x14ac:dyDescent="0.2">
      <c r="A1800" s="14">
        <v>914</v>
      </c>
      <c r="B1800" s="28">
        <v>4</v>
      </c>
      <c r="C1800" s="28" t="b">
        <v>0</v>
      </c>
      <c r="D1800" s="28"/>
      <c r="E1800" s="28"/>
      <c r="F1800" t="str">
        <f t="shared" si="144"/>
        <v>insert into program_studi (id_pendaftaran,kode_prodi,status_lulus) values (914,4,FALSE);</v>
      </c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>
        <v>1797</v>
      </c>
    </row>
    <row r="1801" spans="1:18" x14ac:dyDescent="0.2">
      <c r="A1801" s="14">
        <v>914</v>
      </c>
      <c r="B1801" s="28">
        <v>16</v>
      </c>
      <c r="C1801" s="28" t="b">
        <v>0</v>
      </c>
      <c r="D1801" s="28"/>
      <c r="E1801" s="28"/>
      <c r="F1801" t="str">
        <f t="shared" si="144"/>
        <v>insert into program_studi (id_pendaftaran,kode_prodi,status_lulus) values (914,16,FALSE);</v>
      </c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>
        <v>1798</v>
      </c>
    </row>
    <row r="1802" spans="1:18" x14ac:dyDescent="0.2">
      <c r="A1802" s="14">
        <v>915</v>
      </c>
      <c r="B1802" s="28">
        <v>4</v>
      </c>
      <c r="C1802" s="28" t="b">
        <v>0</v>
      </c>
      <c r="D1802" s="28"/>
      <c r="E1802" s="28"/>
      <c r="F1802" t="str">
        <f t="shared" si="144"/>
        <v>insert into program_studi (id_pendaftaran,kode_prodi,status_lulus) values (915,4,FALSE);</v>
      </c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>
        <v>1799</v>
      </c>
    </row>
    <row r="1803" spans="1:18" x14ac:dyDescent="0.2">
      <c r="A1803" s="14">
        <v>915</v>
      </c>
      <c r="B1803" s="28">
        <v>17</v>
      </c>
      <c r="C1803" s="28" t="b">
        <v>0</v>
      </c>
      <c r="D1803" s="28"/>
      <c r="E1803" s="28"/>
      <c r="F1803" t="str">
        <f t="shared" si="144"/>
        <v>insert into program_studi (id_pendaftaran,kode_prodi,status_lulus) values (915,17,FALSE);</v>
      </c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>
        <v>1800</v>
      </c>
    </row>
    <row r="1804" spans="1:18" x14ac:dyDescent="0.2">
      <c r="A1804" s="14">
        <v>916</v>
      </c>
      <c r="B1804" s="28">
        <v>2</v>
      </c>
      <c r="C1804" s="28" t="b">
        <v>0</v>
      </c>
      <c r="D1804" s="28"/>
      <c r="E1804" s="28"/>
      <c r="F1804" t="str">
        <f t="shared" si="144"/>
        <v>insert into program_studi (id_pendaftaran,kode_prodi,status_lulus) values (916,2,FALSE);</v>
      </c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>
        <v>1801</v>
      </c>
    </row>
    <row r="1805" spans="1:18" x14ac:dyDescent="0.2">
      <c r="A1805" s="14">
        <v>916</v>
      </c>
      <c r="B1805" s="28">
        <v>14</v>
      </c>
      <c r="C1805" s="28" t="b">
        <v>0</v>
      </c>
      <c r="D1805" s="28"/>
      <c r="E1805" s="28"/>
      <c r="F1805" t="str">
        <f t="shared" si="144"/>
        <v>insert into program_studi (id_pendaftaran,kode_prodi,status_lulus) values (916,14,FALSE);</v>
      </c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>
        <v>1802</v>
      </c>
    </row>
    <row r="1806" spans="1:18" x14ac:dyDescent="0.2">
      <c r="A1806" s="14">
        <v>917</v>
      </c>
      <c r="B1806" s="28">
        <v>2</v>
      </c>
      <c r="C1806" s="28" t="b">
        <v>0</v>
      </c>
      <c r="D1806" s="28"/>
      <c r="E1806" s="28"/>
      <c r="F1806" t="str">
        <f t="shared" si="144"/>
        <v>insert into program_studi (id_pendaftaran,kode_prodi,status_lulus) values (917,2,FALSE);</v>
      </c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>
        <v>1803</v>
      </c>
    </row>
    <row r="1807" spans="1:18" x14ac:dyDescent="0.2">
      <c r="A1807" s="14">
        <v>917</v>
      </c>
      <c r="B1807" s="28">
        <v>14</v>
      </c>
      <c r="C1807" s="28" t="b">
        <v>0</v>
      </c>
      <c r="D1807" s="28"/>
      <c r="E1807" s="28"/>
      <c r="F1807" t="str">
        <f t="shared" si="144"/>
        <v>insert into program_studi (id_pendaftaran,kode_prodi,status_lulus) values (917,14,FALSE);</v>
      </c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>
        <v>1804</v>
      </c>
    </row>
    <row r="1808" spans="1:18" x14ac:dyDescent="0.2">
      <c r="A1808" s="14">
        <v>918</v>
      </c>
      <c r="B1808" s="28">
        <v>3</v>
      </c>
      <c r="C1808" s="28" t="b">
        <v>0</v>
      </c>
      <c r="D1808" s="28"/>
      <c r="E1808" s="28"/>
      <c r="F1808" t="str">
        <f t="shared" si="144"/>
        <v>insert into program_studi (id_pendaftaran,kode_prodi,status_lulus) values (918,3,FALSE);</v>
      </c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>
        <v>1805</v>
      </c>
    </row>
    <row r="1809" spans="1:18" x14ac:dyDescent="0.2">
      <c r="A1809" s="14">
        <v>918</v>
      </c>
      <c r="B1809" s="28">
        <v>19</v>
      </c>
      <c r="C1809" s="28" t="b">
        <v>0</v>
      </c>
      <c r="D1809" s="28"/>
      <c r="E1809" s="28"/>
      <c r="F1809" t="str">
        <f t="shared" si="144"/>
        <v>insert into program_studi (id_pendaftaran,kode_prodi,status_lulus) values (918,19,FALSE);</v>
      </c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>
        <v>1806</v>
      </c>
    </row>
    <row r="1810" spans="1:18" x14ac:dyDescent="0.2">
      <c r="A1810" s="14">
        <v>919</v>
      </c>
      <c r="B1810" s="28">
        <v>4</v>
      </c>
      <c r="C1810" s="28" t="b">
        <v>0</v>
      </c>
      <c r="D1810" s="28"/>
      <c r="E1810" s="28"/>
      <c r="F1810" t="str">
        <f t="shared" si="144"/>
        <v>insert into program_studi (id_pendaftaran,kode_prodi,status_lulus) values (919,4,FALSE);</v>
      </c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>
        <v>1807</v>
      </c>
    </row>
    <row r="1811" spans="1:18" x14ac:dyDescent="0.2">
      <c r="A1811" s="14">
        <v>919</v>
      </c>
      <c r="B1811" s="28">
        <v>16</v>
      </c>
      <c r="C1811" s="28" t="b">
        <v>0</v>
      </c>
      <c r="D1811" s="28"/>
      <c r="E1811" s="28"/>
      <c r="F1811" t="str">
        <f t="shared" si="144"/>
        <v>insert into program_studi (id_pendaftaran,kode_prodi,status_lulus) values (919,16,FALSE);</v>
      </c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>
        <v>1808</v>
      </c>
    </row>
    <row r="1812" spans="1:18" x14ac:dyDescent="0.2">
      <c r="A1812" s="14">
        <v>920</v>
      </c>
      <c r="B1812" s="28">
        <v>4</v>
      </c>
      <c r="C1812" s="28" t="b">
        <v>0</v>
      </c>
      <c r="D1812" s="28"/>
      <c r="E1812" s="28"/>
      <c r="F1812" t="str">
        <f t="shared" si="144"/>
        <v>insert into program_studi (id_pendaftaran,kode_prodi,status_lulus) values (920,4,FALSE);</v>
      </c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>
        <v>1809</v>
      </c>
    </row>
    <row r="1813" spans="1:18" x14ac:dyDescent="0.2">
      <c r="A1813" s="14">
        <v>920</v>
      </c>
      <c r="B1813" s="28">
        <v>13</v>
      </c>
      <c r="C1813" s="28" t="b">
        <v>0</v>
      </c>
      <c r="D1813" s="28"/>
      <c r="E1813" s="28"/>
      <c r="F1813" t="str">
        <f t="shared" si="144"/>
        <v>insert into program_studi (id_pendaftaran,kode_prodi,status_lulus) values (920,13,FALSE);</v>
      </c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>
        <v>1810</v>
      </c>
    </row>
    <row r="1814" spans="1:18" x14ac:dyDescent="0.2">
      <c r="A1814" s="14">
        <v>921</v>
      </c>
      <c r="B1814" s="28">
        <v>3</v>
      </c>
      <c r="C1814" s="28" t="b">
        <v>0</v>
      </c>
      <c r="D1814" s="28"/>
      <c r="E1814" s="28"/>
      <c r="F1814" t="str">
        <f t="shared" si="144"/>
        <v>insert into program_studi (id_pendaftaran,kode_prodi,status_lulus) values (921,3,FALSE);</v>
      </c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>
        <v>1811</v>
      </c>
    </row>
    <row r="1815" spans="1:18" x14ac:dyDescent="0.2">
      <c r="A1815" s="14">
        <v>921</v>
      </c>
      <c r="B1815" s="28">
        <v>13</v>
      </c>
      <c r="C1815" s="28" t="b">
        <v>0</v>
      </c>
      <c r="D1815" s="28"/>
      <c r="E1815" s="28"/>
      <c r="F1815" t="str">
        <f t="shared" si="144"/>
        <v>insert into program_studi (id_pendaftaran,kode_prodi,status_lulus) values (921,13,FALSE);</v>
      </c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>
        <v>1812</v>
      </c>
    </row>
    <row r="1816" spans="1:18" x14ac:dyDescent="0.2">
      <c r="A1816" s="14">
        <v>922</v>
      </c>
      <c r="B1816" s="28">
        <v>4</v>
      </c>
      <c r="C1816" s="28" t="b">
        <v>0</v>
      </c>
      <c r="D1816" s="28"/>
      <c r="E1816" s="28"/>
      <c r="F1816" t="str">
        <f t="shared" si="144"/>
        <v>insert into program_studi (id_pendaftaran,kode_prodi,status_lulus) values (922,4,FALSE);</v>
      </c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>
        <v>1813</v>
      </c>
    </row>
    <row r="1817" spans="1:18" x14ac:dyDescent="0.2">
      <c r="A1817" s="14">
        <v>922</v>
      </c>
      <c r="B1817" s="28">
        <v>18</v>
      </c>
      <c r="C1817" s="28" t="b">
        <v>0</v>
      </c>
      <c r="D1817" s="28"/>
      <c r="E1817" s="28"/>
      <c r="F1817" t="str">
        <f t="shared" si="144"/>
        <v>insert into program_studi (id_pendaftaran,kode_prodi,status_lulus) values (922,18,FALSE);</v>
      </c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>
        <v>1814</v>
      </c>
    </row>
    <row r="1818" spans="1:18" x14ac:dyDescent="0.2">
      <c r="A1818" s="14">
        <v>923</v>
      </c>
      <c r="B1818" s="28">
        <v>1</v>
      </c>
      <c r="C1818" s="28" t="b">
        <v>0</v>
      </c>
      <c r="D1818" s="28"/>
      <c r="E1818" s="28"/>
      <c r="F1818" t="str">
        <f t="shared" si="144"/>
        <v>insert into program_studi (id_pendaftaran,kode_prodi,status_lulus) values (923,1,FALSE);</v>
      </c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>
        <v>1815</v>
      </c>
    </row>
    <row r="1819" spans="1:18" x14ac:dyDescent="0.2">
      <c r="A1819" s="14">
        <v>923</v>
      </c>
      <c r="B1819" s="28">
        <v>17</v>
      </c>
      <c r="C1819" s="28" t="b">
        <v>0</v>
      </c>
      <c r="D1819" s="28"/>
      <c r="E1819" s="28"/>
      <c r="F1819" t="str">
        <f t="shared" si="144"/>
        <v>insert into program_studi (id_pendaftaran,kode_prodi,status_lulus) values (923,17,FALSE);</v>
      </c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>
        <v>1816</v>
      </c>
    </row>
    <row r="1820" spans="1:18" x14ac:dyDescent="0.2">
      <c r="A1820" s="14">
        <v>924</v>
      </c>
      <c r="B1820" s="28">
        <v>4</v>
      </c>
      <c r="C1820" s="28" t="b">
        <v>0</v>
      </c>
      <c r="D1820" s="28"/>
      <c r="E1820" s="28"/>
      <c r="F1820" t="str">
        <f t="shared" si="144"/>
        <v>insert into program_studi (id_pendaftaran,kode_prodi,status_lulus) values (924,4,FALSE);</v>
      </c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>
        <v>1817</v>
      </c>
    </row>
    <row r="1821" spans="1:18" x14ac:dyDescent="0.2">
      <c r="A1821" s="14">
        <v>924</v>
      </c>
      <c r="B1821" s="28">
        <v>14</v>
      </c>
      <c r="C1821" s="28" t="b">
        <v>0</v>
      </c>
      <c r="D1821" s="28"/>
      <c r="E1821" s="28"/>
      <c r="F1821" t="str">
        <f t="shared" si="144"/>
        <v>insert into program_studi (id_pendaftaran,kode_prodi,status_lulus) values (924,14,FALSE);</v>
      </c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>
        <v>1818</v>
      </c>
    </row>
    <row r="1822" spans="1:18" x14ac:dyDescent="0.2">
      <c r="A1822" s="14">
        <v>925</v>
      </c>
      <c r="B1822" s="28">
        <v>4</v>
      </c>
      <c r="C1822" s="28" t="b">
        <v>0</v>
      </c>
      <c r="D1822" s="28"/>
      <c r="E1822" s="28"/>
      <c r="F1822" t="str">
        <f t="shared" si="144"/>
        <v>insert into program_studi (id_pendaftaran,kode_prodi,status_lulus) values (925,4,FALSE);</v>
      </c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>
        <v>1819</v>
      </c>
    </row>
    <row r="1823" spans="1:18" x14ac:dyDescent="0.2">
      <c r="A1823" s="14">
        <v>925</v>
      </c>
      <c r="B1823" s="28">
        <v>14</v>
      </c>
      <c r="C1823" s="28" t="b">
        <v>0</v>
      </c>
      <c r="D1823" s="28"/>
      <c r="E1823" s="28"/>
      <c r="F1823" t="str">
        <f t="shared" si="144"/>
        <v>insert into program_studi (id_pendaftaran,kode_prodi,status_lulus) values (925,14,FALSE);</v>
      </c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>
        <v>1820</v>
      </c>
    </row>
    <row r="1824" spans="1:18" x14ac:dyDescent="0.2">
      <c r="A1824" s="14">
        <v>926</v>
      </c>
      <c r="B1824" s="28">
        <v>3</v>
      </c>
      <c r="C1824" s="28" t="b">
        <v>0</v>
      </c>
      <c r="D1824" s="28"/>
      <c r="E1824" s="28"/>
      <c r="F1824" t="str">
        <f t="shared" si="144"/>
        <v>insert into program_studi (id_pendaftaran,kode_prodi,status_lulus) values (926,3,FALSE);</v>
      </c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>
        <v>1821</v>
      </c>
    </row>
    <row r="1825" spans="1:18" x14ac:dyDescent="0.2">
      <c r="A1825" s="14">
        <v>926</v>
      </c>
      <c r="B1825" s="28">
        <v>18</v>
      </c>
      <c r="C1825" s="28" t="b">
        <v>0</v>
      </c>
      <c r="D1825" s="28"/>
      <c r="E1825" s="28"/>
      <c r="F1825" t="str">
        <f t="shared" si="144"/>
        <v>insert into program_studi (id_pendaftaran,kode_prodi,status_lulus) values (926,18,FALSE);</v>
      </c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>
        <v>1822</v>
      </c>
    </row>
    <row r="1826" spans="1:18" x14ac:dyDescent="0.2">
      <c r="A1826" s="14">
        <v>927</v>
      </c>
      <c r="B1826" s="28">
        <v>1</v>
      </c>
      <c r="C1826" s="28" t="b">
        <v>0</v>
      </c>
      <c r="D1826" s="28"/>
      <c r="E1826" s="28"/>
      <c r="F1826" t="str">
        <f t="shared" si="144"/>
        <v>insert into program_studi (id_pendaftaran,kode_prodi,status_lulus) values (927,1,FALSE);</v>
      </c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>
        <v>1823</v>
      </c>
    </row>
    <row r="1827" spans="1:18" x14ac:dyDescent="0.2">
      <c r="A1827" s="14">
        <v>927</v>
      </c>
      <c r="B1827" s="28">
        <v>17</v>
      </c>
      <c r="C1827" s="28" t="b">
        <v>0</v>
      </c>
      <c r="D1827" s="28"/>
      <c r="E1827" s="28"/>
      <c r="F1827" t="str">
        <f t="shared" si="144"/>
        <v>insert into program_studi (id_pendaftaran,kode_prodi,status_lulus) values (927,17,FALSE);</v>
      </c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>
        <v>1824</v>
      </c>
    </row>
    <row r="1828" spans="1:18" x14ac:dyDescent="0.2">
      <c r="A1828" s="14">
        <v>928</v>
      </c>
      <c r="B1828" s="28">
        <v>4</v>
      </c>
      <c r="C1828" s="28" t="b">
        <v>0</v>
      </c>
      <c r="D1828" s="28"/>
      <c r="E1828" s="28"/>
      <c r="F1828" t="str">
        <f t="shared" si="144"/>
        <v>insert into program_studi (id_pendaftaran,kode_prodi,status_lulus) values (928,4,FALSE);</v>
      </c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>
        <v>1825</v>
      </c>
    </row>
    <row r="1829" spans="1:18" x14ac:dyDescent="0.2">
      <c r="A1829" s="14">
        <v>928</v>
      </c>
      <c r="B1829" s="28">
        <v>17</v>
      </c>
      <c r="C1829" s="28" t="b">
        <v>0</v>
      </c>
      <c r="D1829" s="28"/>
      <c r="E1829" s="28"/>
      <c r="F1829" t="str">
        <f t="shared" si="144"/>
        <v>insert into program_studi (id_pendaftaran,kode_prodi,status_lulus) values (928,17,FALSE);</v>
      </c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>
        <v>1826</v>
      </c>
    </row>
    <row r="1830" spans="1:18" x14ac:dyDescent="0.2">
      <c r="A1830" s="14">
        <v>929</v>
      </c>
      <c r="B1830" s="28">
        <v>2</v>
      </c>
      <c r="C1830" s="28" t="b">
        <v>0</v>
      </c>
      <c r="D1830" s="28"/>
      <c r="E1830" s="28"/>
      <c r="F1830" t="str">
        <f t="shared" si="144"/>
        <v>insert into program_studi (id_pendaftaran,kode_prodi,status_lulus) values (929,2,FALSE);</v>
      </c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>
        <v>1827</v>
      </c>
    </row>
    <row r="1831" spans="1:18" x14ac:dyDescent="0.2">
      <c r="A1831" s="14">
        <v>929</v>
      </c>
      <c r="B1831" s="28">
        <v>18</v>
      </c>
      <c r="C1831" s="28" t="b">
        <v>0</v>
      </c>
      <c r="D1831" s="28"/>
      <c r="E1831" s="28"/>
      <c r="F1831" t="str">
        <f t="shared" si="144"/>
        <v>insert into program_studi (id_pendaftaran,kode_prodi,status_lulus) values (929,18,FALSE);</v>
      </c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>
        <v>1828</v>
      </c>
    </row>
    <row r="1832" spans="1:18" x14ac:dyDescent="0.2">
      <c r="A1832" s="14">
        <v>930</v>
      </c>
      <c r="B1832" s="28">
        <v>2</v>
      </c>
      <c r="C1832" s="28" t="b">
        <v>0</v>
      </c>
      <c r="D1832" s="28"/>
      <c r="E1832" s="28"/>
      <c r="F1832" t="str">
        <f t="shared" si="144"/>
        <v>insert into program_studi (id_pendaftaran,kode_prodi,status_lulus) values (930,2,FALSE);</v>
      </c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>
        <v>1829</v>
      </c>
    </row>
    <row r="1833" spans="1:18" x14ac:dyDescent="0.2">
      <c r="A1833" s="14">
        <v>930</v>
      </c>
      <c r="B1833" s="28">
        <v>19</v>
      </c>
      <c r="C1833" s="28" t="b">
        <v>0</v>
      </c>
      <c r="D1833" s="28"/>
      <c r="E1833" s="28"/>
      <c r="F1833" t="str">
        <f t="shared" si="144"/>
        <v>insert into program_studi (id_pendaftaran,kode_prodi,status_lulus) values (930,19,FALSE);</v>
      </c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>
        <v>1830</v>
      </c>
    </row>
    <row r="1834" spans="1:18" x14ac:dyDescent="0.2">
      <c r="A1834" s="14">
        <v>931</v>
      </c>
      <c r="B1834" s="28">
        <v>1</v>
      </c>
      <c r="C1834" s="28" t="b">
        <v>0</v>
      </c>
      <c r="D1834" s="28"/>
      <c r="E1834" s="28"/>
      <c r="F1834" t="str">
        <f t="shared" si="144"/>
        <v>insert into program_studi (id_pendaftaran,kode_prodi,status_lulus) values (931,1,FALSE);</v>
      </c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>
        <v>1831</v>
      </c>
    </row>
    <row r="1835" spans="1:18" x14ac:dyDescent="0.2">
      <c r="A1835" s="14">
        <v>931</v>
      </c>
      <c r="B1835" s="28">
        <v>16</v>
      </c>
      <c r="C1835" s="28" t="b">
        <v>0</v>
      </c>
      <c r="D1835" s="28"/>
      <c r="E1835" s="28"/>
      <c r="F1835" t="str">
        <f t="shared" si="144"/>
        <v>insert into program_studi (id_pendaftaran,kode_prodi,status_lulus) values (931,16,FALSE);</v>
      </c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>
        <v>1832</v>
      </c>
    </row>
    <row r="1836" spans="1:18" x14ac:dyDescent="0.2">
      <c r="A1836" s="14">
        <v>932</v>
      </c>
      <c r="B1836" s="28">
        <v>1</v>
      </c>
      <c r="C1836" s="28" t="b">
        <v>0</v>
      </c>
      <c r="D1836" s="28"/>
      <c r="E1836" s="28"/>
      <c r="F1836" t="str">
        <f t="shared" si="144"/>
        <v>insert into program_studi (id_pendaftaran,kode_prodi,status_lulus) values (932,1,FALSE);</v>
      </c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>
        <v>1833</v>
      </c>
    </row>
    <row r="1837" spans="1:18" x14ac:dyDescent="0.2">
      <c r="A1837" s="14">
        <v>932</v>
      </c>
      <c r="B1837" s="28">
        <v>16</v>
      </c>
      <c r="C1837" s="28" t="b">
        <v>0</v>
      </c>
      <c r="D1837" s="28"/>
      <c r="E1837" s="28"/>
      <c r="F1837" t="str">
        <f t="shared" si="144"/>
        <v>insert into program_studi (id_pendaftaran,kode_prodi,status_lulus) values (932,16,FALSE);</v>
      </c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>
        <v>1834</v>
      </c>
    </row>
    <row r="1838" spans="1:18" x14ac:dyDescent="0.2">
      <c r="A1838" s="14">
        <v>933</v>
      </c>
      <c r="B1838" s="28">
        <v>1</v>
      </c>
      <c r="C1838" s="28" t="b">
        <v>0</v>
      </c>
      <c r="D1838" s="28"/>
      <c r="E1838" s="28"/>
      <c r="F1838" t="str">
        <f t="shared" si="144"/>
        <v>insert into program_studi (id_pendaftaran,kode_prodi,status_lulus) values (933,1,FALSE);</v>
      </c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>
        <v>1835</v>
      </c>
    </row>
    <row r="1839" spans="1:18" x14ac:dyDescent="0.2">
      <c r="A1839" s="14">
        <v>933</v>
      </c>
      <c r="B1839" s="28">
        <v>14</v>
      </c>
      <c r="C1839" s="28" t="b">
        <v>0</v>
      </c>
      <c r="D1839" s="28"/>
      <c r="E1839" s="28"/>
      <c r="F1839" t="str">
        <f t="shared" si="144"/>
        <v>insert into program_studi (id_pendaftaran,kode_prodi,status_lulus) values (933,14,FALSE);</v>
      </c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>
        <v>1836</v>
      </c>
    </row>
    <row r="1840" spans="1:18" x14ac:dyDescent="0.2">
      <c r="A1840" s="14">
        <v>934</v>
      </c>
      <c r="B1840" s="28">
        <v>1</v>
      </c>
      <c r="C1840" s="28" t="b">
        <v>0</v>
      </c>
      <c r="D1840" s="28"/>
      <c r="E1840" s="28"/>
      <c r="F1840" t="str">
        <f t="shared" si="144"/>
        <v>insert into program_studi (id_pendaftaran,kode_prodi,status_lulus) values (934,1,FALSE);</v>
      </c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>
        <v>1837</v>
      </c>
    </row>
    <row r="1841" spans="1:18" x14ac:dyDescent="0.2">
      <c r="A1841" s="14">
        <v>934</v>
      </c>
      <c r="B1841" s="28">
        <v>20</v>
      </c>
      <c r="C1841" s="28" t="b">
        <v>0</v>
      </c>
      <c r="D1841" s="28"/>
      <c r="E1841" s="28"/>
      <c r="F1841" t="str">
        <f t="shared" si="144"/>
        <v>insert into program_studi (id_pendaftaran,kode_prodi,status_lulus) values (934,20,FALSE);</v>
      </c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>
        <v>1838</v>
      </c>
    </row>
    <row r="1842" spans="1:18" x14ac:dyDescent="0.2">
      <c r="A1842" s="14">
        <v>935</v>
      </c>
      <c r="B1842" s="28">
        <v>1</v>
      </c>
      <c r="C1842" s="28" t="b">
        <v>0</v>
      </c>
      <c r="D1842" s="28"/>
      <c r="E1842" s="28"/>
      <c r="F1842" t="str">
        <f t="shared" si="144"/>
        <v>insert into program_studi (id_pendaftaran,kode_prodi,status_lulus) values (935,1,FALSE);</v>
      </c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>
        <v>1839</v>
      </c>
    </row>
    <row r="1843" spans="1:18" x14ac:dyDescent="0.2">
      <c r="A1843" s="14">
        <v>935</v>
      </c>
      <c r="B1843" s="28">
        <v>20</v>
      </c>
      <c r="C1843" s="28" t="b">
        <v>0</v>
      </c>
      <c r="D1843" s="28"/>
      <c r="E1843" s="28"/>
      <c r="F1843" t="str">
        <f t="shared" si="144"/>
        <v>insert into program_studi (id_pendaftaran,kode_prodi,status_lulus) values (935,20,FALSE);</v>
      </c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>
        <v>1840</v>
      </c>
    </row>
    <row r="1844" spans="1:18" x14ac:dyDescent="0.2">
      <c r="A1844" s="14">
        <v>936</v>
      </c>
      <c r="B1844" s="28">
        <v>4</v>
      </c>
      <c r="C1844" s="28" t="b">
        <v>0</v>
      </c>
      <c r="D1844" s="28"/>
      <c r="E1844" s="28"/>
      <c r="F1844" t="str">
        <f t="shared" si="144"/>
        <v>insert into program_studi (id_pendaftaran,kode_prodi,status_lulus) values (936,4,FALSE);</v>
      </c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>
        <v>1841</v>
      </c>
    </row>
    <row r="1845" spans="1:18" x14ac:dyDescent="0.2">
      <c r="A1845" s="14">
        <v>936</v>
      </c>
      <c r="B1845" s="28">
        <v>20</v>
      </c>
      <c r="C1845" s="28" t="b">
        <v>0</v>
      </c>
      <c r="D1845" s="28"/>
      <c r="E1845" s="28"/>
      <c r="F1845" t="str">
        <f t="shared" si="144"/>
        <v>insert into program_studi (id_pendaftaran,kode_prodi,status_lulus) values (936,20,FALSE);</v>
      </c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>
        <v>1842</v>
      </c>
    </row>
    <row r="1846" spans="1:18" x14ac:dyDescent="0.2">
      <c r="A1846" s="14">
        <v>937</v>
      </c>
      <c r="B1846" s="28">
        <v>2</v>
      </c>
      <c r="C1846" s="28" t="b">
        <v>0</v>
      </c>
      <c r="D1846" s="28"/>
      <c r="E1846" s="28"/>
      <c r="F1846" t="str">
        <f t="shared" si="144"/>
        <v>insert into program_studi (id_pendaftaran,kode_prodi,status_lulus) values (937,2,FALSE);</v>
      </c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>
        <v>1843</v>
      </c>
    </row>
    <row r="1847" spans="1:18" x14ac:dyDescent="0.2">
      <c r="A1847" s="14">
        <v>937</v>
      </c>
      <c r="B1847" s="28">
        <v>17</v>
      </c>
      <c r="C1847" s="28" t="b">
        <v>0</v>
      </c>
      <c r="D1847" s="28"/>
      <c r="E1847" s="28"/>
      <c r="F1847" t="str">
        <f t="shared" si="144"/>
        <v>insert into program_studi (id_pendaftaran,kode_prodi,status_lulus) values (937,17,FALSE);</v>
      </c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>
        <v>1844</v>
      </c>
    </row>
    <row r="1848" spans="1:18" x14ac:dyDescent="0.2">
      <c r="A1848" s="14">
        <v>938</v>
      </c>
      <c r="B1848" s="28">
        <v>3</v>
      </c>
      <c r="C1848" s="28" t="b">
        <v>0</v>
      </c>
      <c r="D1848" s="28"/>
      <c r="E1848" s="28"/>
      <c r="F1848" t="str">
        <f t="shared" si="144"/>
        <v>insert into program_studi (id_pendaftaran,kode_prodi,status_lulus) values (938,3,FALSE);</v>
      </c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>
        <v>1845</v>
      </c>
    </row>
    <row r="1849" spans="1:18" x14ac:dyDescent="0.2">
      <c r="A1849" s="14">
        <v>938</v>
      </c>
      <c r="B1849" s="28">
        <v>19</v>
      </c>
      <c r="C1849" s="28" t="b">
        <v>0</v>
      </c>
      <c r="D1849" s="28"/>
      <c r="E1849" s="28"/>
      <c r="F1849" t="str">
        <f t="shared" si="144"/>
        <v>insert into program_studi (id_pendaftaran,kode_prodi,status_lulus) values (938,19,FALSE);</v>
      </c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>
        <v>1846</v>
      </c>
    </row>
    <row r="1850" spans="1:18" x14ac:dyDescent="0.2">
      <c r="A1850" s="14">
        <v>939</v>
      </c>
      <c r="B1850" s="28">
        <v>1</v>
      </c>
      <c r="C1850" s="28" t="b">
        <v>0</v>
      </c>
      <c r="D1850" s="28"/>
      <c r="E1850" s="28"/>
      <c r="F1850" t="str">
        <f t="shared" si="144"/>
        <v>insert into program_studi (id_pendaftaran,kode_prodi,status_lulus) values (939,1,FALSE);</v>
      </c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>
        <v>1847</v>
      </c>
    </row>
    <row r="1851" spans="1:18" x14ac:dyDescent="0.2">
      <c r="A1851" s="14">
        <v>939</v>
      </c>
      <c r="B1851" s="28">
        <v>16</v>
      </c>
      <c r="C1851" s="28" t="b">
        <v>0</v>
      </c>
      <c r="D1851" s="28"/>
      <c r="E1851" s="28"/>
      <c r="F1851" t="str">
        <f t="shared" si="144"/>
        <v>insert into program_studi (id_pendaftaran,kode_prodi,status_lulus) values (939,16,FALSE);</v>
      </c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>
        <v>1848</v>
      </c>
    </row>
    <row r="1852" spans="1:18" x14ac:dyDescent="0.2">
      <c r="A1852" s="14">
        <v>940</v>
      </c>
      <c r="B1852" s="28">
        <v>3</v>
      </c>
      <c r="C1852" s="28" t="b">
        <v>0</v>
      </c>
      <c r="D1852" s="28"/>
      <c r="E1852" s="28"/>
      <c r="F1852" t="str">
        <f t="shared" si="144"/>
        <v>insert into program_studi (id_pendaftaran,kode_prodi,status_lulus) values (940,3,FALSE);</v>
      </c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>
        <v>1849</v>
      </c>
    </row>
    <row r="1853" spans="1:18" x14ac:dyDescent="0.2">
      <c r="A1853" s="14">
        <v>940</v>
      </c>
      <c r="B1853" s="28">
        <v>13</v>
      </c>
      <c r="C1853" s="28" t="b">
        <v>0</v>
      </c>
      <c r="D1853" s="28"/>
      <c r="E1853" s="28"/>
      <c r="F1853" t="str">
        <f t="shared" si="144"/>
        <v>insert into program_studi (id_pendaftaran,kode_prodi,status_lulus) values (940,13,FALSE);</v>
      </c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>
        <v>1850</v>
      </c>
    </row>
    <row r="1854" spans="1:18" x14ac:dyDescent="0.2">
      <c r="A1854" s="14">
        <v>941</v>
      </c>
      <c r="B1854" s="28">
        <v>2</v>
      </c>
      <c r="C1854" s="28" t="b">
        <v>0</v>
      </c>
      <c r="D1854" s="28"/>
      <c r="E1854" s="28"/>
      <c r="F1854" t="str">
        <f t="shared" si="144"/>
        <v>insert into program_studi (id_pendaftaran,kode_prodi,status_lulus) values (941,2,FALSE);</v>
      </c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>
        <v>1851</v>
      </c>
    </row>
    <row r="1855" spans="1:18" x14ac:dyDescent="0.2">
      <c r="A1855" s="14">
        <v>941</v>
      </c>
      <c r="B1855" s="28">
        <v>18</v>
      </c>
      <c r="C1855" s="28" t="b">
        <v>0</v>
      </c>
      <c r="D1855" s="28"/>
      <c r="E1855" s="28"/>
      <c r="F1855" t="str">
        <f t="shared" si="144"/>
        <v>insert into program_studi (id_pendaftaran,kode_prodi,status_lulus) values (941,18,FALSE);</v>
      </c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>
        <v>1852</v>
      </c>
    </row>
    <row r="1856" spans="1:18" x14ac:dyDescent="0.2">
      <c r="A1856" s="14">
        <v>942</v>
      </c>
      <c r="B1856" s="28">
        <v>3</v>
      </c>
      <c r="C1856" s="28" t="b">
        <v>0</v>
      </c>
      <c r="D1856" s="28"/>
      <c r="E1856" s="28"/>
      <c r="F1856" t="str">
        <f t="shared" si="144"/>
        <v>insert into program_studi (id_pendaftaran,kode_prodi,status_lulus) values (942,3,FALSE);</v>
      </c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>
        <v>1853</v>
      </c>
    </row>
    <row r="1857" spans="1:18" x14ac:dyDescent="0.2">
      <c r="A1857" s="14">
        <v>942</v>
      </c>
      <c r="B1857" s="28">
        <v>15</v>
      </c>
      <c r="C1857" s="28" t="b">
        <v>0</v>
      </c>
      <c r="D1857" s="28"/>
      <c r="E1857" s="28"/>
      <c r="F1857" t="str">
        <f t="shared" si="144"/>
        <v>insert into program_studi (id_pendaftaran,kode_prodi,status_lulus) values (942,15,FALSE);</v>
      </c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>
        <v>1854</v>
      </c>
    </row>
    <row r="1858" spans="1:18" x14ac:dyDescent="0.2">
      <c r="A1858" s="14">
        <v>943</v>
      </c>
      <c r="B1858" s="28">
        <v>4</v>
      </c>
      <c r="C1858" s="28" t="b">
        <v>0</v>
      </c>
      <c r="D1858" s="28"/>
      <c r="E1858" s="28"/>
      <c r="F1858" t="str">
        <f t="shared" si="144"/>
        <v>insert into program_studi (id_pendaftaran,kode_prodi,status_lulus) values (943,4,FALSE);</v>
      </c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>
        <v>1855</v>
      </c>
    </row>
    <row r="1859" spans="1:18" x14ac:dyDescent="0.2">
      <c r="A1859" s="14">
        <v>943</v>
      </c>
      <c r="B1859" s="28">
        <v>17</v>
      </c>
      <c r="C1859" s="28" t="b">
        <v>0</v>
      </c>
      <c r="D1859" s="28"/>
      <c r="E1859" s="28"/>
      <c r="F1859" t="str">
        <f t="shared" si="144"/>
        <v>insert into program_studi (id_pendaftaran,kode_prodi,status_lulus) values (943,17,FALSE);</v>
      </c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>
        <v>1856</v>
      </c>
    </row>
    <row r="1860" spans="1:18" x14ac:dyDescent="0.2">
      <c r="A1860" s="14">
        <v>944</v>
      </c>
      <c r="B1860" s="28">
        <v>1</v>
      </c>
      <c r="C1860" s="28" t="b">
        <v>0</v>
      </c>
      <c r="D1860" s="28"/>
      <c r="E1860" s="28"/>
      <c r="F1860" t="str">
        <f t="shared" si="144"/>
        <v>insert into program_studi (id_pendaftaran,kode_prodi,status_lulus) values (944,1,FALSE);</v>
      </c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>
        <v>1857</v>
      </c>
    </row>
    <row r="1861" spans="1:18" x14ac:dyDescent="0.2">
      <c r="A1861" s="14">
        <v>944</v>
      </c>
      <c r="B1861" s="28">
        <v>17</v>
      </c>
      <c r="C1861" s="28" t="b">
        <v>0</v>
      </c>
      <c r="D1861" s="28"/>
      <c r="E1861" s="28"/>
      <c r="F1861" t="str">
        <f t="shared" ref="F1861:F1924" si="145">CONCATENATE($F$3,A1861,",",B1861,",",C1861,")",";")</f>
        <v>insert into program_studi (id_pendaftaran,kode_prodi,status_lulus) values (944,17,FALSE);</v>
      </c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>
        <v>1858</v>
      </c>
    </row>
    <row r="1862" spans="1:18" x14ac:dyDescent="0.2">
      <c r="A1862" s="14">
        <v>945</v>
      </c>
      <c r="B1862" s="28">
        <v>2</v>
      </c>
      <c r="C1862" s="28" t="b">
        <v>0</v>
      </c>
      <c r="D1862" s="28"/>
      <c r="E1862" s="28"/>
      <c r="F1862" t="str">
        <f t="shared" si="145"/>
        <v>insert into program_studi (id_pendaftaran,kode_prodi,status_lulus) values (945,2,FALSE);</v>
      </c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>
        <v>1859</v>
      </c>
    </row>
    <row r="1863" spans="1:18" x14ac:dyDescent="0.2">
      <c r="A1863" s="14">
        <v>945</v>
      </c>
      <c r="B1863" s="28">
        <v>17</v>
      </c>
      <c r="C1863" s="28" t="b">
        <v>0</v>
      </c>
      <c r="D1863" s="28"/>
      <c r="E1863" s="28"/>
      <c r="F1863" t="str">
        <f t="shared" si="145"/>
        <v>insert into program_studi (id_pendaftaran,kode_prodi,status_lulus) values (945,17,FALSE);</v>
      </c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>
        <v>1860</v>
      </c>
    </row>
    <row r="1864" spans="1:18" x14ac:dyDescent="0.2">
      <c r="A1864" s="14">
        <v>946</v>
      </c>
      <c r="B1864" s="28">
        <v>1</v>
      </c>
      <c r="C1864" s="28" t="b">
        <v>0</v>
      </c>
      <c r="D1864" s="28"/>
      <c r="E1864" s="28"/>
      <c r="F1864" t="str">
        <f t="shared" si="145"/>
        <v>insert into program_studi (id_pendaftaran,kode_prodi,status_lulus) values (946,1,FALSE);</v>
      </c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>
        <v>1861</v>
      </c>
    </row>
    <row r="1865" spans="1:18" x14ac:dyDescent="0.2">
      <c r="A1865" s="14">
        <v>946</v>
      </c>
      <c r="B1865" s="28">
        <v>13</v>
      </c>
      <c r="C1865" s="28" t="b">
        <v>0</v>
      </c>
      <c r="D1865" s="28"/>
      <c r="E1865" s="28"/>
      <c r="F1865" t="str">
        <f t="shared" si="145"/>
        <v>insert into program_studi (id_pendaftaran,kode_prodi,status_lulus) values (946,13,FALSE);</v>
      </c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>
        <v>1862</v>
      </c>
    </row>
    <row r="1866" spans="1:18" x14ac:dyDescent="0.2">
      <c r="A1866" s="14">
        <v>947</v>
      </c>
      <c r="B1866" s="28">
        <v>4</v>
      </c>
      <c r="C1866" s="28" t="b">
        <v>0</v>
      </c>
      <c r="D1866" s="28"/>
      <c r="E1866" s="28"/>
      <c r="F1866" t="str">
        <f t="shared" si="145"/>
        <v>insert into program_studi (id_pendaftaran,kode_prodi,status_lulus) values (947,4,FALSE);</v>
      </c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>
        <v>1863</v>
      </c>
    </row>
    <row r="1867" spans="1:18" x14ac:dyDescent="0.2">
      <c r="A1867" s="14">
        <v>947</v>
      </c>
      <c r="B1867" s="28">
        <v>18</v>
      </c>
      <c r="C1867" s="28" t="b">
        <v>0</v>
      </c>
      <c r="D1867" s="28"/>
      <c r="E1867" s="28"/>
      <c r="F1867" t="str">
        <f t="shared" si="145"/>
        <v>insert into program_studi (id_pendaftaran,kode_prodi,status_lulus) values (947,18,FALSE);</v>
      </c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>
        <v>1864</v>
      </c>
    </row>
    <row r="1868" spans="1:18" x14ac:dyDescent="0.2">
      <c r="A1868" s="14">
        <v>948</v>
      </c>
      <c r="B1868" s="28">
        <v>1</v>
      </c>
      <c r="C1868" s="28" t="b">
        <v>0</v>
      </c>
      <c r="D1868" s="28"/>
      <c r="E1868" s="28"/>
      <c r="F1868" t="str">
        <f t="shared" si="145"/>
        <v>insert into program_studi (id_pendaftaran,kode_prodi,status_lulus) values (948,1,FALSE);</v>
      </c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>
        <v>1865</v>
      </c>
    </row>
    <row r="1869" spans="1:18" x14ac:dyDescent="0.2">
      <c r="A1869" s="14">
        <v>948</v>
      </c>
      <c r="B1869" s="28">
        <v>17</v>
      </c>
      <c r="C1869" s="28" t="b">
        <v>0</v>
      </c>
      <c r="D1869" s="28"/>
      <c r="E1869" s="28"/>
      <c r="F1869" t="str">
        <f t="shared" si="145"/>
        <v>insert into program_studi (id_pendaftaran,kode_prodi,status_lulus) values (948,17,FALSE);</v>
      </c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>
        <v>1866</v>
      </c>
    </row>
    <row r="1870" spans="1:18" x14ac:dyDescent="0.2">
      <c r="A1870" s="14">
        <v>949</v>
      </c>
      <c r="B1870" s="28">
        <v>4</v>
      </c>
      <c r="C1870" s="28" t="b">
        <v>0</v>
      </c>
      <c r="D1870" s="28"/>
      <c r="E1870" s="28"/>
      <c r="F1870" t="str">
        <f t="shared" si="145"/>
        <v>insert into program_studi (id_pendaftaran,kode_prodi,status_lulus) values (949,4,FALSE);</v>
      </c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>
        <v>1867</v>
      </c>
    </row>
    <row r="1871" spans="1:18" x14ac:dyDescent="0.2">
      <c r="A1871" s="14">
        <v>949</v>
      </c>
      <c r="B1871" s="28">
        <v>17</v>
      </c>
      <c r="C1871" s="28" t="b">
        <v>0</v>
      </c>
      <c r="D1871" s="28"/>
      <c r="E1871" s="28"/>
      <c r="F1871" t="str">
        <f t="shared" si="145"/>
        <v>insert into program_studi (id_pendaftaran,kode_prodi,status_lulus) values (949,17,FALSE);</v>
      </c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>
        <v>1868</v>
      </c>
    </row>
    <row r="1872" spans="1:18" x14ac:dyDescent="0.2">
      <c r="A1872" s="14">
        <v>950</v>
      </c>
      <c r="B1872" s="28">
        <v>4</v>
      </c>
      <c r="C1872" s="28" t="b">
        <v>0</v>
      </c>
      <c r="D1872" s="28"/>
      <c r="E1872" s="28"/>
      <c r="F1872" t="str">
        <f t="shared" si="145"/>
        <v>insert into program_studi (id_pendaftaran,kode_prodi,status_lulus) values (950,4,FALSE);</v>
      </c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>
        <v>1869</v>
      </c>
    </row>
    <row r="1873" spans="1:18" x14ac:dyDescent="0.2">
      <c r="A1873" s="14">
        <v>950</v>
      </c>
      <c r="B1873" s="28">
        <v>19</v>
      </c>
      <c r="C1873" s="28" t="b">
        <v>0</v>
      </c>
      <c r="D1873" s="28"/>
      <c r="E1873" s="28"/>
      <c r="F1873" t="str">
        <f t="shared" si="145"/>
        <v>insert into program_studi (id_pendaftaran,kode_prodi,status_lulus) values (950,19,FALSE);</v>
      </c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>
        <v>1870</v>
      </c>
    </row>
    <row r="1874" spans="1:18" x14ac:dyDescent="0.2">
      <c r="A1874" s="49">
        <v>951</v>
      </c>
      <c r="B1874" s="28">
        <v>4</v>
      </c>
      <c r="C1874" s="28" t="b">
        <v>1</v>
      </c>
      <c r="D1874" s="28"/>
      <c r="E1874" s="28"/>
      <c r="F1874" t="str">
        <f t="shared" si="145"/>
        <v>insert into program_studi (id_pendaftaran,kode_prodi,status_lulus) values (951,4,TRUE);</v>
      </c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>
        <v>1871</v>
      </c>
    </row>
    <row r="1875" spans="1:18" x14ac:dyDescent="0.2">
      <c r="A1875" s="49">
        <v>951</v>
      </c>
      <c r="B1875" s="28">
        <v>16</v>
      </c>
      <c r="C1875" s="28" t="b">
        <v>0</v>
      </c>
      <c r="D1875" s="28"/>
      <c r="E1875" s="28"/>
      <c r="F1875" t="str">
        <f t="shared" si="145"/>
        <v>insert into program_studi (id_pendaftaran,kode_prodi,status_lulus) values (951,16,FALSE);</v>
      </c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>
        <v>1872</v>
      </c>
    </row>
    <row r="1876" spans="1:18" x14ac:dyDescent="0.2">
      <c r="A1876" s="49">
        <v>952</v>
      </c>
      <c r="B1876" s="28">
        <v>2</v>
      </c>
      <c r="C1876" s="28" t="b">
        <v>1</v>
      </c>
      <c r="D1876" s="28"/>
      <c r="E1876" s="28"/>
      <c r="F1876" t="str">
        <f t="shared" si="145"/>
        <v>insert into program_studi (id_pendaftaran,kode_prodi,status_lulus) values (952,2,TRUE);</v>
      </c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>
        <v>1873</v>
      </c>
    </row>
    <row r="1877" spans="1:18" x14ac:dyDescent="0.2">
      <c r="A1877" s="49">
        <v>952</v>
      </c>
      <c r="B1877" s="28">
        <v>19</v>
      </c>
      <c r="C1877" s="28" t="b">
        <v>0</v>
      </c>
      <c r="D1877" s="28"/>
      <c r="E1877" s="28"/>
      <c r="F1877" t="str">
        <f t="shared" si="145"/>
        <v>insert into program_studi (id_pendaftaran,kode_prodi,status_lulus) values (952,19,FALSE);</v>
      </c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>
        <v>1874</v>
      </c>
    </row>
    <row r="1878" spans="1:18" x14ac:dyDescent="0.2">
      <c r="A1878" s="49">
        <v>953</v>
      </c>
      <c r="B1878" s="28">
        <v>1</v>
      </c>
      <c r="C1878" s="28" t="b">
        <v>1</v>
      </c>
      <c r="D1878" s="28"/>
      <c r="E1878" s="28"/>
      <c r="F1878" t="str">
        <f t="shared" si="145"/>
        <v>insert into program_studi (id_pendaftaran,kode_prodi,status_lulus) values (953,1,TRUE);</v>
      </c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>
        <v>1875</v>
      </c>
    </row>
    <row r="1879" spans="1:18" x14ac:dyDescent="0.2">
      <c r="A1879" s="49">
        <v>953</v>
      </c>
      <c r="B1879" s="28">
        <v>15</v>
      </c>
      <c r="C1879" s="28" t="b">
        <v>0</v>
      </c>
      <c r="D1879" s="28"/>
      <c r="E1879" s="28"/>
      <c r="F1879" t="str">
        <f t="shared" si="145"/>
        <v>insert into program_studi (id_pendaftaran,kode_prodi,status_lulus) values (953,15,FALSE);</v>
      </c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>
        <v>1876</v>
      </c>
    </row>
    <row r="1880" spans="1:18" x14ac:dyDescent="0.2">
      <c r="A1880" s="49">
        <v>954</v>
      </c>
      <c r="B1880" s="28">
        <v>3</v>
      </c>
      <c r="C1880" s="28" t="b">
        <v>1</v>
      </c>
      <c r="D1880" s="28"/>
      <c r="E1880" s="28"/>
      <c r="F1880" t="str">
        <f t="shared" si="145"/>
        <v>insert into program_studi (id_pendaftaran,kode_prodi,status_lulus) values (954,3,TRUE);</v>
      </c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>
        <v>1877</v>
      </c>
    </row>
    <row r="1881" spans="1:18" x14ac:dyDescent="0.2">
      <c r="A1881" s="49">
        <v>954</v>
      </c>
      <c r="B1881" s="28">
        <v>17</v>
      </c>
      <c r="C1881" s="28" t="b">
        <v>0</v>
      </c>
      <c r="D1881" s="28"/>
      <c r="E1881" s="28"/>
      <c r="F1881" t="str">
        <f t="shared" si="145"/>
        <v>insert into program_studi (id_pendaftaran,kode_prodi,status_lulus) values (954,17,FALSE);</v>
      </c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>
        <v>1878</v>
      </c>
    </row>
    <row r="1882" spans="1:18" x14ac:dyDescent="0.2">
      <c r="A1882" s="49">
        <v>955</v>
      </c>
      <c r="B1882" s="28">
        <v>3</v>
      </c>
      <c r="C1882" s="28" t="b">
        <v>1</v>
      </c>
      <c r="D1882" s="28"/>
      <c r="E1882" s="28"/>
      <c r="F1882" t="str">
        <f t="shared" si="145"/>
        <v>insert into program_studi (id_pendaftaran,kode_prodi,status_lulus) values (955,3,TRUE);</v>
      </c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>
        <v>1879</v>
      </c>
    </row>
    <row r="1883" spans="1:18" x14ac:dyDescent="0.2">
      <c r="A1883" s="49">
        <v>955</v>
      </c>
      <c r="B1883" s="28">
        <v>16</v>
      </c>
      <c r="C1883" s="28" t="b">
        <v>0</v>
      </c>
      <c r="D1883" s="28"/>
      <c r="E1883" s="28"/>
      <c r="F1883" t="str">
        <f t="shared" si="145"/>
        <v>insert into program_studi (id_pendaftaran,kode_prodi,status_lulus) values (955,16,FALSE);</v>
      </c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>
        <v>1880</v>
      </c>
    </row>
    <row r="1884" spans="1:18" x14ac:dyDescent="0.2">
      <c r="A1884" s="49">
        <v>956</v>
      </c>
      <c r="B1884" s="28">
        <v>2</v>
      </c>
      <c r="C1884" s="28" t="b">
        <v>1</v>
      </c>
      <c r="D1884" s="28"/>
      <c r="E1884" s="28"/>
      <c r="F1884" t="str">
        <f t="shared" si="145"/>
        <v>insert into program_studi (id_pendaftaran,kode_prodi,status_lulus) values (956,2,TRUE);</v>
      </c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>
        <v>1881</v>
      </c>
    </row>
    <row r="1885" spans="1:18" x14ac:dyDescent="0.2">
      <c r="A1885" s="49">
        <v>956</v>
      </c>
      <c r="B1885" s="28">
        <v>18</v>
      </c>
      <c r="C1885" s="28" t="b">
        <v>0</v>
      </c>
      <c r="D1885" s="28"/>
      <c r="E1885" s="28"/>
      <c r="F1885" t="str">
        <f t="shared" si="145"/>
        <v>insert into program_studi (id_pendaftaran,kode_prodi,status_lulus) values (956,18,FALSE);</v>
      </c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>
        <v>1882</v>
      </c>
    </row>
    <row r="1886" spans="1:18" x14ac:dyDescent="0.2">
      <c r="A1886" s="49">
        <v>957</v>
      </c>
      <c r="B1886" s="28">
        <v>4</v>
      </c>
      <c r="C1886" s="28" t="b">
        <v>1</v>
      </c>
      <c r="D1886" s="28"/>
      <c r="E1886" s="28"/>
      <c r="F1886" t="str">
        <f t="shared" si="145"/>
        <v>insert into program_studi (id_pendaftaran,kode_prodi,status_lulus) values (957,4,TRUE);</v>
      </c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>
        <v>1883</v>
      </c>
    </row>
    <row r="1887" spans="1:18" x14ac:dyDescent="0.2">
      <c r="A1887" s="49">
        <v>957</v>
      </c>
      <c r="B1887" s="28">
        <v>16</v>
      </c>
      <c r="C1887" s="28" t="b">
        <v>0</v>
      </c>
      <c r="D1887" s="28"/>
      <c r="E1887" s="28"/>
      <c r="F1887" t="str">
        <f t="shared" si="145"/>
        <v>insert into program_studi (id_pendaftaran,kode_prodi,status_lulus) values (957,16,FALSE);</v>
      </c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>
        <v>1884</v>
      </c>
    </row>
    <row r="1888" spans="1:18" x14ac:dyDescent="0.2">
      <c r="A1888" s="49">
        <v>958</v>
      </c>
      <c r="B1888" s="28">
        <v>2</v>
      </c>
      <c r="C1888" s="28" t="b">
        <v>1</v>
      </c>
      <c r="D1888" s="28"/>
      <c r="E1888" s="28"/>
      <c r="F1888" t="str">
        <f t="shared" si="145"/>
        <v>insert into program_studi (id_pendaftaran,kode_prodi,status_lulus) values (958,2,TRUE);</v>
      </c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>
        <v>1885</v>
      </c>
    </row>
    <row r="1889" spans="1:18" x14ac:dyDescent="0.2">
      <c r="A1889" s="49">
        <v>958</v>
      </c>
      <c r="B1889" s="28">
        <v>20</v>
      </c>
      <c r="C1889" s="28" t="b">
        <v>0</v>
      </c>
      <c r="D1889" s="28"/>
      <c r="E1889" s="28"/>
      <c r="F1889" t="str">
        <f t="shared" si="145"/>
        <v>insert into program_studi (id_pendaftaran,kode_prodi,status_lulus) values (958,20,FALSE);</v>
      </c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>
        <v>1886</v>
      </c>
    </row>
    <row r="1890" spans="1:18" x14ac:dyDescent="0.2">
      <c r="A1890" s="49">
        <v>959</v>
      </c>
      <c r="B1890" s="28">
        <v>4</v>
      </c>
      <c r="C1890" s="28" t="b">
        <v>1</v>
      </c>
      <c r="D1890" s="28"/>
      <c r="E1890" s="28"/>
      <c r="F1890" t="str">
        <f t="shared" si="145"/>
        <v>insert into program_studi (id_pendaftaran,kode_prodi,status_lulus) values (959,4,TRUE);</v>
      </c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>
        <v>1887</v>
      </c>
    </row>
    <row r="1891" spans="1:18" x14ac:dyDescent="0.2">
      <c r="A1891" s="49">
        <v>959</v>
      </c>
      <c r="B1891" s="28">
        <v>20</v>
      </c>
      <c r="C1891" s="28" t="b">
        <v>0</v>
      </c>
      <c r="D1891" s="28"/>
      <c r="E1891" s="28"/>
      <c r="F1891" t="str">
        <f t="shared" si="145"/>
        <v>insert into program_studi (id_pendaftaran,kode_prodi,status_lulus) values (959,20,FALSE);</v>
      </c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>
        <v>1888</v>
      </c>
    </row>
    <row r="1892" spans="1:18" x14ac:dyDescent="0.2">
      <c r="A1892" s="49">
        <v>960</v>
      </c>
      <c r="B1892" s="28">
        <v>1</v>
      </c>
      <c r="C1892" s="28" t="b">
        <v>1</v>
      </c>
      <c r="D1892" s="28"/>
      <c r="E1892" s="28"/>
      <c r="F1892" t="str">
        <f t="shared" si="145"/>
        <v>insert into program_studi (id_pendaftaran,kode_prodi,status_lulus) values (960,1,TRUE);</v>
      </c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>
        <v>1889</v>
      </c>
    </row>
    <row r="1893" spans="1:18" x14ac:dyDescent="0.2">
      <c r="A1893" s="49">
        <v>960</v>
      </c>
      <c r="B1893" s="28">
        <v>19</v>
      </c>
      <c r="C1893" s="28" t="b">
        <v>0</v>
      </c>
      <c r="D1893" s="28"/>
      <c r="E1893" s="28"/>
      <c r="F1893" t="str">
        <f t="shared" si="145"/>
        <v>insert into program_studi (id_pendaftaran,kode_prodi,status_lulus) values (960,19,FALSE);</v>
      </c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>
        <v>1890</v>
      </c>
    </row>
    <row r="1894" spans="1:18" x14ac:dyDescent="0.2">
      <c r="A1894" s="49">
        <v>961</v>
      </c>
      <c r="B1894" s="28">
        <v>2</v>
      </c>
      <c r="C1894" s="28" t="b">
        <v>1</v>
      </c>
      <c r="D1894" s="28"/>
      <c r="E1894" s="28"/>
      <c r="F1894" t="str">
        <f t="shared" si="145"/>
        <v>insert into program_studi (id_pendaftaran,kode_prodi,status_lulus) values (961,2,TRUE);</v>
      </c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>
        <v>1891</v>
      </c>
    </row>
    <row r="1895" spans="1:18" x14ac:dyDescent="0.2">
      <c r="A1895" s="49">
        <v>961</v>
      </c>
      <c r="B1895" s="28">
        <v>14</v>
      </c>
      <c r="C1895" s="28" t="b">
        <v>0</v>
      </c>
      <c r="D1895" s="28"/>
      <c r="E1895" s="28"/>
      <c r="F1895" t="str">
        <f t="shared" si="145"/>
        <v>insert into program_studi (id_pendaftaran,kode_prodi,status_lulus) values (961,14,FALSE);</v>
      </c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>
        <v>1892</v>
      </c>
    </row>
    <row r="1896" spans="1:18" x14ac:dyDescent="0.2">
      <c r="A1896" s="49">
        <v>962</v>
      </c>
      <c r="B1896" s="28">
        <v>2</v>
      </c>
      <c r="C1896" s="28" t="b">
        <v>1</v>
      </c>
      <c r="D1896" s="28"/>
      <c r="E1896" s="28"/>
      <c r="F1896" t="str">
        <f t="shared" si="145"/>
        <v>insert into program_studi (id_pendaftaran,kode_prodi,status_lulus) values (962,2,TRUE);</v>
      </c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>
        <v>1893</v>
      </c>
    </row>
    <row r="1897" spans="1:18" x14ac:dyDescent="0.2">
      <c r="A1897" s="49">
        <v>962</v>
      </c>
      <c r="B1897" s="28">
        <v>14</v>
      </c>
      <c r="C1897" s="28" t="b">
        <v>0</v>
      </c>
      <c r="D1897" s="28"/>
      <c r="E1897" s="28"/>
      <c r="F1897" t="str">
        <f t="shared" si="145"/>
        <v>insert into program_studi (id_pendaftaran,kode_prodi,status_lulus) values (962,14,FALSE);</v>
      </c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>
        <v>1894</v>
      </c>
    </row>
    <row r="1898" spans="1:18" x14ac:dyDescent="0.2">
      <c r="A1898" s="49">
        <v>963</v>
      </c>
      <c r="B1898" s="28">
        <v>1</v>
      </c>
      <c r="C1898" s="28" t="b">
        <v>1</v>
      </c>
      <c r="D1898" s="28"/>
      <c r="E1898" s="28"/>
      <c r="F1898" t="str">
        <f t="shared" si="145"/>
        <v>insert into program_studi (id_pendaftaran,kode_prodi,status_lulus) values (963,1,TRUE);</v>
      </c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>
        <v>1895</v>
      </c>
    </row>
    <row r="1899" spans="1:18" x14ac:dyDescent="0.2">
      <c r="A1899" s="49">
        <v>963</v>
      </c>
      <c r="B1899" s="28">
        <v>17</v>
      </c>
      <c r="C1899" s="28" t="b">
        <v>0</v>
      </c>
      <c r="D1899" s="28"/>
      <c r="E1899" s="28"/>
      <c r="F1899" t="str">
        <f t="shared" si="145"/>
        <v>insert into program_studi (id_pendaftaran,kode_prodi,status_lulus) values (963,17,FALSE);</v>
      </c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>
        <v>1896</v>
      </c>
    </row>
    <row r="1900" spans="1:18" x14ac:dyDescent="0.2">
      <c r="A1900" s="49">
        <v>964</v>
      </c>
      <c r="B1900" s="28">
        <v>1</v>
      </c>
      <c r="C1900" s="28" t="b">
        <v>1</v>
      </c>
      <c r="D1900" s="28"/>
      <c r="E1900" s="28"/>
      <c r="F1900" t="str">
        <f t="shared" si="145"/>
        <v>insert into program_studi (id_pendaftaran,kode_prodi,status_lulus) values (964,1,TRUE);</v>
      </c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>
        <v>1897</v>
      </c>
    </row>
    <row r="1901" spans="1:18" x14ac:dyDescent="0.2">
      <c r="A1901" s="49">
        <v>964</v>
      </c>
      <c r="B1901" s="28">
        <v>18</v>
      </c>
      <c r="C1901" s="28" t="b">
        <v>0</v>
      </c>
      <c r="D1901" s="28"/>
      <c r="E1901" s="28"/>
      <c r="F1901" t="str">
        <f t="shared" si="145"/>
        <v>insert into program_studi (id_pendaftaran,kode_prodi,status_lulus) values (964,18,FALSE);</v>
      </c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>
        <v>1898</v>
      </c>
    </row>
    <row r="1902" spans="1:18" x14ac:dyDescent="0.2">
      <c r="A1902" s="49">
        <v>965</v>
      </c>
      <c r="B1902" s="28">
        <v>2</v>
      </c>
      <c r="C1902" s="28" t="b">
        <v>1</v>
      </c>
      <c r="D1902" s="28"/>
      <c r="E1902" s="28"/>
      <c r="F1902" t="str">
        <f t="shared" si="145"/>
        <v>insert into program_studi (id_pendaftaran,kode_prodi,status_lulus) values (965,2,TRUE);</v>
      </c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>
        <v>1899</v>
      </c>
    </row>
    <row r="1903" spans="1:18" x14ac:dyDescent="0.2">
      <c r="A1903" s="49">
        <v>965</v>
      </c>
      <c r="B1903" s="28">
        <v>19</v>
      </c>
      <c r="C1903" s="28" t="b">
        <v>0</v>
      </c>
      <c r="D1903" s="28"/>
      <c r="E1903" s="28"/>
      <c r="F1903" t="str">
        <f t="shared" si="145"/>
        <v>insert into program_studi (id_pendaftaran,kode_prodi,status_lulus) values (965,19,FALSE);</v>
      </c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>
        <v>1900</v>
      </c>
    </row>
    <row r="1904" spans="1:18" x14ac:dyDescent="0.2">
      <c r="A1904" s="49">
        <v>966</v>
      </c>
      <c r="B1904" s="28">
        <v>3</v>
      </c>
      <c r="C1904" s="28" t="b">
        <v>1</v>
      </c>
      <c r="D1904" s="28"/>
      <c r="E1904" s="28"/>
      <c r="F1904" t="str">
        <f t="shared" si="145"/>
        <v>insert into program_studi (id_pendaftaran,kode_prodi,status_lulus) values (966,3,TRUE);</v>
      </c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>
        <v>1901</v>
      </c>
    </row>
    <row r="1905" spans="1:18" x14ac:dyDescent="0.2">
      <c r="A1905" s="49">
        <v>966</v>
      </c>
      <c r="B1905" s="28">
        <v>19</v>
      </c>
      <c r="C1905" s="28" t="b">
        <v>0</v>
      </c>
      <c r="D1905" s="28"/>
      <c r="E1905" s="28"/>
      <c r="F1905" t="str">
        <f t="shared" si="145"/>
        <v>insert into program_studi (id_pendaftaran,kode_prodi,status_lulus) values (966,19,FALSE);</v>
      </c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>
        <v>1902</v>
      </c>
    </row>
    <row r="1906" spans="1:18" x14ac:dyDescent="0.2">
      <c r="A1906" s="49">
        <v>967</v>
      </c>
      <c r="B1906" s="28">
        <v>3</v>
      </c>
      <c r="C1906" s="28" t="b">
        <v>1</v>
      </c>
      <c r="D1906" s="28"/>
      <c r="E1906" s="28"/>
      <c r="F1906" t="str">
        <f t="shared" si="145"/>
        <v>insert into program_studi (id_pendaftaran,kode_prodi,status_lulus) values (967,3,TRUE);</v>
      </c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>
        <v>1903</v>
      </c>
    </row>
    <row r="1907" spans="1:18" x14ac:dyDescent="0.2">
      <c r="A1907" s="49">
        <v>967</v>
      </c>
      <c r="B1907" s="28">
        <v>20</v>
      </c>
      <c r="C1907" s="28" t="b">
        <v>0</v>
      </c>
      <c r="D1907" s="28"/>
      <c r="E1907" s="28"/>
      <c r="F1907" t="str">
        <f t="shared" si="145"/>
        <v>insert into program_studi (id_pendaftaran,kode_prodi,status_lulus) values (967,20,FALSE);</v>
      </c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>
        <v>1904</v>
      </c>
    </row>
    <row r="1908" spans="1:18" x14ac:dyDescent="0.2">
      <c r="A1908" s="49">
        <v>968</v>
      </c>
      <c r="B1908" s="28">
        <v>2</v>
      </c>
      <c r="C1908" s="28" t="b">
        <v>1</v>
      </c>
      <c r="D1908" s="28"/>
      <c r="E1908" s="28"/>
      <c r="F1908" t="str">
        <f t="shared" si="145"/>
        <v>insert into program_studi (id_pendaftaran,kode_prodi,status_lulus) values (968,2,TRUE);</v>
      </c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>
        <v>1905</v>
      </c>
    </row>
    <row r="1909" spans="1:18" x14ac:dyDescent="0.2">
      <c r="A1909" s="49">
        <v>968</v>
      </c>
      <c r="B1909" s="28">
        <v>16</v>
      </c>
      <c r="C1909" s="28" t="b">
        <v>0</v>
      </c>
      <c r="D1909" s="28"/>
      <c r="E1909" s="28"/>
      <c r="F1909" t="str">
        <f t="shared" si="145"/>
        <v>insert into program_studi (id_pendaftaran,kode_prodi,status_lulus) values (968,16,FALSE);</v>
      </c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>
        <v>1906</v>
      </c>
    </row>
    <row r="1910" spans="1:18" x14ac:dyDescent="0.2">
      <c r="A1910" s="49">
        <v>969</v>
      </c>
      <c r="B1910" s="28">
        <v>1</v>
      </c>
      <c r="C1910" s="28" t="b">
        <v>1</v>
      </c>
      <c r="D1910" s="28"/>
      <c r="E1910" s="28"/>
      <c r="F1910" t="str">
        <f t="shared" si="145"/>
        <v>insert into program_studi (id_pendaftaran,kode_prodi,status_lulus) values (969,1,TRUE);</v>
      </c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>
        <v>1907</v>
      </c>
    </row>
    <row r="1911" spans="1:18" x14ac:dyDescent="0.2">
      <c r="A1911" s="49">
        <v>969</v>
      </c>
      <c r="B1911" s="28">
        <v>14</v>
      </c>
      <c r="C1911" s="28" t="b">
        <v>0</v>
      </c>
      <c r="D1911" s="28"/>
      <c r="E1911" s="28"/>
      <c r="F1911" t="str">
        <f t="shared" si="145"/>
        <v>insert into program_studi (id_pendaftaran,kode_prodi,status_lulus) values (969,14,FALSE);</v>
      </c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>
        <v>1908</v>
      </c>
    </row>
    <row r="1912" spans="1:18" x14ac:dyDescent="0.2">
      <c r="A1912" s="49">
        <v>970</v>
      </c>
      <c r="B1912" s="28">
        <v>4</v>
      </c>
      <c r="C1912" s="28" t="b">
        <v>1</v>
      </c>
      <c r="D1912" s="28"/>
      <c r="E1912" s="28"/>
      <c r="F1912" t="str">
        <f t="shared" si="145"/>
        <v>insert into program_studi (id_pendaftaran,kode_prodi,status_lulus) values (970,4,TRUE);</v>
      </c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>
        <v>1909</v>
      </c>
    </row>
    <row r="1913" spans="1:18" x14ac:dyDescent="0.2">
      <c r="A1913" s="49">
        <v>970</v>
      </c>
      <c r="B1913" s="28">
        <v>16</v>
      </c>
      <c r="C1913" s="28" t="b">
        <v>0</v>
      </c>
      <c r="D1913" s="28"/>
      <c r="E1913" s="28"/>
      <c r="F1913" t="str">
        <f t="shared" si="145"/>
        <v>insert into program_studi (id_pendaftaran,kode_prodi,status_lulus) values (970,16,FALSE);</v>
      </c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>
        <v>1910</v>
      </c>
    </row>
    <row r="1914" spans="1:18" x14ac:dyDescent="0.2">
      <c r="A1914" s="49">
        <v>971</v>
      </c>
      <c r="B1914" s="28">
        <v>4</v>
      </c>
      <c r="C1914" s="28" t="b">
        <v>1</v>
      </c>
      <c r="D1914" s="28"/>
      <c r="E1914" s="28"/>
      <c r="F1914" t="str">
        <f t="shared" si="145"/>
        <v>insert into program_studi (id_pendaftaran,kode_prodi,status_lulus) values (971,4,TRUE);</v>
      </c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>
        <v>1911</v>
      </c>
    </row>
    <row r="1915" spans="1:18" x14ac:dyDescent="0.2">
      <c r="A1915" s="49">
        <v>971</v>
      </c>
      <c r="B1915" s="28">
        <v>13</v>
      </c>
      <c r="C1915" s="28" t="b">
        <v>0</v>
      </c>
      <c r="D1915" s="28"/>
      <c r="E1915" s="28"/>
      <c r="F1915" t="str">
        <f t="shared" si="145"/>
        <v>insert into program_studi (id_pendaftaran,kode_prodi,status_lulus) values (971,13,FALSE);</v>
      </c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>
        <v>1912</v>
      </c>
    </row>
    <row r="1916" spans="1:18" x14ac:dyDescent="0.2">
      <c r="A1916" s="49">
        <v>972</v>
      </c>
      <c r="B1916" s="28">
        <v>2</v>
      </c>
      <c r="C1916" s="28" t="b">
        <v>1</v>
      </c>
      <c r="D1916" s="28"/>
      <c r="E1916" s="28"/>
      <c r="F1916" t="str">
        <f t="shared" si="145"/>
        <v>insert into program_studi (id_pendaftaran,kode_prodi,status_lulus) values (972,2,TRUE);</v>
      </c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>
        <v>1913</v>
      </c>
    </row>
    <row r="1917" spans="1:18" x14ac:dyDescent="0.2">
      <c r="A1917" s="49">
        <v>972</v>
      </c>
      <c r="B1917" s="28">
        <v>15</v>
      </c>
      <c r="C1917" s="28" t="b">
        <v>0</v>
      </c>
      <c r="D1917" s="28"/>
      <c r="E1917" s="28"/>
      <c r="F1917" t="str">
        <f t="shared" si="145"/>
        <v>insert into program_studi (id_pendaftaran,kode_prodi,status_lulus) values (972,15,FALSE);</v>
      </c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>
        <v>1914</v>
      </c>
    </row>
    <row r="1918" spans="1:18" x14ac:dyDescent="0.2">
      <c r="A1918" s="49">
        <v>973</v>
      </c>
      <c r="B1918" s="28">
        <v>3</v>
      </c>
      <c r="C1918" s="28" t="b">
        <v>0</v>
      </c>
      <c r="D1918" s="28"/>
      <c r="E1918" s="28"/>
      <c r="F1918" t="str">
        <f t="shared" si="145"/>
        <v>insert into program_studi (id_pendaftaran,kode_prodi,status_lulus) values (973,3,FALSE);</v>
      </c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>
        <v>1915</v>
      </c>
    </row>
    <row r="1919" spans="1:18" x14ac:dyDescent="0.2">
      <c r="A1919" s="49">
        <v>973</v>
      </c>
      <c r="B1919" s="28">
        <v>16</v>
      </c>
      <c r="C1919" s="28" t="b">
        <v>1</v>
      </c>
      <c r="D1919" s="28"/>
      <c r="E1919" s="28"/>
      <c r="F1919" t="str">
        <f t="shared" si="145"/>
        <v>insert into program_studi (id_pendaftaran,kode_prodi,status_lulus) values (973,16,TRUE);</v>
      </c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>
        <v>1916</v>
      </c>
    </row>
    <row r="1920" spans="1:18" x14ac:dyDescent="0.2">
      <c r="A1920" s="49">
        <v>974</v>
      </c>
      <c r="B1920" s="28">
        <v>3</v>
      </c>
      <c r="C1920" s="28" t="b">
        <v>0</v>
      </c>
      <c r="D1920" s="28"/>
      <c r="E1920" s="28"/>
      <c r="F1920" t="str">
        <f t="shared" si="145"/>
        <v>insert into program_studi (id_pendaftaran,kode_prodi,status_lulus) values (974,3,FALSE);</v>
      </c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>
        <v>1917</v>
      </c>
    </row>
    <row r="1921" spans="1:18" x14ac:dyDescent="0.2">
      <c r="A1921" s="49">
        <v>974</v>
      </c>
      <c r="B1921" s="28">
        <v>14</v>
      </c>
      <c r="C1921" s="28" t="b">
        <v>1</v>
      </c>
      <c r="D1921" s="28"/>
      <c r="E1921" s="28"/>
      <c r="F1921" t="str">
        <f t="shared" si="145"/>
        <v>insert into program_studi (id_pendaftaran,kode_prodi,status_lulus) values (974,14,TRUE);</v>
      </c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>
        <v>1918</v>
      </c>
    </row>
    <row r="1922" spans="1:18" x14ac:dyDescent="0.2">
      <c r="A1922" s="49">
        <v>975</v>
      </c>
      <c r="B1922" s="28">
        <v>2</v>
      </c>
      <c r="C1922" s="28" t="b">
        <v>0</v>
      </c>
      <c r="D1922" s="28"/>
      <c r="E1922" s="28"/>
      <c r="F1922" t="str">
        <f t="shared" si="145"/>
        <v>insert into program_studi (id_pendaftaran,kode_prodi,status_lulus) values (975,2,FALSE);</v>
      </c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>
        <v>1919</v>
      </c>
    </row>
    <row r="1923" spans="1:18" x14ac:dyDescent="0.2">
      <c r="A1923" s="49">
        <v>975</v>
      </c>
      <c r="B1923" s="28">
        <v>19</v>
      </c>
      <c r="C1923" s="28" t="b">
        <v>1</v>
      </c>
      <c r="D1923" s="28"/>
      <c r="E1923" s="28"/>
      <c r="F1923" t="str">
        <f t="shared" si="145"/>
        <v>insert into program_studi (id_pendaftaran,kode_prodi,status_lulus) values (975,19,TRUE);</v>
      </c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>
        <v>1920</v>
      </c>
    </row>
    <row r="1924" spans="1:18" x14ac:dyDescent="0.2">
      <c r="A1924" s="49">
        <v>976</v>
      </c>
      <c r="B1924" s="28">
        <v>1</v>
      </c>
      <c r="C1924" s="28" t="b">
        <v>0</v>
      </c>
      <c r="D1924" s="28"/>
      <c r="E1924" s="28"/>
      <c r="F1924" t="str">
        <f t="shared" si="145"/>
        <v>insert into program_studi (id_pendaftaran,kode_prodi,status_lulus) values (976,1,FALSE);</v>
      </c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>
        <v>1921</v>
      </c>
    </row>
    <row r="1925" spans="1:18" x14ac:dyDescent="0.2">
      <c r="A1925" s="49">
        <v>976</v>
      </c>
      <c r="B1925" s="28">
        <v>19</v>
      </c>
      <c r="C1925" s="28" t="b">
        <v>1</v>
      </c>
      <c r="D1925" s="28"/>
      <c r="E1925" s="28"/>
      <c r="F1925" t="str">
        <f t="shared" ref="F1925:F1988" si="146">CONCATENATE($F$3,A1925,",",B1925,",",C1925,")",";")</f>
        <v>insert into program_studi (id_pendaftaran,kode_prodi,status_lulus) values (976,19,TRUE);</v>
      </c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>
        <v>1922</v>
      </c>
    </row>
    <row r="1926" spans="1:18" x14ac:dyDescent="0.2">
      <c r="A1926" s="49">
        <v>977</v>
      </c>
      <c r="B1926" s="28">
        <v>2</v>
      </c>
      <c r="C1926" s="28" t="b">
        <v>0</v>
      </c>
      <c r="D1926" s="28"/>
      <c r="E1926" s="28"/>
      <c r="F1926" t="str">
        <f t="shared" si="146"/>
        <v>insert into program_studi (id_pendaftaran,kode_prodi,status_lulus) values (977,2,FALSE);</v>
      </c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>
        <v>1923</v>
      </c>
    </row>
    <row r="1927" spans="1:18" x14ac:dyDescent="0.2">
      <c r="A1927" s="49">
        <v>977</v>
      </c>
      <c r="B1927" s="28">
        <v>15</v>
      </c>
      <c r="C1927" s="28" t="b">
        <v>1</v>
      </c>
      <c r="D1927" s="28"/>
      <c r="E1927" s="28"/>
      <c r="F1927" t="str">
        <f t="shared" si="146"/>
        <v>insert into program_studi (id_pendaftaran,kode_prodi,status_lulus) values (977,15,TRUE);</v>
      </c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>
        <v>1924</v>
      </c>
    </row>
    <row r="1928" spans="1:18" x14ac:dyDescent="0.2">
      <c r="A1928" s="49">
        <v>978</v>
      </c>
      <c r="B1928" s="28">
        <v>3</v>
      </c>
      <c r="C1928" s="28" t="b">
        <v>0</v>
      </c>
      <c r="D1928" s="28"/>
      <c r="E1928" s="28"/>
      <c r="F1928" t="str">
        <f t="shared" si="146"/>
        <v>insert into program_studi (id_pendaftaran,kode_prodi,status_lulus) values (978,3,FALSE);</v>
      </c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>
        <v>1925</v>
      </c>
    </row>
    <row r="1929" spans="1:18" x14ac:dyDescent="0.2">
      <c r="A1929" s="49">
        <v>978</v>
      </c>
      <c r="B1929" s="28">
        <v>14</v>
      </c>
      <c r="C1929" s="28" t="b">
        <v>1</v>
      </c>
      <c r="D1929" s="28"/>
      <c r="E1929" s="28"/>
      <c r="F1929" t="str">
        <f t="shared" si="146"/>
        <v>insert into program_studi (id_pendaftaran,kode_prodi,status_lulus) values (978,14,TRUE);</v>
      </c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>
        <v>1926</v>
      </c>
    </row>
    <row r="1930" spans="1:18" x14ac:dyDescent="0.2">
      <c r="A1930" s="49">
        <v>979</v>
      </c>
      <c r="B1930" s="28">
        <v>4</v>
      </c>
      <c r="C1930" s="28" t="b">
        <v>0</v>
      </c>
      <c r="D1930" s="28"/>
      <c r="E1930" s="28"/>
      <c r="F1930" t="str">
        <f t="shared" si="146"/>
        <v>insert into program_studi (id_pendaftaran,kode_prodi,status_lulus) values (979,4,FALSE);</v>
      </c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>
        <v>1927</v>
      </c>
    </row>
    <row r="1931" spans="1:18" x14ac:dyDescent="0.2">
      <c r="A1931" s="49">
        <v>979</v>
      </c>
      <c r="B1931" s="28">
        <v>19</v>
      </c>
      <c r="C1931" s="28" t="b">
        <v>1</v>
      </c>
      <c r="D1931" s="28"/>
      <c r="E1931" s="28"/>
      <c r="F1931" t="str">
        <f t="shared" si="146"/>
        <v>insert into program_studi (id_pendaftaran,kode_prodi,status_lulus) values (979,19,TRUE);</v>
      </c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>
        <v>1928</v>
      </c>
    </row>
    <row r="1932" spans="1:18" x14ac:dyDescent="0.2">
      <c r="A1932" s="49">
        <v>980</v>
      </c>
      <c r="B1932" s="28">
        <v>3</v>
      </c>
      <c r="C1932" s="28" t="b">
        <v>0</v>
      </c>
      <c r="D1932" s="28"/>
      <c r="E1932" s="28"/>
      <c r="F1932" t="str">
        <f t="shared" si="146"/>
        <v>insert into program_studi (id_pendaftaran,kode_prodi,status_lulus) values (980,3,FALSE);</v>
      </c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>
        <v>1929</v>
      </c>
    </row>
    <row r="1933" spans="1:18" x14ac:dyDescent="0.2">
      <c r="A1933" s="49">
        <v>980</v>
      </c>
      <c r="B1933" s="28">
        <v>18</v>
      </c>
      <c r="C1933" s="28" t="b">
        <v>1</v>
      </c>
      <c r="D1933" s="28"/>
      <c r="E1933" s="28"/>
      <c r="F1933" t="str">
        <f t="shared" si="146"/>
        <v>insert into program_studi (id_pendaftaran,kode_prodi,status_lulus) values (980,18,TRUE);</v>
      </c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>
        <v>1930</v>
      </c>
    </row>
    <row r="1934" spans="1:18" x14ac:dyDescent="0.2">
      <c r="A1934" s="49">
        <v>981</v>
      </c>
      <c r="B1934" s="28">
        <v>2</v>
      </c>
      <c r="C1934" s="28" t="b">
        <v>0</v>
      </c>
      <c r="D1934" s="28"/>
      <c r="E1934" s="28"/>
      <c r="F1934" t="str">
        <f t="shared" si="146"/>
        <v>insert into program_studi (id_pendaftaran,kode_prodi,status_lulus) values (981,2,FALSE);</v>
      </c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>
        <v>1931</v>
      </c>
    </row>
    <row r="1935" spans="1:18" x14ac:dyDescent="0.2">
      <c r="A1935" s="49">
        <v>981</v>
      </c>
      <c r="B1935" s="28">
        <v>19</v>
      </c>
      <c r="C1935" s="28" t="b">
        <v>1</v>
      </c>
      <c r="D1935" s="28"/>
      <c r="E1935" s="28"/>
      <c r="F1935" t="str">
        <f t="shared" si="146"/>
        <v>insert into program_studi (id_pendaftaran,kode_prodi,status_lulus) values (981,19,TRUE);</v>
      </c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>
        <v>1932</v>
      </c>
    </row>
    <row r="1936" spans="1:18" x14ac:dyDescent="0.2">
      <c r="A1936" s="49">
        <v>982</v>
      </c>
      <c r="B1936" s="28">
        <v>4</v>
      </c>
      <c r="C1936" s="28" t="b">
        <v>0</v>
      </c>
      <c r="D1936" s="28"/>
      <c r="E1936" s="28"/>
      <c r="F1936" t="str">
        <f t="shared" si="146"/>
        <v>insert into program_studi (id_pendaftaran,kode_prodi,status_lulus) values (982,4,FALSE);</v>
      </c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>
        <v>1933</v>
      </c>
    </row>
    <row r="1937" spans="1:18" x14ac:dyDescent="0.2">
      <c r="A1937" s="49">
        <v>982</v>
      </c>
      <c r="B1937" s="28">
        <v>18</v>
      </c>
      <c r="C1937" s="28" t="b">
        <v>1</v>
      </c>
      <c r="D1937" s="28"/>
      <c r="E1937" s="28"/>
      <c r="F1937" t="str">
        <f t="shared" si="146"/>
        <v>insert into program_studi (id_pendaftaran,kode_prodi,status_lulus) values (982,18,TRUE);</v>
      </c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>
        <v>1934</v>
      </c>
    </row>
    <row r="1938" spans="1:18" x14ac:dyDescent="0.2">
      <c r="A1938" s="49">
        <v>983</v>
      </c>
      <c r="B1938" s="28">
        <v>1</v>
      </c>
      <c r="C1938" s="28" t="b">
        <v>0</v>
      </c>
      <c r="D1938" s="28"/>
      <c r="E1938" s="28"/>
      <c r="F1938" t="str">
        <f t="shared" si="146"/>
        <v>insert into program_studi (id_pendaftaran,kode_prodi,status_lulus) values (983,1,FALSE);</v>
      </c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>
        <v>1935</v>
      </c>
    </row>
    <row r="1939" spans="1:18" x14ac:dyDescent="0.2">
      <c r="A1939" s="49">
        <v>983</v>
      </c>
      <c r="B1939" s="28">
        <v>18</v>
      </c>
      <c r="C1939" s="28" t="b">
        <v>1</v>
      </c>
      <c r="D1939" s="28"/>
      <c r="E1939" s="28"/>
      <c r="F1939" t="str">
        <f t="shared" si="146"/>
        <v>insert into program_studi (id_pendaftaran,kode_prodi,status_lulus) values (983,18,TRUE);</v>
      </c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>
        <v>1936</v>
      </c>
    </row>
    <row r="1940" spans="1:18" x14ac:dyDescent="0.2">
      <c r="A1940" s="49">
        <v>984</v>
      </c>
      <c r="B1940" s="28">
        <v>3</v>
      </c>
      <c r="C1940" s="28" t="b">
        <v>0</v>
      </c>
      <c r="D1940" s="28"/>
      <c r="E1940" s="28"/>
      <c r="F1940" t="str">
        <f t="shared" si="146"/>
        <v>insert into program_studi (id_pendaftaran,kode_prodi,status_lulus) values (984,3,FALSE);</v>
      </c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>
        <v>1937</v>
      </c>
    </row>
    <row r="1941" spans="1:18" x14ac:dyDescent="0.2">
      <c r="A1941" s="49">
        <v>984</v>
      </c>
      <c r="B1941" s="28">
        <v>18</v>
      </c>
      <c r="C1941" s="28" t="b">
        <v>1</v>
      </c>
      <c r="D1941" s="28"/>
      <c r="E1941" s="28"/>
      <c r="F1941" t="str">
        <f t="shared" si="146"/>
        <v>insert into program_studi (id_pendaftaran,kode_prodi,status_lulus) values (984,18,TRUE);</v>
      </c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>
        <v>1938</v>
      </c>
    </row>
    <row r="1942" spans="1:18" x14ac:dyDescent="0.2">
      <c r="A1942" s="49">
        <v>985</v>
      </c>
      <c r="B1942" s="28">
        <v>1</v>
      </c>
      <c r="C1942" s="28" t="b">
        <v>0</v>
      </c>
      <c r="D1942" s="28"/>
      <c r="E1942" s="28"/>
      <c r="F1942" t="str">
        <f t="shared" si="146"/>
        <v>insert into program_studi (id_pendaftaran,kode_prodi,status_lulus) values (985,1,FALSE);</v>
      </c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>
        <v>1939</v>
      </c>
    </row>
    <row r="1943" spans="1:18" x14ac:dyDescent="0.2">
      <c r="A1943" s="49">
        <v>985</v>
      </c>
      <c r="B1943" s="28">
        <v>18</v>
      </c>
      <c r="C1943" s="28" t="b">
        <v>1</v>
      </c>
      <c r="D1943" s="28"/>
      <c r="E1943" s="28"/>
      <c r="F1943" t="str">
        <f t="shared" si="146"/>
        <v>insert into program_studi (id_pendaftaran,kode_prodi,status_lulus) values (985,18,TRUE);</v>
      </c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>
        <v>1940</v>
      </c>
    </row>
    <row r="1944" spans="1:18" x14ac:dyDescent="0.2">
      <c r="A1944" s="49">
        <v>986</v>
      </c>
      <c r="B1944" s="28">
        <v>4</v>
      </c>
      <c r="C1944" s="28" t="b">
        <v>0</v>
      </c>
      <c r="D1944" s="28"/>
      <c r="E1944" s="28"/>
      <c r="F1944" t="str">
        <f t="shared" si="146"/>
        <v>insert into program_studi (id_pendaftaran,kode_prodi,status_lulus) values (986,4,FALSE);</v>
      </c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>
        <v>1941</v>
      </c>
    </row>
    <row r="1945" spans="1:18" x14ac:dyDescent="0.2">
      <c r="A1945" s="49">
        <v>986</v>
      </c>
      <c r="B1945" s="28">
        <v>20</v>
      </c>
      <c r="C1945" s="28" t="b">
        <v>1</v>
      </c>
      <c r="D1945" s="28"/>
      <c r="E1945" s="28"/>
      <c r="F1945" t="str">
        <f t="shared" si="146"/>
        <v>insert into program_studi (id_pendaftaran,kode_prodi,status_lulus) values (986,20,TRUE);</v>
      </c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>
        <v>1942</v>
      </c>
    </row>
    <row r="1946" spans="1:18" x14ac:dyDescent="0.2">
      <c r="A1946" s="49">
        <v>987</v>
      </c>
      <c r="B1946" s="28">
        <v>2</v>
      </c>
      <c r="C1946" s="28" t="b">
        <v>0</v>
      </c>
      <c r="D1946" s="28"/>
      <c r="E1946" s="28"/>
      <c r="F1946" t="str">
        <f t="shared" si="146"/>
        <v>insert into program_studi (id_pendaftaran,kode_prodi,status_lulus) values (987,2,FALSE);</v>
      </c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>
        <v>1943</v>
      </c>
    </row>
    <row r="1947" spans="1:18" x14ac:dyDescent="0.2">
      <c r="A1947" s="49">
        <v>987</v>
      </c>
      <c r="B1947" s="28">
        <v>15</v>
      </c>
      <c r="C1947" s="28" t="b">
        <v>1</v>
      </c>
      <c r="D1947" s="28"/>
      <c r="E1947" s="28"/>
      <c r="F1947" t="str">
        <f t="shared" si="146"/>
        <v>insert into program_studi (id_pendaftaran,kode_prodi,status_lulus) values (987,15,TRUE);</v>
      </c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>
        <v>1944</v>
      </c>
    </row>
    <row r="1948" spans="1:18" x14ac:dyDescent="0.2">
      <c r="A1948" s="49">
        <v>988</v>
      </c>
      <c r="B1948" s="28">
        <v>1</v>
      </c>
      <c r="C1948" s="28" t="b">
        <v>0</v>
      </c>
      <c r="D1948" s="28"/>
      <c r="E1948" s="28"/>
      <c r="F1948" t="str">
        <f t="shared" si="146"/>
        <v>insert into program_studi (id_pendaftaran,kode_prodi,status_lulus) values (988,1,FALSE);</v>
      </c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>
        <v>1945</v>
      </c>
    </row>
    <row r="1949" spans="1:18" x14ac:dyDescent="0.2">
      <c r="A1949" s="49">
        <v>988</v>
      </c>
      <c r="B1949" s="28">
        <v>20</v>
      </c>
      <c r="C1949" s="28" t="b">
        <v>1</v>
      </c>
      <c r="D1949" s="28"/>
      <c r="E1949" s="28"/>
      <c r="F1949" t="str">
        <f t="shared" si="146"/>
        <v>insert into program_studi (id_pendaftaran,kode_prodi,status_lulus) values (988,20,TRUE);</v>
      </c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>
        <v>1946</v>
      </c>
    </row>
    <row r="1950" spans="1:18" x14ac:dyDescent="0.2">
      <c r="A1950" s="49">
        <v>989</v>
      </c>
      <c r="B1950" s="28">
        <v>3</v>
      </c>
      <c r="C1950" s="28" t="b">
        <v>0</v>
      </c>
      <c r="D1950" s="28"/>
      <c r="E1950" s="28"/>
      <c r="F1950" t="str">
        <f t="shared" si="146"/>
        <v>insert into program_studi (id_pendaftaran,kode_prodi,status_lulus) values (989,3,FALSE);</v>
      </c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>
        <v>1947</v>
      </c>
    </row>
    <row r="1951" spans="1:18" x14ac:dyDescent="0.2">
      <c r="A1951" s="49">
        <v>989</v>
      </c>
      <c r="B1951" s="28">
        <v>19</v>
      </c>
      <c r="C1951" s="28" t="b">
        <v>1</v>
      </c>
      <c r="D1951" s="28"/>
      <c r="E1951" s="28"/>
      <c r="F1951" t="str">
        <f t="shared" si="146"/>
        <v>insert into program_studi (id_pendaftaran,kode_prodi,status_lulus) values (989,19,TRUE);</v>
      </c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>
        <v>1948</v>
      </c>
    </row>
    <row r="1952" spans="1:18" x14ac:dyDescent="0.2">
      <c r="A1952" s="49">
        <v>990</v>
      </c>
      <c r="B1952" s="28">
        <v>4</v>
      </c>
      <c r="C1952" s="28" t="b">
        <v>0</v>
      </c>
      <c r="D1952" s="28"/>
      <c r="E1952" s="28"/>
      <c r="F1952" t="str">
        <f t="shared" si="146"/>
        <v>insert into program_studi (id_pendaftaran,kode_prodi,status_lulus) values (990,4,FALSE);</v>
      </c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>
        <v>1949</v>
      </c>
    </row>
    <row r="1953" spans="1:18" x14ac:dyDescent="0.2">
      <c r="A1953" s="49">
        <v>990</v>
      </c>
      <c r="B1953" s="28">
        <v>15</v>
      </c>
      <c r="C1953" s="28" t="b">
        <v>1</v>
      </c>
      <c r="D1953" s="28"/>
      <c r="E1953" s="28"/>
      <c r="F1953" t="str">
        <f t="shared" si="146"/>
        <v>insert into program_studi (id_pendaftaran,kode_prodi,status_lulus) values (990,15,TRUE);</v>
      </c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>
        <v>1950</v>
      </c>
    </row>
    <row r="1954" spans="1:18" x14ac:dyDescent="0.2">
      <c r="A1954" s="49">
        <v>991</v>
      </c>
      <c r="B1954" s="28">
        <v>3</v>
      </c>
      <c r="C1954" s="28" t="b">
        <v>0</v>
      </c>
      <c r="D1954" s="28"/>
      <c r="E1954" s="28"/>
      <c r="F1954" t="str">
        <f t="shared" si="146"/>
        <v>insert into program_studi (id_pendaftaran,kode_prodi,status_lulus) values (991,3,FALSE);</v>
      </c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>
        <v>1951</v>
      </c>
    </row>
    <row r="1955" spans="1:18" x14ac:dyDescent="0.2">
      <c r="A1955" s="49">
        <v>991</v>
      </c>
      <c r="B1955" s="28">
        <v>18</v>
      </c>
      <c r="C1955" s="28" t="b">
        <v>1</v>
      </c>
      <c r="D1955" s="28"/>
      <c r="E1955" s="28"/>
      <c r="F1955" t="str">
        <f t="shared" si="146"/>
        <v>insert into program_studi (id_pendaftaran,kode_prodi,status_lulus) values (991,18,TRUE);</v>
      </c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>
        <v>1952</v>
      </c>
    </row>
    <row r="1956" spans="1:18" x14ac:dyDescent="0.2">
      <c r="A1956" s="49">
        <v>992</v>
      </c>
      <c r="B1956" s="28">
        <v>2</v>
      </c>
      <c r="C1956" s="28" t="b">
        <v>0</v>
      </c>
      <c r="D1956" s="28"/>
      <c r="E1956" s="28"/>
      <c r="F1956" t="str">
        <f t="shared" si="146"/>
        <v>insert into program_studi (id_pendaftaran,kode_prodi,status_lulus) values (992,2,FALSE);</v>
      </c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>
        <v>1953</v>
      </c>
    </row>
    <row r="1957" spans="1:18" x14ac:dyDescent="0.2">
      <c r="A1957" s="49">
        <v>992</v>
      </c>
      <c r="B1957" s="28">
        <v>14</v>
      </c>
      <c r="C1957" s="28" t="b">
        <v>1</v>
      </c>
      <c r="D1957" s="28"/>
      <c r="E1957" s="28"/>
      <c r="F1957" t="str">
        <f t="shared" si="146"/>
        <v>insert into program_studi (id_pendaftaran,kode_prodi,status_lulus) values (992,14,TRUE);</v>
      </c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>
        <v>1954</v>
      </c>
    </row>
    <row r="1958" spans="1:18" x14ac:dyDescent="0.2">
      <c r="A1958" s="49">
        <v>993</v>
      </c>
      <c r="B1958" s="28">
        <v>2</v>
      </c>
      <c r="C1958" s="28" t="b">
        <v>0</v>
      </c>
      <c r="D1958" s="28"/>
      <c r="E1958" s="28"/>
      <c r="F1958" t="str">
        <f t="shared" si="146"/>
        <v>insert into program_studi (id_pendaftaran,kode_prodi,status_lulus) values (993,2,FALSE);</v>
      </c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>
        <v>1955</v>
      </c>
    </row>
    <row r="1959" spans="1:18" x14ac:dyDescent="0.2">
      <c r="A1959" s="49">
        <v>993</v>
      </c>
      <c r="B1959" s="28">
        <v>15</v>
      </c>
      <c r="C1959" s="28" t="b">
        <v>1</v>
      </c>
      <c r="D1959" s="28"/>
      <c r="E1959" s="28"/>
      <c r="F1959" t="str">
        <f t="shared" si="146"/>
        <v>insert into program_studi (id_pendaftaran,kode_prodi,status_lulus) values (993,15,TRUE);</v>
      </c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>
        <v>1956</v>
      </c>
    </row>
    <row r="1960" spans="1:18" x14ac:dyDescent="0.2">
      <c r="A1960" s="49">
        <v>994</v>
      </c>
      <c r="B1960" s="28">
        <v>3</v>
      </c>
      <c r="C1960" s="28" t="b">
        <v>0</v>
      </c>
      <c r="D1960" s="28"/>
      <c r="E1960" s="28"/>
      <c r="F1960" t="str">
        <f t="shared" si="146"/>
        <v>insert into program_studi (id_pendaftaran,kode_prodi,status_lulus) values (994,3,FALSE);</v>
      </c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>
        <v>1957</v>
      </c>
    </row>
    <row r="1961" spans="1:18" x14ac:dyDescent="0.2">
      <c r="A1961" s="49">
        <v>994</v>
      </c>
      <c r="B1961" s="28">
        <v>13</v>
      </c>
      <c r="C1961" s="28" t="b">
        <v>1</v>
      </c>
      <c r="D1961" s="28"/>
      <c r="E1961" s="28"/>
      <c r="F1961" t="str">
        <f t="shared" si="146"/>
        <v>insert into program_studi (id_pendaftaran,kode_prodi,status_lulus) values (994,13,TRUE);</v>
      </c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>
        <v>1958</v>
      </c>
    </row>
    <row r="1962" spans="1:18" x14ac:dyDescent="0.2">
      <c r="A1962" s="49">
        <v>995</v>
      </c>
      <c r="B1962" s="28">
        <v>1</v>
      </c>
      <c r="C1962" s="28" t="b">
        <v>0</v>
      </c>
      <c r="D1962" s="28"/>
      <c r="E1962" s="28"/>
      <c r="F1962" t="str">
        <f t="shared" si="146"/>
        <v>insert into program_studi (id_pendaftaran,kode_prodi,status_lulus) values (995,1,FALSE);</v>
      </c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>
        <v>1959</v>
      </c>
    </row>
    <row r="1963" spans="1:18" x14ac:dyDescent="0.2">
      <c r="A1963" s="49">
        <v>995</v>
      </c>
      <c r="B1963" s="28">
        <v>18</v>
      </c>
      <c r="C1963" s="28" t="b">
        <v>1</v>
      </c>
      <c r="D1963" s="28"/>
      <c r="E1963" s="28"/>
      <c r="F1963" t="str">
        <f t="shared" si="146"/>
        <v>insert into program_studi (id_pendaftaran,kode_prodi,status_lulus) values (995,18,TRUE);</v>
      </c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>
        <v>1960</v>
      </c>
    </row>
    <row r="1964" spans="1:18" x14ac:dyDescent="0.2">
      <c r="A1964" s="49">
        <v>996</v>
      </c>
      <c r="B1964" s="28">
        <v>2</v>
      </c>
      <c r="C1964" s="28" t="b">
        <v>0</v>
      </c>
      <c r="D1964" s="28"/>
      <c r="E1964" s="28"/>
      <c r="F1964" t="str">
        <f t="shared" si="146"/>
        <v>insert into program_studi (id_pendaftaran,kode_prodi,status_lulus) values (996,2,FALSE);</v>
      </c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>
        <v>1961</v>
      </c>
    </row>
    <row r="1965" spans="1:18" x14ac:dyDescent="0.2">
      <c r="A1965" s="49">
        <v>996</v>
      </c>
      <c r="B1965" s="28">
        <v>19</v>
      </c>
      <c r="C1965" s="28" t="b">
        <v>1</v>
      </c>
      <c r="D1965" s="28"/>
      <c r="E1965" s="28"/>
      <c r="F1965" t="str">
        <f t="shared" si="146"/>
        <v>insert into program_studi (id_pendaftaran,kode_prodi,status_lulus) values (996,19,TRUE);</v>
      </c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>
        <v>1962</v>
      </c>
    </row>
    <row r="1966" spans="1:18" x14ac:dyDescent="0.2">
      <c r="A1966" s="49">
        <v>997</v>
      </c>
      <c r="B1966" s="28">
        <v>2</v>
      </c>
      <c r="C1966" s="28" t="b">
        <v>0</v>
      </c>
      <c r="D1966" s="28"/>
      <c r="E1966" s="28"/>
      <c r="F1966" t="str">
        <f t="shared" si="146"/>
        <v>insert into program_studi (id_pendaftaran,kode_prodi,status_lulus) values (997,2,FALSE);</v>
      </c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>
        <v>1963</v>
      </c>
    </row>
    <row r="1967" spans="1:18" x14ac:dyDescent="0.2">
      <c r="A1967" s="49">
        <v>997</v>
      </c>
      <c r="B1967" s="28">
        <v>13</v>
      </c>
      <c r="C1967" s="28" t="b">
        <v>1</v>
      </c>
      <c r="D1967" s="28"/>
      <c r="E1967" s="28"/>
      <c r="F1967" t="str">
        <f t="shared" si="146"/>
        <v>insert into program_studi (id_pendaftaran,kode_prodi,status_lulus) values (997,13,TRUE);</v>
      </c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>
        <v>1964</v>
      </c>
    </row>
    <row r="1968" spans="1:18" x14ac:dyDescent="0.2">
      <c r="A1968" s="49">
        <v>998</v>
      </c>
      <c r="B1968" s="28">
        <v>4</v>
      </c>
      <c r="C1968" s="28" t="b">
        <v>0</v>
      </c>
      <c r="D1968" s="28"/>
      <c r="E1968" s="28"/>
      <c r="F1968" t="str">
        <f t="shared" si="146"/>
        <v>insert into program_studi (id_pendaftaran,kode_prodi,status_lulus) values (998,4,FALSE);</v>
      </c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>
        <v>1965</v>
      </c>
    </row>
    <row r="1969" spans="1:18" x14ac:dyDescent="0.2">
      <c r="A1969" s="49">
        <v>998</v>
      </c>
      <c r="B1969" s="28">
        <v>19</v>
      </c>
      <c r="C1969" s="28" t="b">
        <v>1</v>
      </c>
      <c r="D1969" s="28"/>
      <c r="E1969" s="28"/>
      <c r="F1969" t="str">
        <f t="shared" si="146"/>
        <v>insert into program_studi (id_pendaftaran,kode_prodi,status_lulus) values (998,19,TRUE);</v>
      </c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>
        <v>1966</v>
      </c>
    </row>
    <row r="1970" spans="1:18" x14ac:dyDescent="0.2">
      <c r="A1970" s="49">
        <v>999</v>
      </c>
      <c r="B1970" s="28">
        <v>4</v>
      </c>
      <c r="C1970" s="28" t="b">
        <v>0</v>
      </c>
      <c r="D1970" s="28"/>
      <c r="E1970" s="28"/>
      <c r="F1970" t="str">
        <f t="shared" si="146"/>
        <v>insert into program_studi (id_pendaftaran,kode_prodi,status_lulus) values (999,4,FALSE);</v>
      </c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>
        <v>1967</v>
      </c>
    </row>
    <row r="1971" spans="1:18" x14ac:dyDescent="0.2">
      <c r="A1971" s="49">
        <v>999</v>
      </c>
      <c r="B1971" s="28">
        <v>18</v>
      </c>
      <c r="C1971" s="28" t="b">
        <v>1</v>
      </c>
      <c r="D1971" s="28"/>
      <c r="E1971" s="28"/>
      <c r="F1971" t="str">
        <f t="shared" si="146"/>
        <v>insert into program_studi (id_pendaftaran,kode_prodi,status_lulus) values (999,18,TRUE);</v>
      </c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>
        <v>1968</v>
      </c>
    </row>
    <row r="1972" spans="1:18" x14ac:dyDescent="0.2">
      <c r="A1972" s="49">
        <v>1000</v>
      </c>
      <c r="B1972" s="28">
        <v>3</v>
      </c>
      <c r="C1972" s="28" t="b">
        <v>0</v>
      </c>
      <c r="D1972" s="28"/>
      <c r="E1972" s="28"/>
      <c r="F1972" t="str">
        <f t="shared" si="146"/>
        <v>insert into program_studi (id_pendaftaran,kode_prodi,status_lulus) values (1000,3,FALSE);</v>
      </c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>
        <v>1969</v>
      </c>
    </row>
    <row r="1973" spans="1:18" x14ac:dyDescent="0.2">
      <c r="A1973" s="49">
        <v>1000</v>
      </c>
      <c r="B1973" s="28">
        <v>19</v>
      </c>
      <c r="C1973" s="28" t="b">
        <v>1</v>
      </c>
      <c r="D1973" s="28"/>
      <c r="E1973" s="28"/>
      <c r="F1973" t="str">
        <f t="shared" si="146"/>
        <v>insert into program_studi (id_pendaftaran,kode_prodi,status_lulus) values (1000,19,TRUE);</v>
      </c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>
        <v>1970</v>
      </c>
    </row>
    <row r="1974" spans="1:18" x14ac:dyDescent="0.2">
      <c r="A1974" s="14">
        <f t="shared" ref="A1974:A2037" si="147">A1973+1</f>
        <v>1001</v>
      </c>
      <c r="B1974" s="28">
        <v>4</v>
      </c>
      <c r="C1974" s="28" t="b">
        <v>1</v>
      </c>
      <c r="D1974" s="28"/>
      <c r="E1974" s="28"/>
      <c r="F1974" t="str">
        <f t="shared" si="146"/>
        <v>insert into program_studi (id_pendaftaran,kode_prodi,status_lulus) values (1001,4,TRUE);</v>
      </c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>
        <v>1971</v>
      </c>
    </row>
    <row r="1975" spans="1:18" x14ac:dyDescent="0.2">
      <c r="A1975" s="14">
        <f t="shared" si="147"/>
        <v>1002</v>
      </c>
      <c r="B1975" s="28">
        <v>17</v>
      </c>
      <c r="C1975" s="28" t="b">
        <v>1</v>
      </c>
      <c r="D1975" s="28"/>
      <c r="E1975" s="28"/>
      <c r="F1975" t="str">
        <f t="shared" si="146"/>
        <v>insert into program_studi (id_pendaftaran,kode_prodi,status_lulus) values (1002,17,TRUE);</v>
      </c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>
        <v>1972</v>
      </c>
    </row>
    <row r="1976" spans="1:18" x14ac:dyDescent="0.2">
      <c r="A1976" s="14">
        <f t="shared" si="147"/>
        <v>1003</v>
      </c>
      <c r="B1976" s="28">
        <v>1</v>
      </c>
      <c r="C1976" s="28" t="b">
        <v>1</v>
      </c>
      <c r="D1976" s="28"/>
      <c r="E1976" s="28"/>
      <c r="F1976" t="str">
        <f t="shared" si="146"/>
        <v>insert into program_studi (id_pendaftaran,kode_prodi,status_lulus) values (1003,1,TRUE);</v>
      </c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>
        <v>1973</v>
      </c>
    </row>
    <row r="1977" spans="1:18" x14ac:dyDescent="0.2">
      <c r="A1977" s="14">
        <f t="shared" si="147"/>
        <v>1004</v>
      </c>
      <c r="B1977" s="28">
        <v>17</v>
      </c>
      <c r="C1977" s="28" t="b">
        <v>1</v>
      </c>
      <c r="D1977" s="28"/>
      <c r="E1977" s="28"/>
      <c r="F1977" t="str">
        <f t="shared" si="146"/>
        <v>insert into program_studi (id_pendaftaran,kode_prodi,status_lulus) values (1004,17,TRUE);</v>
      </c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>
        <v>1974</v>
      </c>
    </row>
    <row r="1978" spans="1:18" x14ac:dyDescent="0.2">
      <c r="A1978" s="14">
        <f t="shared" si="147"/>
        <v>1005</v>
      </c>
      <c r="B1978" s="28">
        <v>3</v>
      </c>
      <c r="C1978" s="28" t="b">
        <v>1</v>
      </c>
      <c r="D1978" s="28"/>
      <c r="E1978" s="28"/>
      <c r="F1978" t="str">
        <f t="shared" si="146"/>
        <v>insert into program_studi (id_pendaftaran,kode_prodi,status_lulus) values (1005,3,TRUE);</v>
      </c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>
        <v>1975</v>
      </c>
    </row>
    <row r="1979" spans="1:18" x14ac:dyDescent="0.2">
      <c r="A1979" s="14">
        <f t="shared" si="147"/>
        <v>1006</v>
      </c>
      <c r="B1979" s="28">
        <v>20</v>
      </c>
      <c r="C1979" s="28" t="b">
        <v>1</v>
      </c>
      <c r="D1979" s="28"/>
      <c r="E1979" s="28"/>
      <c r="F1979" t="str">
        <f t="shared" si="146"/>
        <v>insert into program_studi (id_pendaftaran,kode_prodi,status_lulus) values (1006,20,TRUE);</v>
      </c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>
        <v>1976</v>
      </c>
    </row>
    <row r="1980" spans="1:18" x14ac:dyDescent="0.2">
      <c r="A1980" s="14">
        <f t="shared" si="147"/>
        <v>1007</v>
      </c>
      <c r="B1980" s="28">
        <v>4</v>
      </c>
      <c r="C1980" s="28" t="b">
        <v>1</v>
      </c>
      <c r="D1980" s="28"/>
      <c r="E1980" s="28"/>
      <c r="F1980" t="str">
        <f t="shared" si="146"/>
        <v>insert into program_studi (id_pendaftaran,kode_prodi,status_lulus) values (1007,4,TRUE);</v>
      </c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>
        <v>1977</v>
      </c>
    </row>
    <row r="1981" spans="1:18" x14ac:dyDescent="0.2">
      <c r="A1981" s="14">
        <f t="shared" si="147"/>
        <v>1008</v>
      </c>
      <c r="B1981" s="28">
        <v>19</v>
      </c>
      <c r="C1981" s="28" t="b">
        <v>1</v>
      </c>
      <c r="D1981" s="28"/>
      <c r="E1981" s="28"/>
      <c r="F1981" t="str">
        <f t="shared" si="146"/>
        <v>insert into program_studi (id_pendaftaran,kode_prodi,status_lulus) values (1008,19,TRUE);</v>
      </c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>
        <v>1978</v>
      </c>
    </row>
    <row r="1982" spans="1:18" x14ac:dyDescent="0.2">
      <c r="A1982" s="14">
        <f t="shared" si="147"/>
        <v>1009</v>
      </c>
      <c r="B1982" s="28">
        <v>4</v>
      </c>
      <c r="C1982" s="28" t="b">
        <v>1</v>
      </c>
      <c r="D1982" s="28"/>
      <c r="E1982" s="28"/>
      <c r="F1982" t="str">
        <f t="shared" si="146"/>
        <v>insert into program_studi (id_pendaftaran,kode_prodi,status_lulus) values (1009,4,TRUE);</v>
      </c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>
        <v>1979</v>
      </c>
    </row>
    <row r="1983" spans="1:18" x14ac:dyDescent="0.2">
      <c r="A1983" s="14">
        <f t="shared" si="147"/>
        <v>1010</v>
      </c>
      <c r="B1983" s="28">
        <v>13</v>
      </c>
      <c r="C1983" s="28" t="b">
        <v>1</v>
      </c>
      <c r="D1983" s="28"/>
      <c r="E1983" s="28"/>
      <c r="F1983" t="str">
        <f t="shared" si="146"/>
        <v>insert into program_studi (id_pendaftaran,kode_prodi,status_lulus) values (1010,13,TRUE);</v>
      </c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>
        <v>1980</v>
      </c>
    </row>
    <row r="1984" spans="1:18" x14ac:dyDescent="0.2">
      <c r="A1984" s="14">
        <f t="shared" si="147"/>
        <v>1011</v>
      </c>
      <c r="B1984" s="28">
        <v>1</v>
      </c>
      <c r="C1984" s="28" t="b">
        <v>1</v>
      </c>
      <c r="D1984" s="28"/>
      <c r="E1984" s="28"/>
      <c r="F1984" t="str">
        <f t="shared" si="146"/>
        <v>insert into program_studi (id_pendaftaran,kode_prodi,status_lulus) values (1011,1,TRUE);</v>
      </c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>
        <v>1981</v>
      </c>
    </row>
    <row r="1985" spans="1:18" x14ac:dyDescent="0.2">
      <c r="A1985" s="14">
        <f t="shared" si="147"/>
        <v>1012</v>
      </c>
      <c r="B1985" s="28">
        <v>13</v>
      </c>
      <c r="C1985" s="28" t="b">
        <v>1</v>
      </c>
      <c r="D1985" s="28"/>
      <c r="E1985" s="28"/>
      <c r="F1985" t="str">
        <f t="shared" si="146"/>
        <v>insert into program_studi (id_pendaftaran,kode_prodi,status_lulus) values (1012,13,TRUE);</v>
      </c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>
        <v>1982</v>
      </c>
    </row>
    <row r="1986" spans="1:18" x14ac:dyDescent="0.2">
      <c r="A1986" s="14">
        <f t="shared" si="147"/>
        <v>1013</v>
      </c>
      <c r="B1986" s="28">
        <v>2</v>
      </c>
      <c r="C1986" s="28" t="b">
        <v>1</v>
      </c>
      <c r="D1986" s="28"/>
      <c r="E1986" s="28"/>
      <c r="F1986" t="str">
        <f t="shared" si="146"/>
        <v>insert into program_studi (id_pendaftaran,kode_prodi,status_lulus) values (1013,2,TRUE);</v>
      </c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>
        <v>1983</v>
      </c>
    </row>
    <row r="1987" spans="1:18" x14ac:dyDescent="0.2">
      <c r="A1987" s="14">
        <f t="shared" si="147"/>
        <v>1014</v>
      </c>
      <c r="B1987" s="28">
        <v>16</v>
      </c>
      <c r="C1987" s="28" t="b">
        <v>1</v>
      </c>
      <c r="D1987" s="28"/>
      <c r="E1987" s="28"/>
      <c r="F1987" t="str">
        <f t="shared" si="146"/>
        <v>insert into program_studi (id_pendaftaran,kode_prodi,status_lulus) values (1014,16,TRUE);</v>
      </c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>
        <v>1984</v>
      </c>
    </row>
    <row r="1988" spans="1:18" x14ac:dyDescent="0.2">
      <c r="A1988" s="14">
        <f t="shared" si="147"/>
        <v>1015</v>
      </c>
      <c r="B1988" s="28">
        <v>1</v>
      </c>
      <c r="C1988" s="28" t="b">
        <v>1</v>
      </c>
      <c r="D1988" s="28"/>
      <c r="E1988" s="28"/>
      <c r="F1988" t="str">
        <f t="shared" si="146"/>
        <v>insert into program_studi (id_pendaftaran,kode_prodi,status_lulus) values (1015,1,TRUE);</v>
      </c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>
        <v>1985</v>
      </c>
    </row>
    <row r="1989" spans="1:18" x14ac:dyDescent="0.2">
      <c r="A1989" s="14">
        <f t="shared" si="147"/>
        <v>1016</v>
      </c>
      <c r="B1989" s="28">
        <v>16</v>
      </c>
      <c r="C1989" s="28" t="b">
        <v>1</v>
      </c>
      <c r="D1989" s="28"/>
      <c r="E1989" s="28"/>
      <c r="F1989" t="str">
        <f t="shared" ref="F1989:F2052" si="148">CONCATENATE($F$3,A1989,",",B1989,",",C1989,")",";")</f>
        <v>insert into program_studi (id_pendaftaran,kode_prodi,status_lulus) values (1016,16,TRUE);</v>
      </c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>
        <v>1986</v>
      </c>
    </row>
    <row r="1990" spans="1:18" x14ac:dyDescent="0.2">
      <c r="A1990" s="14">
        <f t="shared" si="147"/>
        <v>1017</v>
      </c>
      <c r="B1990" s="28">
        <v>3</v>
      </c>
      <c r="C1990" s="28" t="b">
        <v>1</v>
      </c>
      <c r="D1990" s="28"/>
      <c r="E1990" s="28"/>
      <c r="F1990" t="str">
        <f t="shared" si="148"/>
        <v>insert into program_studi (id_pendaftaran,kode_prodi,status_lulus) values (1017,3,TRUE);</v>
      </c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>
        <v>1987</v>
      </c>
    </row>
    <row r="1991" spans="1:18" x14ac:dyDescent="0.2">
      <c r="A1991" s="14">
        <f t="shared" si="147"/>
        <v>1018</v>
      </c>
      <c r="B1991" s="28">
        <v>16</v>
      </c>
      <c r="C1991" s="28" t="b">
        <v>1</v>
      </c>
      <c r="D1991" s="28"/>
      <c r="E1991" s="28"/>
      <c r="F1991" t="str">
        <f t="shared" si="148"/>
        <v>insert into program_studi (id_pendaftaran,kode_prodi,status_lulus) values (1018,16,TRUE);</v>
      </c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>
        <v>1988</v>
      </c>
    </row>
    <row r="1992" spans="1:18" x14ac:dyDescent="0.2">
      <c r="A1992" s="14">
        <f t="shared" si="147"/>
        <v>1019</v>
      </c>
      <c r="B1992" s="28">
        <v>4</v>
      </c>
      <c r="C1992" s="28" t="b">
        <v>1</v>
      </c>
      <c r="D1992" s="28"/>
      <c r="E1992" s="28"/>
      <c r="F1992" t="str">
        <f t="shared" si="148"/>
        <v>insert into program_studi (id_pendaftaran,kode_prodi,status_lulus) values (1019,4,TRUE);</v>
      </c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>
        <v>1989</v>
      </c>
    </row>
    <row r="1993" spans="1:18" x14ac:dyDescent="0.2">
      <c r="A1993" s="14">
        <f t="shared" si="147"/>
        <v>1020</v>
      </c>
      <c r="B1993" s="28">
        <v>13</v>
      </c>
      <c r="C1993" s="28" t="b">
        <v>1</v>
      </c>
      <c r="D1993" s="28"/>
      <c r="E1993" s="28"/>
      <c r="F1993" t="str">
        <f t="shared" si="148"/>
        <v>insert into program_studi (id_pendaftaran,kode_prodi,status_lulus) values (1020,13,TRUE);</v>
      </c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>
        <v>1990</v>
      </c>
    </row>
    <row r="1994" spans="1:18" x14ac:dyDescent="0.2">
      <c r="A1994" s="14">
        <f t="shared" si="147"/>
        <v>1021</v>
      </c>
      <c r="B1994" s="28">
        <v>4</v>
      </c>
      <c r="C1994" s="28" t="b">
        <v>1</v>
      </c>
      <c r="D1994" s="28"/>
      <c r="E1994" s="28"/>
      <c r="F1994" t="str">
        <f t="shared" si="148"/>
        <v>insert into program_studi (id_pendaftaran,kode_prodi,status_lulus) values (1021,4,TRUE);</v>
      </c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>
        <v>1991</v>
      </c>
    </row>
    <row r="1995" spans="1:18" x14ac:dyDescent="0.2">
      <c r="A1995" s="14">
        <f t="shared" si="147"/>
        <v>1022</v>
      </c>
      <c r="B1995" s="28">
        <v>13</v>
      </c>
      <c r="C1995" s="28" t="b">
        <v>1</v>
      </c>
      <c r="D1995" s="28"/>
      <c r="E1995" s="28"/>
      <c r="F1995" t="str">
        <f t="shared" si="148"/>
        <v>insert into program_studi (id_pendaftaran,kode_prodi,status_lulus) values (1022,13,TRUE);</v>
      </c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>
        <v>1992</v>
      </c>
    </row>
    <row r="1996" spans="1:18" x14ac:dyDescent="0.2">
      <c r="A1996" s="14">
        <f t="shared" si="147"/>
        <v>1023</v>
      </c>
      <c r="B1996" s="28">
        <v>3</v>
      </c>
      <c r="C1996" s="28" t="b">
        <v>1</v>
      </c>
      <c r="D1996" s="28"/>
      <c r="E1996" s="28"/>
      <c r="F1996" t="str">
        <f t="shared" si="148"/>
        <v>insert into program_studi (id_pendaftaran,kode_prodi,status_lulus) values (1023,3,TRUE);</v>
      </c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>
        <v>1993</v>
      </c>
    </row>
    <row r="1997" spans="1:18" x14ac:dyDescent="0.2">
      <c r="A1997" s="14">
        <f t="shared" si="147"/>
        <v>1024</v>
      </c>
      <c r="B1997" s="28">
        <v>16</v>
      </c>
      <c r="C1997" s="28" t="b">
        <v>1</v>
      </c>
      <c r="D1997" s="28"/>
      <c r="E1997" s="28"/>
      <c r="F1997" t="str">
        <f t="shared" si="148"/>
        <v>insert into program_studi (id_pendaftaran,kode_prodi,status_lulus) values (1024,16,TRUE);</v>
      </c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>
        <v>1994</v>
      </c>
    </row>
    <row r="1998" spans="1:18" x14ac:dyDescent="0.2">
      <c r="A1998" s="14">
        <f t="shared" si="147"/>
        <v>1025</v>
      </c>
      <c r="B1998" s="28">
        <v>2</v>
      </c>
      <c r="C1998" s="28" t="b">
        <v>1</v>
      </c>
      <c r="D1998" s="28"/>
      <c r="E1998" s="28"/>
      <c r="F1998" t="str">
        <f t="shared" si="148"/>
        <v>insert into program_studi (id_pendaftaran,kode_prodi,status_lulus) values (1025,2,TRUE);</v>
      </c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>
        <v>1995</v>
      </c>
    </row>
    <row r="1999" spans="1:18" x14ac:dyDescent="0.2">
      <c r="A1999" s="14">
        <f t="shared" si="147"/>
        <v>1026</v>
      </c>
      <c r="B1999" s="28">
        <v>16</v>
      </c>
      <c r="C1999" s="28" t="b">
        <v>0</v>
      </c>
      <c r="D1999" s="28"/>
      <c r="E1999" s="28"/>
      <c r="F1999" t="str">
        <f t="shared" si="148"/>
        <v>insert into program_studi (id_pendaftaran,kode_prodi,status_lulus) values (1026,16,FALSE);</v>
      </c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>
        <v>1996</v>
      </c>
    </row>
    <row r="2000" spans="1:18" x14ac:dyDescent="0.2">
      <c r="A2000" s="14">
        <f t="shared" si="147"/>
        <v>1027</v>
      </c>
      <c r="B2000" s="28">
        <v>2</v>
      </c>
      <c r="C2000" s="28" t="b">
        <v>0</v>
      </c>
      <c r="D2000" s="28"/>
      <c r="E2000" s="28"/>
      <c r="F2000" t="str">
        <f t="shared" si="148"/>
        <v>insert into program_studi (id_pendaftaran,kode_prodi,status_lulus) values (1027,2,FALSE);</v>
      </c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>
        <v>1997</v>
      </c>
    </row>
    <row r="2001" spans="1:18" x14ac:dyDescent="0.2">
      <c r="A2001" s="14">
        <f t="shared" si="147"/>
        <v>1028</v>
      </c>
      <c r="B2001" s="28">
        <v>17</v>
      </c>
      <c r="C2001" s="28" t="b">
        <v>0</v>
      </c>
      <c r="D2001" s="28"/>
      <c r="E2001" s="28"/>
      <c r="F2001" t="str">
        <f t="shared" si="148"/>
        <v>insert into program_studi (id_pendaftaran,kode_prodi,status_lulus) values (1028,17,FALSE);</v>
      </c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>
        <v>1998</v>
      </c>
    </row>
    <row r="2002" spans="1:18" x14ac:dyDescent="0.2">
      <c r="A2002" s="14">
        <f t="shared" si="147"/>
        <v>1029</v>
      </c>
      <c r="B2002" s="28">
        <v>4</v>
      </c>
      <c r="C2002" s="28" t="b">
        <v>0</v>
      </c>
      <c r="D2002" s="28"/>
      <c r="E2002" s="28"/>
      <c r="F2002" t="str">
        <f t="shared" si="148"/>
        <v>insert into program_studi (id_pendaftaran,kode_prodi,status_lulus) values (1029,4,FALSE);</v>
      </c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>
        <v>1999</v>
      </c>
    </row>
    <row r="2003" spans="1:18" x14ac:dyDescent="0.2">
      <c r="A2003" s="14">
        <f t="shared" si="147"/>
        <v>1030</v>
      </c>
      <c r="B2003" s="28">
        <v>14</v>
      </c>
      <c r="C2003" s="28" t="b">
        <v>0</v>
      </c>
      <c r="D2003" s="28"/>
      <c r="E2003" s="28"/>
      <c r="F2003" t="str">
        <f t="shared" si="148"/>
        <v>insert into program_studi (id_pendaftaran,kode_prodi,status_lulus) values (1030,14,FALSE);</v>
      </c>
      <c r="G2003" s="28"/>
      <c r="H2003" s="28"/>
      <c r="I2003" s="28"/>
      <c r="J2003" s="28"/>
      <c r="K2003" s="28"/>
      <c r="L2003" s="28"/>
      <c r="M2003" s="28"/>
      <c r="N2003" s="28"/>
      <c r="O2003" s="28"/>
      <c r="P2003" s="28"/>
      <c r="Q2003" s="28"/>
      <c r="R2003">
        <v>2000</v>
      </c>
    </row>
    <row r="2004" spans="1:18" x14ac:dyDescent="0.2">
      <c r="A2004" s="14">
        <f t="shared" si="147"/>
        <v>1031</v>
      </c>
      <c r="B2004" s="28">
        <v>3</v>
      </c>
      <c r="C2004" s="28" t="b">
        <v>0</v>
      </c>
      <c r="D2004" s="28"/>
      <c r="E2004" s="28"/>
      <c r="F2004" t="str">
        <f t="shared" si="148"/>
        <v>insert into program_studi (id_pendaftaran,kode_prodi,status_lulus) values (1031,3,FALSE);</v>
      </c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8"/>
      <c r="R2004">
        <v>2001</v>
      </c>
    </row>
    <row r="2005" spans="1:18" x14ac:dyDescent="0.2">
      <c r="A2005" s="14">
        <f t="shared" si="147"/>
        <v>1032</v>
      </c>
      <c r="B2005" s="28">
        <v>17</v>
      </c>
      <c r="C2005" s="28" t="b">
        <v>0</v>
      </c>
      <c r="D2005" s="28"/>
      <c r="E2005" s="28"/>
      <c r="F2005" t="str">
        <f t="shared" si="148"/>
        <v>insert into program_studi (id_pendaftaran,kode_prodi,status_lulus) values (1032,17,FALSE);</v>
      </c>
      <c r="G2005" s="28"/>
      <c r="H2005" s="28"/>
      <c r="I2005" s="28"/>
      <c r="J2005" s="28"/>
      <c r="K2005" s="28"/>
      <c r="L2005" s="28"/>
      <c r="M2005" s="28"/>
      <c r="N2005" s="28"/>
      <c r="O2005" s="28"/>
      <c r="P2005" s="28"/>
      <c r="Q2005" s="28"/>
      <c r="R2005">
        <v>2002</v>
      </c>
    </row>
    <row r="2006" spans="1:18" x14ac:dyDescent="0.2">
      <c r="A2006" s="14">
        <f t="shared" si="147"/>
        <v>1033</v>
      </c>
      <c r="B2006" s="28">
        <v>4</v>
      </c>
      <c r="C2006" s="28" t="b">
        <v>0</v>
      </c>
      <c r="D2006" s="28"/>
      <c r="E2006" s="28"/>
      <c r="F2006" t="str">
        <f t="shared" si="148"/>
        <v>insert into program_studi (id_pendaftaran,kode_prodi,status_lulus) values (1033,4,FALSE);</v>
      </c>
      <c r="G2006" s="28"/>
      <c r="H2006" s="28"/>
      <c r="I2006" s="28"/>
      <c r="J2006" s="28"/>
      <c r="K2006" s="28"/>
      <c r="L2006" s="28"/>
      <c r="M2006" s="28"/>
      <c r="N2006" s="28"/>
      <c r="O2006" s="28"/>
      <c r="P2006" s="28"/>
      <c r="Q2006" s="28"/>
      <c r="R2006">
        <v>2003</v>
      </c>
    </row>
    <row r="2007" spans="1:18" x14ac:dyDescent="0.2">
      <c r="A2007" s="14">
        <f t="shared" si="147"/>
        <v>1034</v>
      </c>
      <c r="B2007" s="28">
        <v>20</v>
      </c>
      <c r="C2007" s="28" t="b">
        <v>0</v>
      </c>
      <c r="D2007" s="28"/>
      <c r="E2007" s="28"/>
      <c r="F2007" t="str">
        <f t="shared" si="148"/>
        <v>insert into program_studi (id_pendaftaran,kode_prodi,status_lulus) values (1034,20,FALSE);</v>
      </c>
      <c r="G2007" s="28"/>
      <c r="H2007" s="28"/>
      <c r="I2007" s="28"/>
      <c r="J2007" s="28"/>
      <c r="K2007" s="28"/>
      <c r="L2007" s="28"/>
      <c r="M2007" s="28"/>
      <c r="N2007" s="28"/>
      <c r="O2007" s="28"/>
      <c r="P2007" s="28"/>
      <c r="Q2007" s="28"/>
      <c r="R2007">
        <v>2004</v>
      </c>
    </row>
    <row r="2008" spans="1:18" x14ac:dyDescent="0.2">
      <c r="A2008" s="14">
        <f t="shared" si="147"/>
        <v>1035</v>
      </c>
      <c r="B2008" s="28">
        <v>1</v>
      </c>
      <c r="C2008" s="28" t="b">
        <v>0</v>
      </c>
      <c r="D2008" s="28"/>
      <c r="E2008" s="28"/>
      <c r="F2008" t="str">
        <f t="shared" si="148"/>
        <v>insert into program_studi (id_pendaftaran,kode_prodi,status_lulus) values (1035,1,FALSE);</v>
      </c>
      <c r="G2008" s="28"/>
      <c r="H2008" s="28"/>
      <c r="I2008" s="28"/>
      <c r="J2008" s="28"/>
      <c r="K2008" s="28"/>
      <c r="L2008" s="28"/>
      <c r="M2008" s="28"/>
      <c r="N2008" s="28"/>
      <c r="O2008" s="28"/>
      <c r="P2008" s="28"/>
      <c r="Q2008" s="28"/>
      <c r="R2008">
        <v>2005</v>
      </c>
    </row>
    <row r="2009" spans="1:18" x14ac:dyDescent="0.2">
      <c r="A2009" s="14">
        <f t="shared" si="147"/>
        <v>1036</v>
      </c>
      <c r="B2009" s="28">
        <v>13</v>
      </c>
      <c r="C2009" s="28" t="b">
        <v>0</v>
      </c>
      <c r="D2009" s="28"/>
      <c r="E2009" s="28"/>
      <c r="F2009" t="str">
        <f t="shared" si="148"/>
        <v>insert into program_studi (id_pendaftaran,kode_prodi,status_lulus) values (1036,13,FALSE);</v>
      </c>
      <c r="G2009" s="28"/>
      <c r="H2009" s="28"/>
      <c r="I2009" s="28"/>
      <c r="J2009" s="28"/>
      <c r="K2009" s="28"/>
      <c r="L2009" s="28"/>
      <c r="M2009" s="28"/>
      <c r="N2009" s="28"/>
      <c r="O2009" s="28"/>
      <c r="P2009" s="28"/>
      <c r="Q2009" s="28"/>
      <c r="R2009">
        <v>2006</v>
      </c>
    </row>
    <row r="2010" spans="1:18" x14ac:dyDescent="0.2">
      <c r="A2010" s="14">
        <f t="shared" si="147"/>
        <v>1037</v>
      </c>
      <c r="B2010" s="28">
        <v>4</v>
      </c>
      <c r="C2010" s="28" t="b">
        <v>0</v>
      </c>
      <c r="D2010" s="28"/>
      <c r="E2010" s="28"/>
      <c r="F2010" t="str">
        <f t="shared" si="148"/>
        <v>insert into program_studi (id_pendaftaran,kode_prodi,status_lulus) values (1037,4,FALSE);</v>
      </c>
      <c r="G2010" s="28"/>
      <c r="H2010" s="28"/>
      <c r="I2010" s="28"/>
      <c r="J2010" s="28"/>
      <c r="K2010" s="28"/>
      <c r="L2010" s="28"/>
      <c r="M2010" s="28"/>
      <c r="N2010" s="28"/>
      <c r="O2010" s="28"/>
      <c r="P2010" s="28"/>
      <c r="Q2010" s="28"/>
      <c r="R2010">
        <v>2007</v>
      </c>
    </row>
    <row r="2011" spans="1:18" x14ac:dyDescent="0.2">
      <c r="A2011" s="14">
        <f t="shared" si="147"/>
        <v>1038</v>
      </c>
      <c r="B2011" s="28">
        <v>14</v>
      </c>
      <c r="C2011" s="28" t="b">
        <v>0</v>
      </c>
      <c r="D2011" s="28"/>
      <c r="E2011" s="28"/>
      <c r="F2011" t="str">
        <f t="shared" si="148"/>
        <v>insert into program_studi (id_pendaftaran,kode_prodi,status_lulus) values (1038,14,FALSE);</v>
      </c>
      <c r="G2011" s="28"/>
      <c r="H2011" s="28"/>
      <c r="I2011" s="28"/>
      <c r="J2011" s="28"/>
      <c r="K2011" s="28"/>
      <c r="L2011" s="28"/>
      <c r="M2011" s="28"/>
      <c r="N2011" s="28"/>
      <c r="O2011" s="28"/>
      <c r="P2011" s="28"/>
      <c r="Q2011" s="28"/>
      <c r="R2011">
        <v>2008</v>
      </c>
    </row>
    <row r="2012" spans="1:18" x14ac:dyDescent="0.2">
      <c r="A2012" s="14">
        <f t="shared" si="147"/>
        <v>1039</v>
      </c>
      <c r="B2012" s="28">
        <v>1</v>
      </c>
      <c r="C2012" s="28" t="b">
        <v>0</v>
      </c>
      <c r="D2012" s="28"/>
      <c r="E2012" s="28"/>
      <c r="F2012" t="str">
        <f t="shared" si="148"/>
        <v>insert into program_studi (id_pendaftaran,kode_prodi,status_lulus) values (1039,1,FALSE);</v>
      </c>
      <c r="G2012" s="28"/>
      <c r="H2012" s="28"/>
      <c r="I2012" s="28"/>
      <c r="J2012" s="28"/>
      <c r="K2012" s="28"/>
      <c r="L2012" s="28"/>
      <c r="M2012" s="28"/>
      <c r="N2012" s="28"/>
      <c r="O2012" s="28"/>
      <c r="P2012" s="28"/>
      <c r="Q2012" s="28"/>
      <c r="R2012">
        <v>2009</v>
      </c>
    </row>
    <row r="2013" spans="1:18" x14ac:dyDescent="0.2">
      <c r="A2013" s="14">
        <f t="shared" si="147"/>
        <v>1040</v>
      </c>
      <c r="B2013" s="28">
        <v>19</v>
      </c>
      <c r="C2013" s="28" t="b">
        <v>0</v>
      </c>
      <c r="D2013" s="28"/>
      <c r="E2013" s="28"/>
      <c r="F2013" t="str">
        <f t="shared" si="148"/>
        <v>insert into program_studi (id_pendaftaran,kode_prodi,status_lulus) values (1040,19,FALSE);</v>
      </c>
      <c r="G2013" s="28"/>
      <c r="H2013" s="28"/>
      <c r="I2013" s="28"/>
      <c r="J2013" s="28"/>
      <c r="K2013" s="28"/>
      <c r="L2013" s="28"/>
      <c r="M2013" s="28"/>
      <c r="N2013" s="28"/>
      <c r="O2013" s="28"/>
      <c r="P2013" s="28"/>
      <c r="Q2013" s="28"/>
      <c r="R2013">
        <v>2010</v>
      </c>
    </row>
    <row r="2014" spans="1:18" x14ac:dyDescent="0.2">
      <c r="A2014" s="14">
        <f t="shared" si="147"/>
        <v>1041</v>
      </c>
      <c r="B2014" s="28">
        <v>1</v>
      </c>
      <c r="C2014" s="28" t="b">
        <v>0</v>
      </c>
      <c r="D2014" s="28"/>
      <c r="E2014" s="28"/>
      <c r="F2014" t="str">
        <f t="shared" si="148"/>
        <v>insert into program_studi (id_pendaftaran,kode_prodi,status_lulus) values (1041,1,FALSE);</v>
      </c>
      <c r="G2014" s="28"/>
      <c r="H2014" s="28"/>
      <c r="I2014" s="28"/>
      <c r="J2014" s="28"/>
      <c r="K2014" s="28"/>
      <c r="L2014" s="28"/>
      <c r="M2014" s="28"/>
      <c r="N2014" s="28"/>
      <c r="O2014" s="28"/>
      <c r="P2014" s="28"/>
      <c r="Q2014" s="28"/>
      <c r="R2014">
        <v>2011</v>
      </c>
    </row>
    <row r="2015" spans="1:18" x14ac:dyDescent="0.2">
      <c r="A2015" s="14">
        <f t="shared" si="147"/>
        <v>1042</v>
      </c>
      <c r="B2015" s="28">
        <v>14</v>
      </c>
      <c r="C2015" s="28" t="b">
        <v>0</v>
      </c>
      <c r="D2015" s="28"/>
      <c r="E2015" s="28"/>
      <c r="F2015" t="str">
        <f t="shared" si="148"/>
        <v>insert into program_studi (id_pendaftaran,kode_prodi,status_lulus) values (1042,14,FALSE);</v>
      </c>
      <c r="G2015" s="28"/>
      <c r="H2015" s="28"/>
      <c r="I2015" s="28"/>
      <c r="J2015" s="28"/>
      <c r="K2015" s="28"/>
      <c r="L2015" s="28"/>
      <c r="M2015" s="28"/>
      <c r="N2015" s="28"/>
      <c r="O2015" s="28"/>
      <c r="P2015" s="28"/>
      <c r="Q2015" s="28"/>
      <c r="R2015">
        <v>2012</v>
      </c>
    </row>
    <row r="2016" spans="1:18" x14ac:dyDescent="0.2">
      <c r="A2016" s="14">
        <f t="shared" si="147"/>
        <v>1043</v>
      </c>
      <c r="B2016" s="28">
        <v>3</v>
      </c>
      <c r="C2016" s="28" t="b">
        <v>0</v>
      </c>
      <c r="D2016" s="28"/>
      <c r="E2016" s="28"/>
      <c r="F2016" t="str">
        <f t="shared" si="148"/>
        <v>insert into program_studi (id_pendaftaran,kode_prodi,status_lulus) values (1043,3,FALSE);</v>
      </c>
      <c r="G2016" s="28"/>
      <c r="H2016" s="28"/>
      <c r="I2016" s="28"/>
      <c r="J2016" s="28"/>
      <c r="K2016" s="28"/>
      <c r="L2016" s="28"/>
      <c r="M2016" s="28"/>
      <c r="N2016" s="28"/>
      <c r="O2016" s="28"/>
      <c r="P2016" s="28"/>
      <c r="Q2016" s="28"/>
      <c r="R2016">
        <v>2013</v>
      </c>
    </row>
    <row r="2017" spans="1:18" x14ac:dyDescent="0.2">
      <c r="A2017" s="14">
        <f t="shared" si="147"/>
        <v>1044</v>
      </c>
      <c r="B2017" s="28">
        <v>13</v>
      </c>
      <c r="C2017" s="28" t="b">
        <v>0</v>
      </c>
      <c r="D2017" s="28"/>
      <c r="E2017" s="28"/>
      <c r="F2017" t="str">
        <f t="shared" si="148"/>
        <v>insert into program_studi (id_pendaftaran,kode_prodi,status_lulus) values (1044,13,FALSE);</v>
      </c>
      <c r="G2017" s="28"/>
      <c r="H2017" s="28"/>
      <c r="I2017" s="28"/>
      <c r="J2017" s="28"/>
      <c r="K2017" s="28"/>
      <c r="L2017" s="28"/>
      <c r="M2017" s="28"/>
      <c r="N2017" s="28"/>
      <c r="O2017" s="28"/>
      <c r="P2017" s="28"/>
      <c r="Q2017" s="28"/>
      <c r="R2017">
        <v>2014</v>
      </c>
    </row>
    <row r="2018" spans="1:18" x14ac:dyDescent="0.2">
      <c r="A2018" s="14">
        <f t="shared" si="147"/>
        <v>1045</v>
      </c>
      <c r="B2018" s="28">
        <v>4</v>
      </c>
      <c r="C2018" s="28" t="b">
        <v>0</v>
      </c>
      <c r="D2018" s="28"/>
      <c r="E2018" s="28"/>
      <c r="F2018" t="str">
        <f t="shared" si="148"/>
        <v>insert into program_studi (id_pendaftaran,kode_prodi,status_lulus) values (1045,4,FALSE);</v>
      </c>
      <c r="G2018" s="28"/>
      <c r="H2018" s="28"/>
      <c r="I2018" s="28"/>
      <c r="J2018" s="28"/>
      <c r="K2018" s="28"/>
      <c r="L2018" s="28"/>
      <c r="M2018" s="28"/>
      <c r="N2018" s="28"/>
      <c r="O2018" s="28"/>
      <c r="P2018" s="28"/>
      <c r="Q2018" s="28"/>
      <c r="R2018">
        <v>2015</v>
      </c>
    </row>
    <row r="2019" spans="1:18" x14ac:dyDescent="0.2">
      <c r="A2019" s="14">
        <f t="shared" si="147"/>
        <v>1046</v>
      </c>
      <c r="B2019" s="28">
        <v>15</v>
      </c>
      <c r="C2019" s="28" t="b">
        <v>0</v>
      </c>
      <c r="D2019" s="28"/>
      <c r="E2019" s="28"/>
      <c r="F2019" t="str">
        <f t="shared" si="148"/>
        <v>insert into program_studi (id_pendaftaran,kode_prodi,status_lulus) values (1046,15,FALSE);</v>
      </c>
      <c r="G2019" s="28"/>
      <c r="H2019" s="28"/>
      <c r="I2019" s="28"/>
      <c r="J2019" s="28"/>
      <c r="K2019" s="28"/>
      <c r="L2019" s="28"/>
      <c r="M2019" s="28"/>
      <c r="N2019" s="28"/>
      <c r="O2019" s="28"/>
      <c r="P2019" s="28"/>
      <c r="Q2019" s="28"/>
      <c r="R2019">
        <v>2016</v>
      </c>
    </row>
    <row r="2020" spans="1:18" x14ac:dyDescent="0.2">
      <c r="A2020" s="14">
        <f t="shared" si="147"/>
        <v>1047</v>
      </c>
      <c r="B2020" s="28">
        <v>2</v>
      </c>
      <c r="C2020" s="28" t="b">
        <v>0</v>
      </c>
      <c r="D2020" s="28"/>
      <c r="E2020" s="28"/>
      <c r="F2020" t="str">
        <f t="shared" si="148"/>
        <v>insert into program_studi (id_pendaftaran,kode_prodi,status_lulus) values (1047,2,FALSE);</v>
      </c>
      <c r="G2020" s="28"/>
      <c r="H2020" s="28"/>
      <c r="I2020" s="28"/>
      <c r="J2020" s="28"/>
      <c r="K2020" s="28"/>
      <c r="L2020" s="28"/>
      <c r="M2020" s="28"/>
      <c r="N2020" s="28"/>
      <c r="O2020" s="28"/>
      <c r="P2020" s="28"/>
      <c r="Q2020" s="28"/>
      <c r="R2020">
        <v>2017</v>
      </c>
    </row>
    <row r="2021" spans="1:18" x14ac:dyDescent="0.2">
      <c r="A2021" s="14">
        <f t="shared" si="147"/>
        <v>1048</v>
      </c>
      <c r="B2021" s="28">
        <v>20</v>
      </c>
      <c r="C2021" s="28" t="b">
        <v>0</v>
      </c>
      <c r="D2021" s="28"/>
      <c r="E2021" s="28"/>
      <c r="F2021" t="str">
        <f t="shared" si="148"/>
        <v>insert into program_studi (id_pendaftaran,kode_prodi,status_lulus) values (1048,20,FALSE);</v>
      </c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8"/>
      <c r="R2021">
        <v>2018</v>
      </c>
    </row>
    <row r="2022" spans="1:18" x14ac:dyDescent="0.2">
      <c r="A2022" s="14">
        <f t="shared" si="147"/>
        <v>1049</v>
      </c>
      <c r="B2022" s="28">
        <v>3</v>
      </c>
      <c r="C2022" s="28" t="b">
        <v>0</v>
      </c>
      <c r="D2022" s="28"/>
      <c r="E2022" s="28"/>
      <c r="F2022" t="str">
        <f t="shared" si="148"/>
        <v>insert into program_studi (id_pendaftaran,kode_prodi,status_lulus) values (1049,3,FALSE);</v>
      </c>
      <c r="G2022" s="28"/>
      <c r="H2022" s="28"/>
      <c r="I2022" s="28"/>
      <c r="J2022" s="28"/>
      <c r="K2022" s="28"/>
      <c r="L2022" s="28"/>
      <c r="M2022" s="28"/>
      <c r="N2022" s="28"/>
      <c r="O2022" s="28"/>
      <c r="P2022" s="28"/>
      <c r="Q2022" s="28"/>
      <c r="R2022">
        <v>2019</v>
      </c>
    </row>
    <row r="2023" spans="1:18" x14ac:dyDescent="0.2">
      <c r="A2023" s="14">
        <f t="shared" si="147"/>
        <v>1050</v>
      </c>
      <c r="B2023" s="28">
        <v>14</v>
      </c>
      <c r="C2023" s="28" t="b">
        <v>0</v>
      </c>
      <c r="D2023" s="28"/>
      <c r="E2023" s="28"/>
      <c r="F2023" t="str">
        <f t="shared" si="148"/>
        <v>insert into program_studi (id_pendaftaran,kode_prodi,status_lulus) values (1050,14,FALSE);</v>
      </c>
      <c r="G2023" s="28"/>
      <c r="H2023" s="28"/>
      <c r="I2023" s="28"/>
      <c r="J2023" s="28"/>
      <c r="K2023" s="28"/>
      <c r="L2023" s="28"/>
      <c r="M2023" s="28"/>
      <c r="N2023" s="28"/>
      <c r="O2023" s="28"/>
      <c r="P2023" s="28"/>
      <c r="Q2023" s="28"/>
      <c r="R2023">
        <v>2020</v>
      </c>
    </row>
    <row r="2024" spans="1:18" x14ac:dyDescent="0.2">
      <c r="A2024" s="14">
        <f t="shared" si="147"/>
        <v>1051</v>
      </c>
      <c r="B2024" s="28">
        <v>3</v>
      </c>
      <c r="C2024" s="28" t="b">
        <v>0</v>
      </c>
      <c r="D2024" s="28"/>
      <c r="E2024" s="28"/>
      <c r="F2024" t="str">
        <f t="shared" si="148"/>
        <v>insert into program_studi (id_pendaftaran,kode_prodi,status_lulus) values (1051,3,FALSE);</v>
      </c>
      <c r="G2024" s="28"/>
      <c r="H2024" s="28"/>
      <c r="I2024" s="28"/>
      <c r="J2024" s="28"/>
      <c r="K2024" s="28"/>
      <c r="L2024" s="28"/>
      <c r="M2024" s="28"/>
      <c r="N2024" s="28"/>
      <c r="O2024" s="28"/>
      <c r="P2024" s="28"/>
      <c r="Q2024" s="28"/>
      <c r="R2024">
        <v>2021</v>
      </c>
    </row>
    <row r="2025" spans="1:18" x14ac:dyDescent="0.2">
      <c r="A2025" s="14">
        <f t="shared" si="147"/>
        <v>1052</v>
      </c>
      <c r="B2025" s="28">
        <v>17</v>
      </c>
      <c r="C2025" s="28" t="b">
        <v>0</v>
      </c>
      <c r="D2025" s="28"/>
      <c r="E2025" s="28"/>
      <c r="F2025" t="str">
        <f t="shared" si="148"/>
        <v>insert into program_studi (id_pendaftaran,kode_prodi,status_lulus) values (1052,17,FALSE);</v>
      </c>
      <c r="G2025" s="28"/>
      <c r="H2025" s="28"/>
      <c r="I2025" s="28"/>
      <c r="J2025" s="28"/>
      <c r="K2025" s="28"/>
      <c r="L2025" s="28"/>
      <c r="M2025" s="28"/>
      <c r="N2025" s="28"/>
      <c r="O2025" s="28"/>
      <c r="P2025" s="28"/>
      <c r="Q2025" s="28"/>
      <c r="R2025">
        <v>2022</v>
      </c>
    </row>
    <row r="2026" spans="1:18" x14ac:dyDescent="0.2">
      <c r="A2026" s="14">
        <f t="shared" si="147"/>
        <v>1053</v>
      </c>
      <c r="B2026" s="28">
        <v>4</v>
      </c>
      <c r="C2026" s="28" t="b">
        <v>0</v>
      </c>
      <c r="D2026" s="28"/>
      <c r="E2026" s="28"/>
      <c r="F2026" t="str">
        <f t="shared" si="148"/>
        <v>insert into program_studi (id_pendaftaran,kode_prodi,status_lulus) values (1053,4,FALSE);</v>
      </c>
      <c r="G2026" s="28"/>
      <c r="H2026" s="28"/>
      <c r="I2026" s="28"/>
      <c r="J2026" s="28"/>
      <c r="K2026" s="28"/>
      <c r="L2026" s="28"/>
      <c r="M2026" s="28"/>
      <c r="N2026" s="28"/>
      <c r="O2026" s="28"/>
      <c r="P2026" s="28"/>
      <c r="Q2026" s="28"/>
      <c r="R2026">
        <v>2023</v>
      </c>
    </row>
    <row r="2027" spans="1:18" x14ac:dyDescent="0.2">
      <c r="A2027" s="14">
        <f t="shared" si="147"/>
        <v>1054</v>
      </c>
      <c r="B2027" s="28">
        <v>18</v>
      </c>
      <c r="C2027" s="28" t="b">
        <v>0</v>
      </c>
      <c r="D2027" s="28"/>
      <c r="E2027" s="28"/>
      <c r="F2027" t="str">
        <f t="shared" si="148"/>
        <v>insert into program_studi (id_pendaftaran,kode_prodi,status_lulus) values (1054,18,FALSE);</v>
      </c>
      <c r="G2027" s="28"/>
      <c r="H2027" s="28"/>
      <c r="I2027" s="28"/>
      <c r="J2027" s="28"/>
      <c r="K2027" s="28"/>
      <c r="L2027" s="28"/>
      <c r="M2027" s="28"/>
      <c r="N2027" s="28"/>
      <c r="O2027" s="28"/>
      <c r="P2027" s="28"/>
      <c r="Q2027" s="28"/>
      <c r="R2027">
        <v>2024</v>
      </c>
    </row>
    <row r="2028" spans="1:18" x14ac:dyDescent="0.2">
      <c r="A2028" s="14">
        <f t="shared" si="147"/>
        <v>1055</v>
      </c>
      <c r="B2028" s="28">
        <v>1</v>
      </c>
      <c r="C2028" s="28" t="b">
        <v>0</v>
      </c>
      <c r="D2028" s="28"/>
      <c r="E2028" s="28"/>
      <c r="F2028" t="str">
        <f t="shared" si="148"/>
        <v>insert into program_studi (id_pendaftaran,kode_prodi,status_lulus) values (1055,1,FALSE);</v>
      </c>
      <c r="G2028" s="28"/>
      <c r="H2028" s="28"/>
      <c r="I2028" s="28"/>
      <c r="J2028" s="28"/>
      <c r="K2028" s="28"/>
      <c r="L2028" s="28"/>
      <c r="M2028" s="28"/>
      <c r="N2028" s="28"/>
      <c r="O2028" s="28"/>
      <c r="P2028" s="28"/>
      <c r="Q2028" s="28"/>
      <c r="R2028">
        <v>2025</v>
      </c>
    </row>
    <row r="2029" spans="1:18" x14ac:dyDescent="0.2">
      <c r="A2029" s="14">
        <f t="shared" si="147"/>
        <v>1056</v>
      </c>
      <c r="B2029" s="28">
        <v>16</v>
      </c>
      <c r="C2029" s="28" t="b">
        <v>0</v>
      </c>
      <c r="D2029" s="28"/>
      <c r="E2029" s="28"/>
      <c r="F2029" t="str">
        <f t="shared" si="148"/>
        <v>insert into program_studi (id_pendaftaran,kode_prodi,status_lulus) values (1056,16,FALSE);</v>
      </c>
      <c r="G2029" s="28"/>
      <c r="H2029" s="28"/>
      <c r="I2029" s="28"/>
      <c r="J2029" s="28"/>
      <c r="K2029" s="28"/>
      <c r="L2029" s="28"/>
      <c r="M2029" s="28"/>
      <c r="N2029" s="28"/>
      <c r="O2029" s="28"/>
      <c r="P2029" s="28"/>
      <c r="Q2029" s="28"/>
      <c r="R2029">
        <v>2026</v>
      </c>
    </row>
    <row r="2030" spans="1:18" x14ac:dyDescent="0.2">
      <c r="A2030" s="14">
        <f t="shared" si="147"/>
        <v>1057</v>
      </c>
      <c r="B2030" s="28">
        <v>4</v>
      </c>
      <c r="C2030" s="28" t="b">
        <v>0</v>
      </c>
      <c r="D2030" s="28"/>
      <c r="E2030" s="28"/>
      <c r="F2030" t="str">
        <f t="shared" si="148"/>
        <v>insert into program_studi (id_pendaftaran,kode_prodi,status_lulus) values (1057,4,FALSE);</v>
      </c>
      <c r="G2030" s="28"/>
      <c r="H2030" s="28"/>
      <c r="I2030" s="28"/>
      <c r="J2030" s="28"/>
      <c r="K2030" s="28"/>
      <c r="L2030" s="28"/>
      <c r="M2030" s="28"/>
      <c r="N2030" s="28"/>
      <c r="O2030" s="28"/>
      <c r="P2030" s="28"/>
      <c r="Q2030" s="28"/>
      <c r="R2030">
        <v>2027</v>
      </c>
    </row>
    <row r="2031" spans="1:18" x14ac:dyDescent="0.2">
      <c r="A2031" s="14">
        <f t="shared" si="147"/>
        <v>1058</v>
      </c>
      <c r="B2031" s="28">
        <v>19</v>
      </c>
      <c r="C2031" s="28" t="b">
        <v>0</v>
      </c>
      <c r="D2031" s="28"/>
      <c r="E2031" s="28"/>
      <c r="F2031" t="str">
        <f t="shared" si="148"/>
        <v>insert into program_studi (id_pendaftaran,kode_prodi,status_lulus) values (1058,19,FALSE);</v>
      </c>
      <c r="G2031" s="28"/>
      <c r="H2031" s="28"/>
      <c r="I2031" s="28"/>
      <c r="J2031" s="28"/>
      <c r="K2031" s="28"/>
      <c r="L2031" s="28"/>
      <c r="M2031" s="28"/>
      <c r="N2031" s="28"/>
      <c r="O2031" s="28"/>
      <c r="P2031" s="28"/>
      <c r="Q2031" s="28"/>
      <c r="R2031">
        <v>2028</v>
      </c>
    </row>
    <row r="2032" spans="1:18" x14ac:dyDescent="0.2">
      <c r="A2032" s="14">
        <f t="shared" si="147"/>
        <v>1059</v>
      </c>
      <c r="B2032" s="28">
        <v>4</v>
      </c>
      <c r="C2032" s="28" t="b">
        <v>0</v>
      </c>
      <c r="D2032" s="28"/>
      <c r="E2032" s="28"/>
      <c r="F2032" t="str">
        <f t="shared" si="148"/>
        <v>insert into program_studi (id_pendaftaran,kode_prodi,status_lulus) values (1059,4,FALSE);</v>
      </c>
      <c r="G2032" s="28"/>
      <c r="H2032" s="28"/>
      <c r="I2032" s="28"/>
      <c r="J2032" s="28"/>
      <c r="K2032" s="28"/>
      <c r="L2032" s="28"/>
      <c r="M2032" s="28"/>
      <c r="N2032" s="28"/>
      <c r="O2032" s="28"/>
      <c r="P2032" s="28"/>
      <c r="Q2032" s="28"/>
      <c r="R2032">
        <v>2029</v>
      </c>
    </row>
    <row r="2033" spans="1:18" x14ac:dyDescent="0.2">
      <c r="A2033" s="14">
        <f t="shared" si="147"/>
        <v>1060</v>
      </c>
      <c r="B2033" s="28">
        <v>19</v>
      </c>
      <c r="C2033" s="28" t="b">
        <v>0</v>
      </c>
      <c r="D2033" s="28"/>
      <c r="E2033" s="28"/>
      <c r="F2033" t="str">
        <f t="shared" si="148"/>
        <v>insert into program_studi (id_pendaftaran,kode_prodi,status_lulus) values (1060,19,FALSE);</v>
      </c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8"/>
      <c r="R2033">
        <v>2030</v>
      </c>
    </row>
    <row r="2034" spans="1:18" x14ac:dyDescent="0.2">
      <c r="A2034" s="14">
        <f t="shared" si="147"/>
        <v>1061</v>
      </c>
      <c r="B2034" s="28">
        <v>1</v>
      </c>
      <c r="C2034" s="28" t="b">
        <v>0</v>
      </c>
      <c r="D2034" s="28"/>
      <c r="E2034" s="28"/>
      <c r="F2034" t="str">
        <f t="shared" si="148"/>
        <v>insert into program_studi (id_pendaftaran,kode_prodi,status_lulus) values (1061,1,FALSE);</v>
      </c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8"/>
      <c r="R2034">
        <v>2031</v>
      </c>
    </row>
    <row r="2035" spans="1:18" x14ac:dyDescent="0.2">
      <c r="A2035" s="14">
        <f t="shared" si="147"/>
        <v>1062</v>
      </c>
      <c r="B2035" s="28">
        <v>19</v>
      </c>
      <c r="C2035" s="28" t="b">
        <v>0</v>
      </c>
      <c r="D2035" s="28"/>
      <c r="E2035" s="28"/>
      <c r="F2035" t="str">
        <f t="shared" si="148"/>
        <v>insert into program_studi (id_pendaftaran,kode_prodi,status_lulus) values (1062,19,FALSE);</v>
      </c>
      <c r="G2035" s="28"/>
      <c r="H2035" s="28"/>
      <c r="I2035" s="28"/>
      <c r="J2035" s="28"/>
      <c r="K2035" s="28"/>
      <c r="L2035" s="28"/>
      <c r="M2035" s="28"/>
      <c r="N2035" s="28"/>
      <c r="O2035" s="28"/>
      <c r="P2035" s="28"/>
      <c r="Q2035" s="28"/>
      <c r="R2035">
        <v>2032</v>
      </c>
    </row>
    <row r="2036" spans="1:18" x14ac:dyDescent="0.2">
      <c r="A2036" s="14">
        <f t="shared" si="147"/>
        <v>1063</v>
      </c>
      <c r="B2036" s="28">
        <v>2</v>
      </c>
      <c r="C2036" s="28" t="b">
        <v>0</v>
      </c>
      <c r="D2036" s="28"/>
      <c r="E2036" s="28"/>
      <c r="F2036" t="str">
        <f t="shared" si="148"/>
        <v>insert into program_studi (id_pendaftaran,kode_prodi,status_lulus) values (1063,2,FALSE);</v>
      </c>
      <c r="G2036" s="28"/>
      <c r="H2036" s="28"/>
      <c r="I2036" s="28"/>
      <c r="J2036" s="28"/>
      <c r="K2036" s="28"/>
      <c r="L2036" s="28"/>
      <c r="M2036" s="28"/>
      <c r="N2036" s="28"/>
      <c r="O2036" s="28"/>
      <c r="P2036" s="28"/>
      <c r="Q2036" s="28"/>
      <c r="R2036">
        <v>2033</v>
      </c>
    </row>
    <row r="2037" spans="1:18" x14ac:dyDescent="0.2">
      <c r="A2037" s="14">
        <f t="shared" si="147"/>
        <v>1064</v>
      </c>
      <c r="B2037" s="28">
        <v>18</v>
      </c>
      <c r="C2037" s="28" t="b">
        <v>0</v>
      </c>
      <c r="D2037" s="28"/>
      <c r="E2037" s="28"/>
      <c r="F2037" t="str">
        <f t="shared" si="148"/>
        <v>insert into program_studi (id_pendaftaran,kode_prodi,status_lulus) values (1064,18,FALSE);</v>
      </c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8"/>
      <c r="R2037">
        <v>2034</v>
      </c>
    </row>
    <row r="2038" spans="1:18" x14ac:dyDescent="0.2">
      <c r="A2038" s="14">
        <f t="shared" ref="A2038:A2101" si="149">A2037+1</f>
        <v>1065</v>
      </c>
      <c r="B2038" s="28">
        <v>3</v>
      </c>
      <c r="C2038" s="28" t="b">
        <v>0</v>
      </c>
      <c r="D2038" s="28"/>
      <c r="E2038" s="28"/>
      <c r="F2038" t="str">
        <f t="shared" si="148"/>
        <v>insert into program_studi (id_pendaftaran,kode_prodi,status_lulus) values (1065,3,FALSE);</v>
      </c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8"/>
      <c r="R2038">
        <v>2035</v>
      </c>
    </row>
    <row r="2039" spans="1:18" x14ac:dyDescent="0.2">
      <c r="A2039" s="14">
        <f t="shared" si="149"/>
        <v>1066</v>
      </c>
      <c r="B2039" s="28">
        <v>15</v>
      </c>
      <c r="C2039" s="28" t="b">
        <v>0</v>
      </c>
      <c r="D2039" s="28"/>
      <c r="E2039" s="28"/>
      <c r="F2039" t="str">
        <f t="shared" si="148"/>
        <v>insert into program_studi (id_pendaftaran,kode_prodi,status_lulus) values (1066,15,FALSE);</v>
      </c>
      <c r="G2039" s="28"/>
      <c r="H2039" s="28"/>
      <c r="I2039" s="28"/>
      <c r="J2039" s="28"/>
      <c r="K2039" s="28"/>
      <c r="L2039" s="28"/>
      <c r="M2039" s="28"/>
      <c r="N2039" s="28"/>
      <c r="O2039" s="28"/>
      <c r="P2039" s="28"/>
      <c r="Q2039" s="28"/>
      <c r="R2039">
        <v>2036</v>
      </c>
    </row>
    <row r="2040" spans="1:18" x14ac:dyDescent="0.2">
      <c r="A2040" s="14">
        <f t="shared" si="149"/>
        <v>1067</v>
      </c>
      <c r="B2040" s="28">
        <v>2</v>
      </c>
      <c r="C2040" s="28" t="b">
        <v>0</v>
      </c>
      <c r="D2040" s="28"/>
      <c r="E2040" s="28"/>
      <c r="F2040" t="str">
        <f t="shared" si="148"/>
        <v>insert into program_studi (id_pendaftaran,kode_prodi,status_lulus) values (1067,2,FALSE);</v>
      </c>
      <c r="G2040" s="28"/>
      <c r="H2040" s="28"/>
      <c r="I2040" s="28"/>
      <c r="J2040" s="28"/>
      <c r="K2040" s="28"/>
      <c r="L2040" s="28"/>
      <c r="M2040" s="28"/>
      <c r="N2040" s="28"/>
      <c r="O2040" s="28"/>
      <c r="P2040" s="28"/>
      <c r="Q2040" s="28"/>
      <c r="R2040">
        <v>2037</v>
      </c>
    </row>
    <row r="2041" spans="1:18" x14ac:dyDescent="0.2">
      <c r="A2041" s="14">
        <f t="shared" si="149"/>
        <v>1068</v>
      </c>
      <c r="B2041" s="28">
        <v>13</v>
      </c>
      <c r="C2041" s="28" t="b">
        <v>0</v>
      </c>
      <c r="D2041" s="28"/>
      <c r="E2041" s="28"/>
      <c r="F2041" t="str">
        <f t="shared" si="148"/>
        <v>insert into program_studi (id_pendaftaran,kode_prodi,status_lulus) values (1068,13,FALSE);</v>
      </c>
      <c r="G2041" s="28"/>
      <c r="H2041" s="28"/>
      <c r="I2041" s="28"/>
      <c r="J2041" s="28"/>
      <c r="K2041" s="28"/>
      <c r="L2041" s="28"/>
      <c r="M2041" s="28"/>
      <c r="N2041" s="28"/>
      <c r="O2041" s="28"/>
      <c r="P2041" s="28"/>
      <c r="Q2041" s="28"/>
      <c r="R2041">
        <v>2038</v>
      </c>
    </row>
    <row r="2042" spans="1:18" x14ac:dyDescent="0.2">
      <c r="A2042" s="14">
        <f t="shared" si="149"/>
        <v>1069</v>
      </c>
      <c r="B2042" s="28">
        <v>4</v>
      </c>
      <c r="C2042" s="28" t="b">
        <v>0</v>
      </c>
      <c r="D2042" s="28"/>
      <c r="E2042" s="28"/>
      <c r="F2042" t="str">
        <f t="shared" si="148"/>
        <v>insert into program_studi (id_pendaftaran,kode_prodi,status_lulus) values (1069,4,FALSE);</v>
      </c>
      <c r="G2042" s="28"/>
      <c r="H2042" s="28"/>
      <c r="I2042" s="28"/>
      <c r="J2042" s="28"/>
      <c r="K2042" s="28"/>
      <c r="L2042" s="28"/>
      <c r="M2042" s="28"/>
      <c r="N2042" s="28"/>
      <c r="O2042" s="28"/>
      <c r="P2042" s="28"/>
      <c r="Q2042" s="28"/>
      <c r="R2042">
        <v>2039</v>
      </c>
    </row>
    <row r="2043" spans="1:18" x14ac:dyDescent="0.2">
      <c r="A2043" s="14">
        <f t="shared" si="149"/>
        <v>1070</v>
      </c>
      <c r="B2043" s="28">
        <v>19</v>
      </c>
      <c r="C2043" s="28" t="b">
        <v>0</v>
      </c>
      <c r="D2043" s="28"/>
      <c r="E2043" s="28"/>
      <c r="F2043" t="str">
        <f t="shared" si="148"/>
        <v>insert into program_studi (id_pendaftaran,kode_prodi,status_lulus) values (1070,19,FALSE);</v>
      </c>
      <c r="G2043" s="28"/>
      <c r="H2043" s="28"/>
      <c r="I2043" s="28"/>
      <c r="J2043" s="28"/>
      <c r="K2043" s="28"/>
      <c r="L2043" s="28"/>
      <c r="M2043" s="28"/>
      <c r="N2043" s="28"/>
      <c r="O2043" s="28"/>
      <c r="P2043" s="28"/>
      <c r="Q2043" s="28"/>
      <c r="R2043">
        <v>2040</v>
      </c>
    </row>
    <row r="2044" spans="1:18" x14ac:dyDescent="0.2">
      <c r="A2044" s="14">
        <f t="shared" si="149"/>
        <v>1071</v>
      </c>
      <c r="B2044" s="28">
        <v>3</v>
      </c>
      <c r="C2044" s="28" t="b">
        <v>0</v>
      </c>
      <c r="D2044" s="28"/>
      <c r="E2044" s="28"/>
      <c r="F2044" t="str">
        <f t="shared" si="148"/>
        <v>insert into program_studi (id_pendaftaran,kode_prodi,status_lulus) values (1071,3,FALSE);</v>
      </c>
      <c r="G2044" s="28"/>
      <c r="H2044" s="28"/>
      <c r="I2044" s="28"/>
      <c r="J2044" s="28"/>
      <c r="K2044" s="28"/>
      <c r="L2044" s="28"/>
      <c r="M2044" s="28"/>
      <c r="N2044" s="28"/>
      <c r="O2044" s="28"/>
      <c r="P2044" s="28"/>
      <c r="Q2044" s="28"/>
      <c r="R2044">
        <v>2041</v>
      </c>
    </row>
    <row r="2045" spans="1:18" x14ac:dyDescent="0.2">
      <c r="A2045" s="14">
        <f t="shared" si="149"/>
        <v>1072</v>
      </c>
      <c r="B2045" s="28">
        <v>20</v>
      </c>
      <c r="C2045" s="28" t="b">
        <v>0</v>
      </c>
      <c r="D2045" s="28"/>
      <c r="E2045" s="28"/>
      <c r="F2045" t="str">
        <f t="shared" si="148"/>
        <v>insert into program_studi (id_pendaftaran,kode_prodi,status_lulus) values (1072,20,FALSE);</v>
      </c>
      <c r="G2045" s="28"/>
      <c r="H2045" s="28"/>
      <c r="I2045" s="28"/>
      <c r="J2045" s="28"/>
      <c r="K2045" s="28"/>
      <c r="L2045" s="28"/>
      <c r="M2045" s="28"/>
      <c r="N2045" s="28"/>
      <c r="O2045" s="28"/>
      <c r="P2045" s="28"/>
      <c r="Q2045" s="28"/>
      <c r="R2045">
        <v>2042</v>
      </c>
    </row>
    <row r="2046" spans="1:18" x14ac:dyDescent="0.2">
      <c r="A2046" s="14">
        <f t="shared" si="149"/>
        <v>1073</v>
      </c>
      <c r="B2046" s="28">
        <v>2</v>
      </c>
      <c r="C2046" s="28" t="b">
        <v>0</v>
      </c>
      <c r="D2046" s="28"/>
      <c r="E2046" s="28"/>
      <c r="F2046" t="str">
        <f t="shared" si="148"/>
        <v>insert into program_studi (id_pendaftaran,kode_prodi,status_lulus) values (1073,2,FALSE);</v>
      </c>
      <c r="G2046" s="28"/>
      <c r="H2046" s="28"/>
      <c r="I2046" s="28"/>
      <c r="J2046" s="28"/>
      <c r="K2046" s="28"/>
      <c r="L2046" s="28"/>
      <c r="M2046" s="28"/>
      <c r="N2046" s="28"/>
      <c r="O2046" s="28"/>
      <c r="P2046" s="28"/>
      <c r="Q2046" s="28"/>
      <c r="R2046">
        <v>2043</v>
      </c>
    </row>
    <row r="2047" spans="1:18" x14ac:dyDescent="0.2">
      <c r="A2047" s="14">
        <f t="shared" si="149"/>
        <v>1074</v>
      </c>
      <c r="B2047" s="28">
        <v>14</v>
      </c>
      <c r="C2047" s="28" t="b">
        <v>0</v>
      </c>
      <c r="D2047" s="28"/>
      <c r="E2047" s="28"/>
      <c r="F2047" t="str">
        <f t="shared" si="148"/>
        <v>insert into program_studi (id_pendaftaran,kode_prodi,status_lulus) values (1074,14,FALSE);</v>
      </c>
      <c r="G2047" s="28"/>
      <c r="H2047" s="28"/>
      <c r="I2047" s="28"/>
      <c r="J2047" s="28"/>
      <c r="K2047" s="28"/>
      <c r="L2047" s="28"/>
      <c r="M2047" s="28"/>
      <c r="N2047" s="28"/>
      <c r="O2047" s="28"/>
      <c r="P2047" s="28"/>
      <c r="Q2047" s="28"/>
      <c r="R2047">
        <v>2044</v>
      </c>
    </row>
    <row r="2048" spans="1:18" x14ac:dyDescent="0.2">
      <c r="A2048" s="14">
        <f t="shared" si="149"/>
        <v>1075</v>
      </c>
      <c r="B2048" s="28">
        <v>4</v>
      </c>
      <c r="C2048" s="28" t="b">
        <v>0</v>
      </c>
      <c r="D2048" s="28"/>
      <c r="E2048" s="28"/>
      <c r="F2048" t="str">
        <f t="shared" si="148"/>
        <v>insert into program_studi (id_pendaftaran,kode_prodi,status_lulus) values (1075,4,FALSE);</v>
      </c>
      <c r="G2048" s="28"/>
      <c r="H2048" s="28"/>
      <c r="I2048" s="28"/>
      <c r="J2048" s="28"/>
      <c r="K2048" s="28"/>
      <c r="L2048" s="28"/>
      <c r="M2048" s="28"/>
      <c r="N2048" s="28"/>
      <c r="O2048" s="28"/>
      <c r="P2048" s="28"/>
      <c r="Q2048" s="28"/>
      <c r="R2048">
        <v>2045</v>
      </c>
    </row>
    <row r="2049" spans="1:18" x14ac:dyDescent="0.2">
      <c r="A2049" s="14">
        <f t="shared" si="149"/>
        <v>1076</v>
      </c>
      <c r="B2049" s="28">
        <v>14</v>
      </c>
      <c r="C2049" s="28" t="b">
        <v>0</v>
      </c>
      <c r="D2049" s="28"/>
      <c r="E2049" s="28"/>
      <c r="F2049" t="str">
        <f t="shared" si="148"/>
        <v>insert into program_studi (id_pendaftaran,kode_prodi,status_lulus) values (1076,14,FALSE);</v>
      </c>
      <c r="G2049" s="28"/>
      <c r="H2049" s="28"/>
      <c r="I2049" s="28"/>
      <c r="J2049" s="28"/>
      <c r="K2049" s="28"/>
      <c r="L2049" s="28"/>
      <c r="M2049" s="28"/>
      <c r="N2049" s="28"/>
      <c r="O2049" s="28"/>
      <c r="P2049" s="28"/>
      <c r="Q2049" s="28"/>
      <c r="R2049">
        <v>2046</v>
      </c>
    </row>
    <row r="2050" spans="1:18" x14ac:dyDescent="0.2">
      <c r="A2050" s="14">
        <f t="shared" si="149"/>
        <v>1077</v>
      </c>
      <c r="B2050" s="28">
        <v>4</v>
      </c>
      <c r="C2050" s="28" t="b">
        <v>0</v>
      </c>
      <c r="D2050" s="28"/>
      <c r="E2050" s="28"/>
      <c r="F2050" t="str">
        <f t="shared" si="148"/>
        <v>insert into program_studi (id_pendaftaran,kode_prodi,status_lulus) values (1077,4,FALSE);</v>
      </c>
      <c r="G2050" s="28"/>
      <c r="H2050" s="28"/>
      <c r="I2050" s="28"/>
      <c r="J2050" s="28"/>
      <c r="K2050" s="28"/>
      <c r="L2050" s="28"/>
      <c r="M2050" s="28"/>
      <c r="N2050" s="28"/>
      <c r="O2050" s="28"/>
      <c r="P2050" s="28"/>
      <c r="Q2050" s="28"/>
      <c r="R2050">
        <v>2047</v>
      </c>
    </row>
    <row r="2051" spans="1:18" x14ac:dyDescent="0.2">
      <c r="A2051" s="14">
        <f t="shared" si="149"/>
        <v>1078</v>
      </c>
      <c r="B2051" s="28">
        <v>19</v>
      </c>
      <c r="C2051" s="28" t="b">
        <v>0</v>
      </c>
      <c r="D2051" s="28"/>
      <c r="E2051" s="28"/>
      <c r="F2051" t="str">
        <f t="shared" si="148"/>
        <v>insert into program_studi (id_pendaftaran,kode_prodi,status_lulus) values (1078,19,FALSE);</v>
      </c>
      <c r="G2051" s="28"/>
      <c r="H2051" s="28"/>
      <c r="I2051" s="28"/>
      <c r="J2051" s="28"/>
      <c r="K2051" s="28"/>
      <c r="L2051" s="28"/>
      <c r="M2051" s="28"/>
      <c r="N2051" s="28"/>
      <c r="O2051" s="28"/>
      <c r="P2051" s="28"/>
      <c r="Q2051" s="28"/>
      <c r="R2051">
        <v>2048</v>
      </c>
    </row>
    <row r="2052" spans="1:18" x14ac:dyDescent="0.2">
      <c r="A2052" s="14">
        <f t="shared" si="149"/>
        <v>1079</v>
      </c>
      <c r="B2052" s="28">
        <v>3</v>
      </c>
      <c r="C2052" s="28" t="b">
        <v>0</v>
      </c>
      <c r="D2052" s="28"/>
      <c r="E2052" s="28"/>
      <c r="F2052" t="str">
        <f t="shared" si="148"/>
        <v>insert into program_studi (id_pendaftaran,kode_prodi,status_lulus) values (1079,3,FALSE);</v>
      </c>
      <c r="G2052" s="28"/>
      <c r="H2052" s="28"/>
      <c r="I2052" s="28"/>
      <c r="J2052" s="28"/>
      <c r="K2052" s="28"/>
      <c r="L2052" s="28"/>
      <c r="M2052" s="28"/>
      <c r="N2052" s="28"/>
      <c r="O2052" s="28"/>
      <c r="P2052" s="28"/>
      <c r="Q2052" s="28"/>
      <c r="R2052">
        <v>2049</v>
      </c>
    </row>
    <row r="2053" spans="1:18" x14ac:dyDescent="0.2">
      <c r="A2053" s="14">
        <f t="shared" si="149"/>
        <v>1080</v>
      </c>
      <c r="B2053" s="28">
        <v>13</v>
      </c>
      <c r="C2053" s="28" t="b">
        <v>0</v>
      </c>
      <c r="D2053" s="28"/>
      <c r="E2053" s="28"/>
      <c r="F2053" t="str">
        <f t="shared" ref="F2053:F2116" si="150">CONCATENATE($F$3,A2053,",",B2053,",",C2053,")",";")</f>
        <v>insert into program_studi (id_pendaftaran,kode_prodi,status_lulus) values (1080,13,FALSE);</v>
      </c>
      <c r="G2053" s="28"/>
      <c r="H2053" s="28"/>
      <c r="I2053" s="28"/>
      <c r="J2053" s="28"/>
      <c r="K2053" s="28"/>
      <c r="L2053" s="28"/>
      <c r="M2053" s="28"/>
      <c r="N2053" s="28"/>
      <c r="O2053" s="28"/>
      <c r="P2053" s="28"/>
      <c r="Q2053" s="28"/>
      <c r="R2053">
        <v>2050</v>
      </c>
    </row>
    <row r="2054" spans="1:18" x14ac:dyDescent="0.2">
      <c r="A2054" s="14">
        <f t="shared" si="149"/>
        <v>1081</v>
      </c>
      <c r="B2054" s="28">
        <v>1</v>
      </c>
      <c r="C2054" s="28" t="b">
        <v>0</v>
      </c>
      <c r="D2054" s="28"/>
      <c r="E2054" s="28"/>
      <c r="F2054" t="str">
        <f t="shared" si="150"/>
        <v>insert into program_studi (id_pendaftaran,kode_prodi,status_lulus) values (1081,1,FALSE);</v>
      </c>
      <c r="G2054" s="28"/>
      <c r="H2054" s="28"/>
      <c r="I2054" s="28"/>
      <c r="J2054" s="28"/>
      <c r="K2054" s="28"/>
      <c r="L2054" s="28"/>
      <c r="M2054" s="28"/>
      <c r="N2054" s="28"/>
      <c r="O2054" s="28"/>
      <c r="P2054" s="28"/>
      <c r="Q2054" s="28"/>
      <c r="R2054">
        <v>2051</v>
      </c>
    </row>
    <row r="2055" spans="1:18" x14ac:dyDescent="0.2">
      <c r="A2055" s="14">
        <f t="shared" si="149"/>
        <v>1082</v>
      </c>
      <c r="B2055" s="28">
        <v>16</v>
      </c>
      <c r="C2055" s="28" t="b">
        <v>0</v>
      </c>
      <c r="D2055" s="28"/>
      <c r="E2055" s="28"/>
      <c r="F2055" t="str">
        <f t="shared" si="150"/>
        <v>insert into program_studi (id_pendaftaran,kode_prodi,status_lulus) values (1082,16,FALSE);</v>
      </c>
      <c r="G2055" s="28"/>
      <c r="H2055" s="28"/>
      <c r="I2055" s="28"/>
      <c r="J2055" s="28"/>
      <c r="K2055" s="28"/>
      <c r="L2055" s="28"/>
      <c r="M2055" s="28"/>
      <c r="N2055" s="28"/>
      <c r="O2055" s="28"/>
      <c r="P2055" s="28"/>
      <c r="Q2055" s="28"/>
      <c r="R2055">
        <v>2052</v>
      </c>
    </row>
    <row r="2056" spans="1:18" x14ac:dyDescent="0.2">
      <c r="A2056" s="14">
        <f t="shared" si="149"/>
        <v>1083</v>
      </c>
      <c r="B2056" s="28">
        <v>1</v>
      </c>
      <c r="C2056" s="28" t="b">
        <v>0</v>
      </c>
      <c r="D2056" s="28"/>
      <c r="E2056" s="28"/>
      <c r="F2056" t="str">
        <f t="shared" si="150"/>
        <v>insert into program_studi (id_pendaftaran,kode_prodi,status_lulus) values (1083,1,FALSE);</v>
      </c>
      <c r="G2056" s="28"/>
      <c r="H2056" s="28"/>
      <c r="I2056" s="28"/>
      <c r="J2056" s="28"/>
      <c r="K2056" s="28"/>
      <c r="L2056" s="28"/>
      <c r="M2056" s="28"/>
      <c r="N2056" s="28"/>
      <c r="O2056" s="28"/>
      <c r="P2056" s="28"/>
      <c r="Q2056" s="28"/>
      <c r="R2056">
        <v>2053</v>
      </c>
    </row>
    <row r="2057" spans="1:18" x14ac:dyDescent="0.2">
      <c r="A2057" s="14">
        <f t="shared" si="149"/>
        <v>1084</v>
      </c>
      <c r="B2057" s="28">
        <v>16</v>
      </c>
      <c r="C2057" s="28" t="b">
        <v>0</v>
      </c>
      <c r="D2057" s="28"/>
      <c r="E2057" s="28"/>
      <c r="F2057" t="str">
        <f t="shared" si="150"/>
        <v>insert into program_studi (id_pendaftaran,kode_prodi,status_lulus) values (1084,16,FALSE);</v>
      </c>
      <c r="G2057" s="28"/>
      <c r="H2057" s="28"/>
      <c r="I2057" s="28"/>
      <c r="J2057" s="28"/>
      <c r="K2057" s="28"/>
      <c r="L2057" s="28"/>
      <c r="M2057" s="28"/>
      <c r="N2057" s="28"/>
      <c r="O2057" s="28"/>
      <c r="P2057" s="28"/>
      <c r="Q2057" s="28"/>
      <c r="R2057">
        <v>2054</v>
      </c>
    </row>
    <row r="2058" spans="1:18" x14ac:dyDescent="0.2">
      <c r="A2058" s="14">
        <f t="shared" si="149"/>
        <v>1085</v>
      </c>
      <c r="B2058" s="28">
        <v>3</v>
      </c>
      <c r="C2058" s="28" t="b">
        <v>0</v>
      </c>
      <c r="D2058" s="28"/>
      <c r="E2058" s="28"/>
      <c r="F2058" t="str">
        <f t="shared" si="150"/>
        <v>insert into program_studi (id_pendaftaran,kode_prodi,status_lulus) values (1085,3,FALSE);</v>
      </c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8"/>
      <c r="R2058">
        <v>2055</v>
      </c>
    </row>
    <row r="2059" spans="1:18" x14ac:dyDescent="0.2">
      <c r="A2059" s="14">
        <f t="shared" si="149"/>
        <v>1086</v>
      </c>
      <c r="B2059" s="28">
        <v>14</v>
      </c>
      <c r="C2059" s="28" t="b">
        <v>0</v>
      </c>
      <c r="D2059" s="28"/>
      <c r="E2059" s="28"/>
      <c r="F2059" t="str">
        <f t="shared" si="150"/>
        <v>insert into program_studi (id_pendaftaran,kode_prodi,status_lulus) values (1086,14,FALSE);</v>
      </c>
      <c r="G2059" s="28"/>
      <c r="H2059" s="28"/>
      <c r="I2059" s="28"/>
      <c r="J2059" s="28"/>
      <c r="K2059" s="28"/>
      <c r="L2059" s="28"/>
      <c r="M2059" s="28"/>
      <c r="N2059" s="28"/>
      <c r="O2059" s="28"/>
      <c r="P2059" s="28"/>
      <c r="Q2059" s="28"/>
      <c r="R2059">
        <v>2056</v>
      </c>
    </row>
    <row r="2060" spans="1:18" x14ac:dyDescent="0.2">
      <c r="A2060" s="14">
        <f t="shared" si="149"/>
        <v>1087</v>
      </c>
      <c r="B2060" s="28">
        <v>2</v>
      </c>
      <c r="C2060" s="28" t="b">
        <v>0</v>
      </c>
      <c r="D2060" s="28"/>
      <c r="E2060" s="28"/>
      <c r="F2060" t="str">
        <f t="shared" si="150"/>
        <v>insert into program_studi (id_pendaftaran,kode_prodi,status_lulus) values (1087,2,FALSE);</v>
      </c>
      <c r="G2060" s="28"/>
      <c r="H2060" s="28"/>
      <c r="I2060" s="28"/>
      <c r="J2060" s="28"/>
      <c r="K2060" s="28"/>
      <c r="L2060" s="28"/>
      <c r="M2060" s="28"/>
      <c r="N2060" s="28"/>
      <c r="O2060" s="28"/>
      <c r="P2060" s="28"/>
      <c r="Q2060" s="28"/>
      <c r="R2060">
        <v>2057</v>
      </c>
    </row>
    <row r="2061" spans="1:18" x14ac:dyDescent="0.2">
      <c r="A2061" s="14">
        <f t="shared" si="149"/>
        <v>1088</v>
      </c>
      <c r="B2061" s="28">
        <v>16</v>
      </c>
      <c r="C2061" s="28" t="b">
        <v>0</v>
      </c>
      <c r="D2061" s="28"/>
      <c r="E2061" s="28"/>
      <c r="F2061" t="str">
        <f t="shared" si="150"/>
        <v>insert into program_studi (id_pendaftaran,kode_prodi,status_lulus) values (1088,16,FALSE);</v>
      </c>
      <c r="G2061" s="28"/>
      <c r="H2061" s="28"/>
      <c r="I2061" s="28"/>
      <c r="J2061" s="28"/>
      <c r="K2061" s="28"/>
      <c r="L2061" s="28"/>
      <c r="M2061" s="28"/>
      <c r="N2061" s="28"/>
      <c r="O2061" s="28"/>
      <c r="P2061" s="28"/>
      <c r="Q2061" s="28"/>
      <c r="R2061">
        <v>2058</v>
      </c>
    </row>
    <row r="2062" spans="1:18" x14ac:dyDescent="0.2">
      <c r="A2062" s="14">
        <f t="shared" si="149"/>
        <v>1089</v>
      </c>
      <c r="B2062" s="28">
        <v>1</v>
      </c>
      <c r="C2062" s="28" t="b">
        <v>0</v>
      </c>
      <c r="D2062" s="28"/>
      <c r="E2062" s="28"/>
      <c r="F2062" t="str">
        <f t="shared" si="150"/>
        <v>insert into program_studi (id_pendaftaran,kode_prodi,status_lulus) values (1089,1,FALSE);</v>
      </c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8"/>
      <c r="R2062">
        <v>2059</v>
      </c>
    </row>
    <row r="2063" spans="1:18" x14ac:dyDescent="0.2">
      <c r="A2063" s="14">
        <f t="shared" si="149"/>
        <v>1090</v>
      </c>
      <c r="B2063" s="28">
        <v>17</v>
      </c>
      <c r="C2063" s="28" t="b">
        <v>0</v>
      </c>
      <c r="D2063" s="28"/>
      <c r="E2063" s="28"/>
      <c r="F2063" t="str">
        <f t="shared" si="150"/>
        <v>insert into program_studi (id_pendaftaran,kode_prodi,status_lulus) values (1090,17,FALSE);</v>
      </c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8"/>
      <c r="R2063">
        <v>2060</v>
      </c>
    </row>
    <row r="2064" spans="1:18" x14ac:dyDescent="0.2">
      <c r="A2064" s="14">
        <f t="shared" si="149"/>
        <v>1091</v>
      </c>
      <c r="B2064" s="28">
        <v>4</v>
      </c>
      <c r="C2064" s="28" t="b">
        <v>0</v>
      </c>
      <c r="D2064" s="28"/>
      <c r="E2064" s="28"/>
      <c r="F2064" t="str">
        <f t="shared" si="150"/>
        <v>insert into program_studi (id_pendaftaran,kode_prodi,status_lulus) values (1091,4,FALSE);</v>
      </c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8"/>
      <c r="R2064">
        <v>2061</v>
      </c>
    </row>
    <row r="2065" spans="1:18" x14ac:dyDescent="0.2">
      <c r="A2065" s="14">
        <f t="shared" si="149"/>
        <v>1092</v>
      </c>
      <c r="B2065" s="28">
        <v>19</v>
      </c>
      <c r="C2065" s="28" t="b">
        <v>0</v>
      </c>
      <c r="D2065" s="28"/>
      <c r="E2065" s="28"/>
      <c r="F2065" t="str">
        <f t="shared" si="150"/>
        <v>insert into program_studi (id_pendaftaran,kode_prodi,status_lulus) values (1092,19,FALSE);</v>
      </c>
      <c r="G2065" s="28"/>
      <c r="H2065" s="28"/>
      <c r="I2065" s="28"/>
      <c r="J2065" s="28"/>
      <c r="K2065" s="28"/>
      <c r="L2065" s="28"/>
      <c r="M2065" s="28"/>
      <c r="N2065" s="28"/>
      <c r="O2065" s="28"/>
      <c r="P2065" s="28"/>
      <c r="Q2065" s="28"/>
      <c r="R2065">
        <v>2062</v>
      </c>
    </row>
    <row r="2066" spans="1:18" x14ac:dyDescent="0.2">
      <c r="A2066" s="14">
        <f t="shared" si="149"/>
        <v>1093</v>
      </c>
      <c r="B2066" s="28">
        <v>2</v>
      </c>
      <c r="C2066" s="28" t="b">
        <v>0</v>
      </c>
      <c r="D2066" s="28"/>
      <c r="E2066" s="28"/>
      <c r="F2066" t="str">
        <f t="shared" si="150"/>
        <v>insert into program_studi (id_pendaftaran,kode_prodi,status_lulus) values (1093,2,FALSE);</v>
      </c>
      <c r="G2066" s="28"/>
      <c r="H2066" s="28"/>
      <c r="I2066" s="28"/>
      <c r="J2066" s="28"/>
      <c r="K2066" s="28"/>
      <c r="L2066" s="28"/>
      <c r="M2066" s="28"/>
      <c r="N2066" s="28"/>
      <c r="O2066" s="28"/>
      <c r="P2066" s="28"/>
      <c r="Q2066" s="28"/>
      <c r="R2066">
        <v>2063</v>
      </c>
    </row>
    <row r="2067" spans="1:18" x14ac:dyDescent="0.2">
      <c r="A2067" s="14">
        <f t="shared" si="149"/>
        <v>1094</v>
      </c>
      <c r="B2067" s="28">
        <v>17</v>
      </c>
      <c r="C2067" s="28" t="b">
        <v>0</v>
      </c>
      <c r="D2067" s="28"/>
      <c r="E2067" s="28"/>
      <c r="F2067" t="str">
        <f t="shared" si="150"/>
        <v>insert into program_studi (id_pendaftaran,kode_prodi,status_lulus) values (1094,17,FALSE);</v>
      </c>
      <c r="G2067" s="28"/>
      <c r="H2067" s="28"/>
      <c r="I2067" s="28"/>
      <c r="J2067" s="28"/>
      <c r="K2067" s="28"/>
      <c r="L2067" s="28"/>
      <c r="M2067" s="28"/>
      <c r="N2067" s="28"/>
      <c r="O2067" s="28"/>
      <c r="P2067" s="28"/>
      <c r="Q2067" s="28"/>
      <c r="R2067">
        <v>2064</v>
      </c>
    </row>
    <row r="2068" spans="1:18" x14ac:dyDescent="0.2">
      <c r="A2068" s="14">
        <f t="shared" si="149"/>
        <v>1095</v>
      </c>
      <c r="B2068" s="28">
        <v>3</v>
      </c>
      <c r="C2068" s="28" t="b">
        <v>0</v>
      </c>
      <c r="D2068" s="28"/>
      <c r="E2068" s="28"/>
      <c r="F2068" t="str">
        <f t="shared" si="150"/>
        <v>insert into program_studi (id_pendaftaran,kode_prodi,status_lulus) values (1095,3,FALSE);</v>
      </c>
      <c r="G2068" s="28"/>
      <c r="H2068" s="28"/>
      <c r="I2068" s="28"/>
      <c r="J2068" s="28"/>
      <c r="K2068" s="28"/>
      <c r="L2068" s="28"/>
      <c r="M2068" s="28"/>
      <c r="N2068" s="28"/>
      <c r="O2068" s="28"/>
      <c r="P2068" s="28"/>
      <c r="Q2068" s="28"/>
      <c r="R2068">
        <v>2065</v>
      </c>
    </row>
    <row r="2069" spans="1:18" x14ac:dyDescent="0.2">
      <c r="A2069" s="14">
        <f t="shared" si="149"/>
        <v>1096</v>
      </c>
      <c r="B2069" s="28">
        <v>19</v>
      </c>
      <c r="C2069" s="28" t="b">
        <v>0</v>
      </c>
      <c r="D2069" s="28"/>
      <c r="E2069" s="28"/>
      <c r="F2069" t="str">
        <f t="shared" si="150"/>
        <v>insert into program_studi (id_pendaftaran,kode_prodi,status_lulus) values (1096,19,FALSE);</v>
      </c>
      <c r="G2069" s="28"/>
      <c r="H2069" s="28"/>
      <c r="I2069" s="28"/>
      <c r="J2069" s="28"/>
      <c r="K2069" s="28"/>
      <c r="L2069" s="28"/>
      <c r="M2069" s="28"/>
      <c r="N2069" s="28"/>
      <c r="O2069" s="28"/>
      <c r="P2069" s="28"/>
      <c r="Q2069" s="28"/>
      <c r="R2069">
        <v>2066</v>
      </c>
    </row>
    <row r="2070" spans="1:18" x14ac:dyDescent="0.2">
      <c r="A2070" s="14">
        <f t="shared" si="149"/>
        <v>1097</v>
      </c>
      <c r="B2070" s="28">
        <v>2</v>
      </c>
      <c r="C2070" s="28" t="b">
        <v>0</v>
      </c>
      <c r="D2070" s="28"/>
      <c r="E2070" s="28"/>
      <c r="F2070" t="str">
        <f t="shared" si="150"/>
        <v>insert into program_studi (id_pendaftaran,kode_prodi,status_lulus) values (1097,2,FALSE);</v>
      </c>
      <c r="G2070" s="28"/>
      <c r="H2070" s="28"/>
      <c r="I2070" s="28"/>
      <c r="J2070" s="28"/>
      <c r="K2070" s="28"/>
      <c r="L2070" s="28"/>
      <c r="M2070" s="28"/>
      <c r="N2070" s="28"/>
      <c r="O2070" s="28"/>
      <c r="P2070" s="28"/>
      <c r="Q2070" s="28"/>
      <c r="R2070">
        <v>2067</v>
      </c>
    </row>
    <row r="2071" spans="1:18" x14ac:dyDescent="0.2">
      <c r="A2071" s="14">
        <f t="shared" si="149"/>
        <v>1098</v>
      </c>
      <c r="B2071" s="28">
        <v>14</v>
      </c>
      <c r="C2071" s="28" t="b">
        <v>0</v>
      </c>
      <c r="D2071" s="28"/>
      <c r="E2071" s="28"/>
      <c r="F2071" t="str">
        <f t="shared" si="150"/>
        <v>insert into program_studi (id_pendaftaran,kode_prodi,status_lulus) values (1098,14,FALSE);</v>
      </c>
      <c r="G2071" s="28"/>
      <c r="H2071" s="28"/>
      <c r="I2071" s="28"/>
      <c r="J2071" s="28"/>
      <c r="K2071" s="28"/>
      <c r="L2071" s="28"/>
      <c r="M2071" s="28"/>
      <c r="N2071" s="28"/>
      <c r="O2071" s="28"/>
      <c r="P2071" s="28"/>
      <c r="Q2071" s="28"/>
      <c r="R2071">
        <v>2068</v>
      </c>
    </row>
    <row r="2072" spans="1:18" x14ac:dyDescent="0.2">
      <c r="A2072" s="14">
        <f t="shared" si="149"/>
        <v>1099</v>
      </c>
      <c r="B2072" s="28">
        <v>4</v>
      </c>
      <c r="C2072" s="28" t="b">
        <v>0</v>
      </c>
      <c r="D2072" s="28"/>
      <c r="E2072" s="28"/>
      <c r="F2072" t="str">
        <f t="shared" si="150"/>
        <v>insert into program_studi (id_pendaftaran,kode_prodi,status_lulus) values (1099,4,FALSE);</v>
      </c>
      <c r="G2072" s="28"/>
      <c r="H2072" s="28"/>
      <c r="I2072" s="28"/>
      <c r="J2072" s="28"/>
      <c r="K2072" s="28"/>
      <c r="L2072" s="28"/>
      <c r="M2072" s="28"/>
      <c r="N2072" s="28"/>
      <c r="O2072" s="28"/>
      <c r="P2072" s="28"/>
      <c r="Q2072" s="28"/>
      <c r="R2072">
        <v>2069</v>
      </c>
    </row>
    <row r="2073" spans="1:18" x14ac:dyDescent="0.2">
      <c r="A2073" s="14">
        <f t="shared" si="149"/>
        <v>1100</v>
      </c>
      <c r="B2073" s="28">
        <v>16</v>
      </c>
      <c r="C2073" s="28" t="b">
        <v>0</v>
      </c>
      <c r="D2073" s="28"/>
      <c r="E2073" s="28"/>
      <c r="F2073" t="str">
        <f t="shared" si="150"/>
        <v>insert into program_studi (id_pendaftaran,kode_prodi,status_lulus) values (1100,16,FALSE);</v>
      </c>
      <c r="G2073" s="28"/>
      <c r="H2073" s="28"/>
      <c r="I2073" s="28"/>
      <c r="J2073" s="28"/>
      <c r="K2073" s="28"/>
      <c r="L2073" s="28"/>
      <c r="M2073" s="28"/>
      <c r="N2073" s="28"/>
      <c r="O2073" s="28"/>
      <c r="P2073" s="28"/>
      <c r="Q2073" s="28"/>
      <c r="R2073">
        <v>2070</v>
      </c>
    </row>
    <row r="2074" spans="1:18" x14ac:dyDescent="0.2">
      <c r="A2074" s="14">
        <f t="shared" si="149"/>
        <v>1101</v>
      </c>
      <c r="B2074" s="28">
        <v>4</v>
      </c>
      <c r="C2074" s="28" t="b">
        <v>0</v>
      </c>
      <c r="D2074" s="28"/>
      <c r="E2074" s="28"/>
      <c r="F2074" t="str">
        <f t="shared" si="150"/>
        <v>insert into program_studi (id_pendaftaran,kode_prodi,status_lulus) values (1101,4,FALSE);</v>
      </c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>
        <v>2071</v>
      </c>
    </row>
    <row r="2075" spans="1:18" x14ac:dyDescent="0.2">
      <c r="A2075" s="14">
        <f t="shared" si="149"/>
        <v>1102</v>
      </c>
      <c r="B2075" s="28">
        <v>17</v>
      </c>
      <c r="C2075" s="28" t="b">
        <v>0</v>
      </c>
      <c r="D2075" s="28"/>
      <c r="E2075" s="28"/>
      <c r="F2075" t="str">
        <f t="shared" si="150"/>
        <v>insert into program_studi (id_pendaftaran,kode_prodi,status_lulus) values (1102,17,FALSE);</v>
      </c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>
        <v>2072</v>
      </c>
    </row>
    <row r="2076" spans="1:18" x14ac:dyDescent="0.2">
      <c r="A2076" s="14">
        <f t="shared" si="149"/>
        <v>1103</v>
      </c>
      <c r="B2076" s="28">
        <v>3</v>
      </c>
      <c r="C2076" s="28" t="b">
        <v>0</v>
      </c>
      <c r="D2076" s="28"/>
      <c r="E2076" s="28"/>
      <c r="F2076" t="str">
        <f t="shared" si="150"/>
        <v>insert into program_studi (id_pendaftaran,kode_prodi,status_lulus) values (1103,3,FALSE);</v>
      </c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8"/>
      <c r="R2076">
        <v>2073</v>
      </c>
    </row>
    <row r="2077" spans="1:18" x14ac:dyDescent="0.2">
      <c r="A2077" s="14">
        <f t="shared" si="149"/>
        <v>1104</v>
      </c>
      <c r="B2077" s="28">
        <v>17</v>
      </c>
      <c r="C2077" s="28" t="b">
        <v>0</v>
      </c>
      <c r="D2077" s="28"/>
      <c r="E2077" s="28"/>
      <c r="F2077" t="str">
        <f t="shared" si="150"/>
        <v>insert into program_studi (id_pendaftaran,kode_prodi,status_lulus) values (1104,17,FALSE);</v>
      </c>
      <c r="G2077" s="28"/>
      <c r="H2077" s="28"/>
      <c r="I2077" s="28"/>
      <c r="J2077" s="28"/>
      <c r="K2077" s="28"/>
      <c r="L2077" s="28"/>
      <c r="M2077" s="28"/>
      <c r="N2077" s="28"/>
      <c r="O2077" s="28"/>
      <c r="P2077" s="28"/>
      <c r="Q2077" s="28"/>
      <c r="R2077">
        <v>2074</v>
      </c>
    </row>
    <row r="2078" spans="1:18" x14ac:dyDescent="0.2">
      <c r="A2078" s="14">
        <f t="shared" si="149"/>
        <v>1105</v>
      </c>
      <c r="B2078" s="28">
        <v>1</v>
      </c>
      <c r="C2078" s="28" t="b">
        <v>0</v>
      </c>
      <c r="D2078" s="28"/>
      <c r="E2078" s="28"/>
      <c r="F2078" t="str">
        <f t="shared" si="150"/>
        <v>insert into program_studi (id_pendaftaran,kode_prodi,status_lulus) values (1105,1,FALSE);</v>
      </c>
      <c r="G2078" s="28"/>
      <c r="H2078" s="28"/>
      <c r="I2078" s="28"/>
      <c r="J2078" s="28"/>
      <c r="K2078" s="28"/>
      <c r="L2078" s="28"/>
      <c r="M2078" s="28"/>
      <c r="N2078" s="28"/>
      <c r="O2078" s="28"/>
      <c r="P2078" s="28"/>
      <c r="Q2078" s="28"/>
      <c r="R2078">
        <v>2075</v>
      </c>
    </row>
    <row r="2079" spans="1:18" x14ac:dyDescent="0.2">
      <c r="A2079" s="14">
        <f t="shared" si="149"/>
        <v>1106</v>
      </c>
      <c r="B2079" s="28">
        <v>13</v>
      </c>
      <c r="C2079" s="28" t="b">
        <v>0</v>
      </c>
      <c r="D2079" s="28"/>
      <c r="E2079" s="28"/>
      <c r="F2079" t="str">
        <f t="shared" si="150"/>
        <v>insert into program_studi (id_pendaftaran,kode_prodi,status_lulus) values (1106,13,FALSE);</v>
      </c>
      <c r="G2079" s="28"/>
      <c r="H2079" s="28"/>
      <c r="I2079" s="28"/>
      <c r="J2079" s="28"/>
      <c r="K2079" s="28"/>
      <c r="L2079" s="28"/>
      <c r="M2079" s="28"/>
      <c r="N2079" s="28"/>
      <c r="O2079" s="28"/>
      <c r="P2079" s="28"/>
      <c r="Q2079" s="28"/>
      <c r="R2079">
        <v>2076</v>
      </c>
    </row>
    <row r="2080" spans="1:18" x14ac:dyDescent="0.2">
      <c r="A2080" s="14">
        <f t="shared" si="149"/>
        <v>1107</v>
      </c>
      <c r="B2080" s="28">
        <v>2</v>
      </c>
      <c r="C2080" s="28" t="b">
        <v>0</v>
      </c>
      <c r="D2080" s="28"/>
      <c r="E2080" s="28"/>
      <c r="F2080" t="str">
        <f t="shared" si="150"/>
        <v>insert into program_studi (id_pendaftaran,kode_prodi,status_lulus) values (1107,2,FALSE);</v>
      </c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8"/>
      <c r="R2080">
        <v>2077</v>
      </c>
    </row>
    <row r="2081" spans="1:18" x14ac:dyDescent="0.2">
      <c r="A2081" s="14">
        <f t="shared" si="149"/>
        <v>1108</v>
      </c>
      <c r="B2081" s="28">
        <v>15</v>
      </c>
      <c r="C2081" s="28" t="b">
        <v>0</v>
      </c>
      <c r="D2081" s="28"/>
      <c r="E2081" s="28"/>
      <c r="F2081" t="str">
        <f t="shared" si="150"/>
        <v>insert into program_studi (id_pendaftaran,kode_prodi,status_lulus) values (1108,15,FALSE);</v>
      </c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8"/>
      <c r="R2081">
        <v>2078</v>
      </c>
    </row>
    <row r="2082" spans="1:18" x14ac:dyDescent="0.2">
      <c r="A2082" s="14">
        <f t="shared" si="149"/>
        <v>1109</v>
      </c>
      <c r="B2082" s="28">
        <v>1</v>
      </c>
      <c r="C2082" s="28" t="b">
        <v>0</v>
      </c>
      <c r="D2082" s="28"/>
      <c r="E2082" s="28"/>
      <c r="F2082" t="str">
        <f t="shared" si="150"/>
        <v>insert into program_studi (id_pendaftaran,kode_prodi,status_lulus) values (1109,1,FALSE);</v>
      </c>
      <c r="G2082" s="28"/>
      <c r="H2082" s="28"/>
      <c r="I2082" s="28"/>
      <c r="J2082" s="28"/>
      <c r="K2082" s="28"/>
      <c r="L2082" s="28"/>
      <c r="M2082" s="28"/>
      <c r="N2082" s="28"/>
      <c r="O2082" s="28"/>
      <c r="P2082" s="28"/>
      <c r="Q2082" s="28"/>
      <c r="R2082">
        <v>2079</v>
      </c>
    </row>
    <row r="2083" spans="1:18" x14ac:dyDescent="0.2">
      <c r="A2083" s="14">
        <f t="shared" si="149"/>
        <v>1110</v>
      </c>
      <c r="B2083" s="28">
        <v>20</v>
      </c>
      <c r="C2083" s="28" t="b">
        <v>0</v>
      </c>
      <c r="D2083" s="28"/>
      <c r="E2083" s="28"/>
      <c r="F2083" t="str">
        <f t="shared" si="150"/>
        <v>insert into program_studi (id_pendaftaran,kode_prodi,status_lulus) values (1110,20,FALSE);</v>
      </c>
      <c r="G2083" s="28"/>
      <c r="H2083" s="28"/>
      <c r="I2083" s="28"/>
      <c r="J2083" s="28"/>
      <c r="K2083" s="28"/>
      <c r="L2083" s="28"/>
      <c r="M2083" s="28"/>
      <c r="N2083" s="28"/>
      <c r="O2083" s="28"/>
      <c r="P2083" s="28"/>
      <c r="Q2083" s="28"/>
      <c r="R2083">
        <v>2080</v>
      </c>
    </row>
    <row r="2084" spans="1:18" x14ac:dyDescent="0.2">
      <c r="A2084" s="14">
        <f t="shared" si="149"/>
        <v>1111</v>
      </c>
      <c r="B2084" s="28">
        <v>1</v>
      </c>
      <c r="C2084" s="28" t="b">
        <v>0</v>
      </c>
      <c r="D2084" s="28"/>
      <c r="E2084" s="28"/>
      <c r="F2084" t="str">
        <f t="shared" si="150"/>
        <v>insert into program_studi (id_pendaftaran,kode_prodi,status_lulus) values (1111,1,FALSE);</v>
      </c>
      <c r="G2084" s="28"/>
      <c r="H2084" s="28"/>
      <c r="I2084" s="28"/>
      <c r="J2084" s="28"/>
      <c r="K2084" s="28"/>
      <c r="L2084" s="28"/>
      <c r="M2084" s="28"/>
      <c r="N2084" s="28"/>
      <c r="O2084" s="28"/>
      <c r="P2084" s="28"/>
      <c r="Q2084" s="28"/>
      <c r="R2084">
        <v>2081</v>
      </c>
    </row>
    <row r="2085" spans="1:18" x14ac:dyDescent="0.2">
      <c r="A2085" s="14">
        <f t="shared" si="149"/>
        <v>1112</v>
      </c>
      <c r="B2085" s="28">
        <v>14</v>
      </c>
      <c r="C2085" s="28" t="b">
        <v>0</v>
      </c>
      <c r="D2085" s="28"/>
      <c r="E2085" s="28"/>
      <c r="F2085" t="str">
        <f t="shared" si="150"/>
        <v>insert into program_studi (id_pendaftaran,kode_prodi,status_lulus) values (1112,14,FALSE);</v>
      </c>
      <c r="G2085" s="28"/>
      <c r="H2085" s="28"/>
      <c r="I2085" s="28"/>
      <c r="J2085" s="28"/>
      <c r="K2085" s="28"/>
      <c r="L2085" s="28"/>
      <c r="M2085" s="28"/>
      <c r="N2085" s="28"/>
      <c r="O2085" s="28"/>
      <c r="P2085" s="28"/>
      <c r="Q2085" s="28"/>
      <c r="R2085">
        <v>2082</v>
      </c>
    </row>
    <row r="2086" spans="1:18" x14ac:dyDescent="0.2">
      <c r="A2086" s="14">
        <f t="shared" si="149"/>
        <v>1113</v>
      </c>
      <c r="B2086" s="28">
        <v>7</v>
      </c>
      <c r="C2086" s="28" t="b">
        <v>0</v>
      </c>
      <c r="D2086" s="28"/>
      <c r="E2086" s="28"/>
      <c r="F2086" t="str">
        <f t="shared" si="150"/>
        <v>insert into program_studi (id_pendaftaran,kode_prodi,status_lulus) values (1113,7,FALSE);</v>
      </c>
      <c r="G2086" s="28"/>
      <c r="H2086" s="28"/>
      <c r="I2086" s="28"/>
      <c r="J2086" s="28"/>
      <c r="K2086" s="28"/>
      <c r="L2086" s="28"/>
      <c r="M2086" s="28"/>
      <c r="N2086" s="28"/>
      <c r="O2086" s="28"/>
      <c r="P2086" s="28"/>
      <c r="Q2086" s="28"/>
      <c r="R2086">
        <v>2082</v>
      </c>
    </row>
    <row r="2087" spans="1:18" x14ac:dyDescent="0.2">
      <c r="A2087" s="14">
        <f t="shared" si="149"/>
        <v>1114</v>
      </c>
      <c r="B2087" s="28">
        <v>5</v>
      </c>
      <c r="C2087" s="28" t="b">
        <v>0</v>
      </c>
      <c r="D2087" s="28"/>
      <c r="E2087" s="28"/>
      <c r="F2087" t="str">
        <f t="shared" si="150"/>
        <v>insert into program_studi (id_pendaftaran,kode_prodi,status_lulus) values (1114,5,FALSE);</v>
      </c>
      <c r="G2087" s="28"/>
      <c r="H2087" s="28"/>
      <c r="I2087" s="28"/>
      <c r="J2087" s="28"/>
      <c r="K2087" s="28"/>
      <c r="L2087" s="28"/>
      <c r="M2087" s="28"/>
      <c r="N2087" s="28"/>
      <c r="O2087" s="28"/>
      <c r="P2087" s="28"/>
      <c r="Q2087" s="28"/>
      <c r="R2087">
        <v>2082</v>
      </c>
    </row>
    <row r="2088" spans="1:18" x14ac:dyDescent="0.2">
      <c r="A2088" s="14">
        <f t="shared" si="149"/>
        <v>1115</v>
      </c>
      <c r="B2088" s="28">
        <v>5</v>
      </c>
      <c r="C2088" s="28" t="b">
        <v>0</v>
      </c>
      <c r="D2088" s="28"/>
      <c r="E2088" s="28"/>
      <c r="F2088" t="str">
        <f t="shared" si="150"/>
        <v>insert into program_studi (id_pendaftaran,kode_prodi,status_lulus) values (1115,5,FALSE);</v>
      </c>
      <c r="G2088" s="28"/>
      <c r="H2088" s="28"/>
      <c r="I2088" s="28"/>
      <c r="J2088" s="28"/>
      <c r="K2088" s="28"/>
      <c r="L2088" s="28"/>
      <c r="M2088" s="28"/>
      <c r="N2088" s="28"/>
      <c r="O2088" s="28"/>
      <c r="P2088" s="28"/>
      <c r="Q2088" s="28"/>
      <c r="R2088">
        <v>2082</v>
      </c>
    </row>
    <row r="2089" spans="1:18" x14ac:dyDescent="0.2">
      <c r="A2089" s="14">
        <f t="shared" si="149"/>
        <v>1116</v>
      </c>
      <c r="B2089" s="28">
        <v>6</v>
      </c>
      <c r="C2089" s="28" t="b">
        <v>0</v>
      </c>
      <c r="D2089" s="28"/>
      <c r="E2089" s="28"/>
      <c r="F2089" t="str">
        <f t="shared" si="150"/>
        <v>insert into program_studi (id_pendaftaran,kode_prodi,status_lulus) values (1116,6,FALSE);</v>
      </c>
      <c r="G2089" s="28"/>
      <c r="H2089" s="28"/>
      <c r="I2089" s="28"/>
      <c r="J2089" s="28"/>
      <c r="K2089" s="28"/>
      <c r="L2089" s="28"/>
      <c r="M2089" s="28"/>
      <c r="N2089" s="28"/>
      <c r="O2089" s="28"/>
      <c r="P2089" s="28"/>
      <c r="Q2089" s="28"/>
      <c r="R2089">
        <v>2082</v>
      </c>
    </row>
    <row r="2090" spans="1:18" x14ac:dyDescent="0.2">
      <c r="A2090" s="14">
        <f t="shared" si="149"/>
        <v>1117</v>
      </c>
      <c r="B2090" s="28">
        <v>6</v>
      </c>
      <c r="C2090" s="28" t="b">
        <v>0</v>
      </c>
      <c r="D2090" s="28"/>
      <c r="E2090" s="28"/>
      <c r="F2090" t="str">
        <f t="shared" si="150"/>
        <v>insert into program_studi (id_pendaftaran,kode_prodi,status_lulus) values (1117,6,FALSE);</v>
      </c>
      <c r="G2090" s="28"/>
      <c r="H2090" s="28"/>
      <c r="I2090" s="28"/>
      <c r="J2090" s="28"/>
      <c r="K2090" s="28"/>
      <c r="L2090" s="28"/>
      <c r="M2090" s="28"/>
      <c r="N2090" s="28"/>
      <c r="O2090" s="28"/>
      <c r="P2090" s="28"/>
      <c r="Q2090" s="28"/>
      <c r="R2090">
        <v>2082</v>
      </c>
    </row>
    <row r="2091" spans="1:18" x14ac:dyDescent="0.2">
      <c r="A2091" s="14">
        <f t="shared" si="149"/>
        <v>1118</v>
      </c>
      <c r="B2091" s="28">
        <v>7</v>
      </c>
      <c r="C2091" s="28" t="b">
        <v>0</v>
      </c>
      <c r="D2091" s="28"/>
      <c r="E2091" s="28"/>
      <c r="F2091" t="str">
        <f t="shared" si="150"/>
        <v>insert into program_studi (id_pendaftaran,kode_prodi,status_lulus) values (1118,7,FALSE);</v>
      </c>
      <c r="G2091" s="28"/>
      <c r="H2091" s="28"/>
      <c r="I2091" s="28"/>
      <c r="J2091" s="28"/>
      <c r="K2091" s="28"/>
      <c r="L2091" s="28"/>
      <c r="M2091" s="28"/>
      <c r="N2091" s="28"/>
      <c r="O2091" s="28"/>
      <c r="P2091" s="28"/>
      <c r="Q2091" s="28"/>
      <c r="R2091">
        <v>2082</v>
      </c>
    </row>
    <row r="2092" spans="1:18" x14ac:dyDescent="0.2">
      <c r="A2092" s="14">
        <f t="shared" si="149"/>
        <v>1119</v>
      </c>
      <c r="B2092" s="28">
        <v>8</v>
      </c>
      <c r="C2092" s="28" t="b">
        <v>0</v>
      </c>
      <c r="D2092" s="28"/>
      <c r="E2092" s="28"/>
      <c r="F2092" t="str">
        <f t="shared" si="150"/>
        <v>insert into program_studi (id_pendaftaran,kode_prodi,status_lulus) values (1119,8,FALSE);</v>
      </c>
      <c r="G2092" s="28"/>
      <c r="H2092" s="28"/>
      <c r="I2092" s="28"/>
      <c r="J2092" s="28"/>
      <c r="K2092" s="28"/>
      <c r="L2092" s="28"/>
      <c r="M2092" s="28"/>
      <c r="N2092" s="28"/>
      <c r="O2092" s="28"/>
      <c r="P2092" s="28"/>
      <c r="Q2092" s="28"/>
      <c r="R2092">
        <v>2082</v>
      </c>
    </row>
    <row r="2093" spans="1:18" x14ac:dyDescent="0.2">
      <c r="A2093" s="14">
        <f t="shared" si="149"/>
        <v>1120</v>
      </c>
      <c r="B2093" s="28">
        <v>6</v>
      </c>
      <c r="C2093" s="28" t="b">
        <v>0</v>
      </c>
      <c r="D2093" s="28"/>
      <c r="E2093" s="28"/>
      <c r="F2093" t="str">
        <f t="shared" si="150"/>
        <v>insert into program_studi (id_pendaftaran,kode_prodi,status_lulus) values (1120,6,FALSE);</v>
      </c>
      <c r="G2093" s="28"/>
      <c r="H2093" s="28"/>
      <c r="I2093" s="28"/>
      <c r="J2093" s="28"/>
      <c r="K2093" s="28"/>
      <c r="L2093" s="28"/>
      <c r="M2093" s="28"/>
      <c r="N2093" s="28"/>
      <c r="O2093" s="28"/>
      <c r="P2093" s="28"/>
      <c r="Q2093" s="28"/>
      <c r="R2093">
        <v>2082</v>
      </c>
    </row>
    <row r="2094" spans="1:18" x14ac:dyDescent="0.2">
      <c r="A2094" s="14">
        <f t="shared" si="149"/>
        <v>1121</v>
      </c>
      <c r="B2094" s="28">
        <v>5</v>
      </c>
      <c r="C2094" s="28" t="b">
        <v>0</v>
      </c>
      <c r="D2094" s="28"/>
      <c r="E2094" s="28"/>
      <c r="F2094" t="str">
        <f t="shared" si="150"/>
        <v>insert into program_studi (id_pendaftaran,kode_prodi,status_lulus) values (1121,5,FALSE);</v>
      </c>
      <c r="G2094" s="28"/>
      <c r="H2094" s="28"/>
      <c r="I2094" s="28"/>
      <c r="J2094" s="28"/>
      <c r="K2094" s="28"/>
      <c r="L2094" s="28"/>
      <c r="M2094" s="28"/>
      <c r="N2094" s="28"/>
      <c r="O2094" s="28"/>
      <c r="P2094" s="28"/>
      <c r="Q2094" s="28"/>
      <c r="R2094">
        <v>2082</v>
      </c>
    </row>
    <row r="2095" spans="1:18" x14ac:dyDescent="0.2">
      <c r="A2095" s="14">
        <f t="shared" si="149"/>
        <v>1122</v>
      </c>
      <c r="B2095" s="28">
        <v>6</v>
      </c>
      <c r="C2095" s="28" t="b">
        <v>0</v>
      </c>
      <c r="D2095" s="28"/>
      <c r="E2095" s="28"/>
      <c r="F2095" t="str">
        <f t="shared" si="150"/>
        <v>insert into program_studi (id_pendaftaran,kode_prodi,status_lulus) values (1122,6,FALSE);</v>
      </c>
      <c r="G2095" s="28"/>
      <c r="H2095" s="28"/>
      <c r="I2095" s="28"/>
      <c r="J2095" s="28"/>
      <c r="K2095" s="28"/>
      <c r="L2095" s="28"/>
      <c r="M2095" s="28"/>
      <c r="N2095" s="28"/>
      <c r="O2095" s="28"/>
      <c r="P2095" s="28"/>
      <c r="Q2095" s="28"/>
      <c r="R2095">
        <v>2082</v>
      </c>
    </row>
    <row r="2096" spans="1:18" x14ac:dyDescent="0.2">
      <c r="A2096" s="14">
        <f t="shared" si="149"/>
        <v>1123</v>
      </c>
      <c r="B2096" s="28">
        <v>7</v>
      </c>
      <c r="C2096" s="28" t="b">
        <v>0</v>
      </c>
      <c r="D2096" s="28"/>
      <c r="E2096" s="28"/>
      <c r="F2096" t="str">
        <f t="shared" si="150"/>
        <v>insert into program_studi (id_pendaftaran,kode_prodi,status_lulus) values (1123,7,FALSE);</v>
      </c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/>
      <c r="R2096">
        <v>2082</v>
      </c>
    </row>
    <row r="2097" spans="1:18" x14ac:dyDescent="0.2">
      <c r="A2097" s="14">
        <f t="shared" si="149"/>
        <v>1124</v>
      </c>
      <c r="B2097" s="28">
        <v>6</v>
      </c>
      <c r="C2097" s="28" t="b">
        <v>0</v>
      </c>
      <c r="D2097" s="28"/>
      <c r="E2097" s="28"/>
      <c r="F2097" t="str">
        <f t="shared" si="150"/>
        <v>insert into program_studi (id_pendaftaran,kode_prodi,status_lulus) values (1124,6,FALSE);</v>
      </c>
      <c r="G2097" s="28"/>
      <c r="H2097" s="28"/>
      <c r="I2097" s="28"/>
      <c r="J2097" s="28"/>
      <c r="K2097" s="28"/>
      <c r="L2097" s="28"/>
      <c r="M2097" s="28"/>
      <c r="N2097" s="28"/>
      <c r="O2097" s="28"/>
      <c r="P2097" s="28"/>
      <c r="Q2097" s="28"/>
      <c r="R2097">
        <v>2082</v>
      </c>
    </row>
    <row r="2098" spans="1:18" x14ac:dyDescent="0.2">
      <c r="A2098" s="14">
        <f t="shared" si="149"/>
        <v>1125</v>
      </c>
      <c r="B2098" s="28">
        <v>7</v>
      </c>
      <c r="C2098" s="28" t="b">
        <v>0</v>
      </c>
      <c r="D2098" s="28"/>
      <c r="E2098" s="28"/>
      <c r="F2098" t="str">
        <f t="shared" si="150"/>
        <v>insert into program_studi (id_pendaftaran,kode_prodi,status_lulus) values (1125,7,FALSE);</v>
      </c>
      <c r="G2098" s="28"/>
      <c r="H2098" s="28"/>
      <c r="I2098" s="28"/>
      <c r="J2098" s="28"/>
      <c r="K2098" s="28"/>
      <c r="L2098" s="28"/>
      <c r="M2098" s="28"/>
      <c r="N2098" s="28"/>
      <c r="O2098" s="28"/>
      <c r="P2098" s="28"/>
      <c r="Q2098" s="28"/>
      <c r="R2098">
        <v>2082</v>
      </c>
    </row>
    <row r="2099" spans="1:18" x14ac:dyDescent="0.2">
      <c r="A2099" s="14">
        <f t="shared" si="149"/>
        <v>1126</v>
      </c>
      <c r="B2099" s="28">
        <v>7</v>
      </c>
      <c r="C2099" s="28" t="b">
        <v>0</v>
      </c>
      <c r="D2099" s="28"/>
      <c r="E2099" s="28"/>
      <c r="F2099" t="str">
        <f t="shared" si="150"/>
        <v>insert into program_studi (id_pendaftaran,kode_prodi,status_lulus) values (1126,7,FALSE);</v>
      </c>
      <c r="G2099" s="28"/>
      <c r="H2099" s="28"/>
      <c r="I2099" s="28"/>
      <c r="J2099" s="28"/>
      <c r="K2099" s="28"/>
      <c r="L2099" s="28"/>
      <c r="M2099" s="28"/>
      <c r="N2099" s="28"/>
      <c r="O2099" s="28"/>
      <c r="P2099" s="28"/>
      <c r="Q2099" s="28"/>
      <c r="R2099">
        <v>2082</v>
      </c>
    </row>
    <row r="2100" spans="1:18" x14ac:dyDescent="0.2">
      <c r="A2100" s="14">
        <f t="shared" si="149"/>
        <v>1127</v>
      </c>
      <c r="B2100" s="28">
        <v>8</v>
      </c>
      <c r="C2100" s="28" t="b">
        <v>0</v>
      </c>
      <c r="D2100" s="28"/>
      <c r="E2100" s="28"/>
      <c r="F2100" t="str">
        <f t="shared" si="150"/>
        <v>insert into program_studi (id_pendaftaran,kode_prodi,status_lulus) values (1127,8,FALSE);</v>
      </c>
      <c r="G2100" s="28"/>
      <c r="H2100" s="28"/>
      <c r="I2100" s="28"/>
      <c r="J2100" s="28"/>
      <c r="K2100" s="28"/>
      <c r="L2100" s="28"/>
      <c r="M2100" s="28"/>
      <c r="N2100" s="28"/>
      <c r="O2100" s="28"/>
      <c r="P2100" s="28"/>
      <c r="Q2100" s="28"/>
      <c r="R2100">
        <v>2082</v>
      </c>
    </row>
    <row r="2101" spans="1:18" x14ac:dyDescent="0.2">
      <c r="A2101" s="14">
        <f t="shared" si="149"/>
        <v>1128</v>
      </c>
      <c r="B2101" s="28">
        <v>5</v>
      </c>
      <c r="C2101" s="28" t="b">
        <v>0</v>
      </c>
      <c r="D2101" s="28"/>
      <c r="E2101" s="28"/>
      <c r="F2101" t="str">
        <f t="shared" si="150"/>
        <v>insert into program_studi (id_pendaftaran,kode_prodi,status_lulus) values (1128,5,FALSE);</v>
      </c>
      <c r="G2101" s="28"/>
      <c r="H2101" s="28"/>
      <c r="I2101" s="28"/>
      <c r="J2101" s="28"/>
      <c r="K2101" s="28"/>
      <c r="L2101" s="28"/>
      <c r="M2101" s="28"/>
      <c r="N2101" s="28"/>
      <c r="O2101" s="28"/>
      <c r="P2101" s="28"/>
      <c r="Q2101" s="28"/>
      <c r="R2101">
        <v>2082</v>
      </c>
    </row>
    <row r="2102" spans="1:18" x14ac:dyDescent="0.2">
      <c r="A2102" s="14">
        <f t="shared" ref="A2102:A2165" si="151">A2101+1</f>
        <v>1129</v>
      </c>
      <c r="B2102" s="28">
        <v>6</v>
      </c>
      <c r="C2102" s="28" t="b">
        <v>0</v>
      </c>
      <c r="D2102" s="28"/>
      <c r="E2102" s="28"/>
      <c r="F2102" t="str">
        <f t="shared" si="150"/>
        <v>insert into program_studi (id_pendaftaran,kode_prodi,status_lulus) values (1129,6,FALSE);</v>
      </c>
      <c r="G2102" s="28"/>
      <c r="H2102" s="28"/>
      <c r="I2102" s="28"/>
      <c r="J2102" s="28"/>
      <c r="K2102" s="28"/>
      <c r="L2102" s="28"/>
      <c r="M2102" s="28"/>
      <c r="N2102" s="28"/>
      <c r="O2102" s="28"/>
      <c r="P2102" s="28"/>
      <c r="Q2102" s="28"/>
      <c r="R2102">
        <v>2082</v>
      </c>
    </row>
    <row r="2103" spans="1:18" x14ac:dyDescent="0.2">
      <c r="A2103" s="14">
        <f t="shared" si="151"/>
        <v>1130</v>
      </c>
      <c r="B2103" s="28">
        <v>7</v>
      </c>
      <c r="C2103" s="28" t="b">
        <v>0</v>
      </c>
      <c r="D2103" s="28"/>
      <c r="E2103" s="28"/>
      <c r="F2103" t="str">
        <f t="shared" si="150"/>
        <v>insert into program_studi (id_pendaftaran,kode_prodi,status_lulus) values (1130,7,FALSE);</v>
      </c>
      <c r="G2103" s="28"/>
      <c r="H2103" s="28"/>
      <c r="I2103" s="28"/>
      <c r="J2103" s="28"/>
      <c r="K2103" s="28"/>
      <c r="L2103" s="28"/>
      <c r="M2103" s="28"/>
      <c r="N2103" s="28"/>
      <c r="O2103" s="28"/>
      <c r="P2103" s="28"/>
      <c r="Q2103" s="28"/>
      <c r="R2103">
        <v>2082</v>
      </c>
    </row>
    <row r="2104" spans="1:18" x14ac:dyDescent="0.2">
      <c r="A2104" s="14">
        <f t="shared" si="151"/>
        <v>1131</v>
      </c>
      <c r="B2104" s="28">
        <v>5</v>
      </c>
      <c r="C2104" s="28" t="b">
        <v>0</v>
      </c>
      <c r="D2104" s="28"/>
      <c r="E2104" s="28"/>
      <c r="F2104" t="str">
        <f t="shared" si="150"/>
        <v>insert into program_studi (id_pendaftaran,kode_prodi,status_lulus) values (1131,5,FALSE);</v>
      </c>
      <c r="G2104" s="28"/>
      <c r="H2104" s="28"/>
      <c r="I2104" s="28"/>
      <c r="J2104" s="28"/>
      <c r="K2104" s="28"/>
      <c r="L2104" s="28"/>
      <c r="M2104" s="28"/>
      <c r="N2104" s="28"/>
      <c r="O2104" s="28"/>
      <c r="P2104" s="28"/>
      <c r="Q2104" s="28"/>
      <c r="R2104">
        <v>2082</v>
      </c>
    </row>
    <row r="2105" spans="1:18" x14ac:dyDescent="0.2">
      <c r="A2105" s="14">
        <f t="shared" si="151"/>
        <v>1132</v>
      </c>
      <c r="B2105" s="28">
        <v>6</v>
      </c>
      <c r="C2105" s="28" t="b">
        <v>0</v>
      </c>
      <c r="D2105" s="28"/>
      <c r="E2105" s="28"/>
      <c r="F2105" t="str">
        <f t="shared" si="150"/>
        <v>insert into program_studi (id_pendaftaran,kode_prodi,status_lulus) values (1132,6,FALSE);</v>
      </c>
      <c r="G2105" s="28"/>
      <c r="H2105" s="28"/>
      <c r="I2105" s="28"/>
      <c r="J2105" s="28"/>
      <c r="K2105" s="28"/>
      <c r="L2105" s="28"/>
      <c r="M2105" s="28"/>
      <c r="N2105" s="28"/>
      <c r="O2105" s="28"/>
      <c r="P2105" s="28"/>
      <c r="Q2105" s="28"/>
      <c r="R2105">
        <v>2082</v>
      </c>
    </row>
    <row r="2106" spans="1:18" x14ac:dyDescent="0.2">
      <c r="A2106" s="14">
        <f t="shared" si="151"/>
        <v>1133</v>
      </c>
      <c r="B2106" s="28">
        <v>7</v>
      </c>
      <c r="C2106" s="28" t="b">
        <v>0</v>
      </c>
      <c r="D2106" s="28"/>
      <c r="E2106" s="28"/>
      <c r="F2106" t="str">
        <f t="shared" si="150"/>
        <v>insert into program_studi (id_pendaftaran,kode_prodi,status_lulus) values (1133,7,FALSE);</v>
      </c>
      <c r="G2106" s="28"/>
      <c r="H2106" s="28"/>
      <c r="I2106" s="28"/>
      <c r="J2106" s="28"/>
      <c r="K2106" s="28"/>
      <c r="L2106" s="28"/>
      <c r="M2106" s="28"/>
      <c r="N2106" s="28"/>
      <c r="O2106" s="28"/>
      <c r="P2106" s="28"/>
      <c r="Q2106" s="28"/>
      <c r="R2106">
        <v>2082</v>
      </c>
    </row>
    <row r="2107" spans="1:18" x14ac:dyDescent="0.2">
      <c r="A2107" s="14">
        <f t="shared" si="151"/>
        <v>1134</v>
      </c>
      <c r="B2107" s="28">
        <v>6</v>
      </c>
      <c r="C2107" s="28" t="b">
        <v>0</v>
      </c>
      <c r="D2107" s="28"/>
      <c r="E2107" s="28"/>
      <c r="F2107" t="str">
        <f t="shared" si="150"/>
        <v>insert into program_studi (id_pendaftaran,kode_prodi,status_lulus) values (1134,6,FALSE);</v>
      </c>
      <c r="G2107" s="28"/>
      <c r="H2107" s="28"/>
      <c r="I2107" s="28"/>
      <c r="J2107" s="28"/>
      <c r="K2107" s="28"/>
      <c r="L2107" s="28"/>
      <c r="M2107" s="28"/>
      <c r="N2107" s="28"/>
      <c r="O2107" s="28"/>
      <c r="P2107" s="28"/>
      <c r="Q2107" s="28"/>
      <c r="R2107">
        <v>2082</v>
      </c>
    </row>
    <row r="2108" spans="1:18" x14ac:dyDescent="0.2">
      <c r="A2108" s="14">
        <f t="shared" si="151"/>
        <v>1135</v>
      </c>
      <c r="B2108" s="28">
        <v>8</v>
      </c>
      <c r="C2108" s="28" t="b">
        <v>0</v>
      </c>
      <c r="D2108" s="28"/>
      <c r="E2108" s="28"/>
      <c r="F2108" t="str">
        <f t="shared" si="150"/>
        <v>insert into program_studi (id_pendaftaran,kode_prodi,status_lulus) values (1135,8,FALSE);</v>
      </c>
      <c r="G2108" s="28"/>
      <c r="H2108" s="28"/>
      <c r="I2108" s="28"/>
      <c r="J2108" s="28"/>
      <c r="K2108" s="28"/>
      <c r="L2108" s="28"/>
      <c r="M2108" s="28"/>
      <c r="N2108" s="28"/>
      <c r="O2108" s="28"/>
      <c r="P2108" s="28"/>
      <c r="Q2108" s="28"/>
      <c r="R2108">
        <v>2082</v>
      </c>
    </row>
    <row r="2109" spans="1:18" x14ac:dyDescent="0.2">
      <c r="A2109" s="14">
        <f t="shared" si="151"/>
        <v>1136</v>
      </c>
      <c r="B2109" s="28">
        <v>7</v>
      </c>
      <c r="C2109" s="28" t="b">
        <v>0</v>
      </c>
      <c r="D2109" s="28"/>
      <c r="E2109" s="28"/>
      <c r="F2109" t="str">
        <f t="shared" si="150"/>
        <v>insert into program_studi (id_pendaftaran,kode_prodi,status_lulus) values (1136,7,FALSE);</v>
      </c>
      <c r="G2109" s="28"/>
      <c r="H2109" s="28"/>
      <c r="I2109" s="28"/>
      <c r="J2109" s="28"/>
      <c r="K2109" s="28"/>
      <c r="L2109" s="28"/>
      <c r="M2109" s="28"/>
      <c r="N2109" s="28"/>
      <c r="O2109" s="28"/>
      <c r="P2109" s="28"/>
      <c r="Q2109" s="28"/>
      <c r="R2109">
        <v>2082</v>
      </c>
    </row>
    <row r="2110" spans="1:18" x14ac:dyDescent="0.2">
      <c r="A2110" s="14">
        <f t="shared" si="151"/>
        <v>1137</v>
      </c>
      <c r="B2110" s="28">
        <v>7</v>
      </c>
      <c r="C2110" s="28" t="b">
        <v>0</v>
      </c>
      <c r="D2110" s="28"/>
      <c r="E2110" s="28"/>
      <c r="F2110" t="str">
        <f t="shared" si="150"/>
        <v>insert into program_studi (id_pendaftaran,kode_prodi,status_lulus) values (1137,7,FALSE);</v>
      </c>
      <c r="G2110" s="28"/>
      <c r="H2110" s="28"/>
      <c r="I2110" s="28"/>
      <c r="J2110" s="28"/>
      <c r="K2110" s="28"/>
      <c r="L2110" s="28"/>
      <c r="M2110" s="28"/>
      <c r="N2110" s="28"/>
      <c r="O2110" s="28"/>
      <c r="P2110" s="28"/>
      <c r="Q2110" s="28"/>
      <c r="R2110">
        <v>2082</v>
      </c>
    </row>
    <row r="2111" spans="1:18" x14ac:dyDescent="0.2">
      <c r="A2111" s="14">
        <f t="shared" si="151"/>
        <v>1138</v>
      </c>
      <c r="B2111" s="28">
        <v>6</v>
      </c>
      <c r="C2111" s="28" t="b">
        <v>0</v>
      </c>
      <c r="D2111" s="28"/>
      <c r="E2111" s="28"/>
      <c r="F2111" t="str">
        <f t="shared" si="150"/>
        <v>insert into program_studi (id_pendaftaran,kode_prodi,status_lulus) values (1138,6,FALSE);</v>
      </c>
      <c r="G2111" s="28"/>
      <c r="H2111" s="28"/>
      <c r="I2111" s="28"/>
      <c r="J2111" s="28"/>
      <c r="K2111" s="28"/>
      <c r="L2111" s="28"/>
      <c r="M2111" s="28"/>
      <c r="N2111" s="28"/>
      <c r="O2111" s="28"/>
      <c r="P2111" s="28"/>
      <c r="Q2111" s="28"/>
      <c r="R2111">
        <v>2082</v>
      </c>
    </row>
    <row r="2112" spans="1:18" x14ac:dyDescent="0.2">
      <c r="A2112" s="14">
        <f t="shared" si="151"/>
        <v>1139</v>
      </c>
      <c r="B2112" s="28">
        <v>7</v>
      </c>
      <c r="C2112" s="28" t="b">
        <v>0</v>
      </c>
      <c r="D2112" s="28"/>
      <c r="E2112" s="28"/>
      <c r="F2112" t="str">
        <f t="shared" si="150"/>
        <v>insert into program_studi (id_pendaftaran,kode_prodi,status_lulus) values (1139,7,FALSE);</v>
      </c>
      <c r="G2112" s="28"/>
      <c r="H2112" s="28"/>
      <c r="I2112" s="28"/>
      <c r="J2112" s="28"/>
      <c r="K2112" s="28"/>
      <c r="L2112" s="28"/>
      <c r="M2112" s="28"/>
      <c r="N2112" s="28"/>
      <c r="O2112" s="28"/>
      <c r="P2112" s="28"/>
      <c r="Q2112" s="28"/>
      <c r="R2112">
        <v>2082</v>
      </c>
    </row>
    <row r="2113" spans="1:18" x14ac:dyDescent="0.2">
      <c r="A2113" s="14">
        <f t="shared" si="151"/>
        <v>1140</v>
      </c>
      <c r="B2113" s="28">
        <v>5</v>
      </c>
      <c r="C2113" s="28" t="b">
        <v>0</v>
      </c>
      <c r="D2113" s="28"/>
      <c r="E2113" s="28"/>
      <c r="F2113" t="str">
        <f t="shared" si="150"/>
        <v>insert into program_studi (id_pendaftaran,kode_prodi,status_lulus) values (1140,5,FALSE);</v>
      </c>
      <c r="G2113" s="28"/>
      <c r="H2113" s="28"/>
      <c r="I2113" s="28"/>
      <c r="J2113" s="28"/>
      <c r="K2113" s="28"/>
      <c r="L2113" s="28"/>
      <c r="M2113" s="28"/>
      <c r="N2113" s="28"/>
      <c r="O2113" s="28"/>
      <c r="P2113" s="28"/>
      <c r="Q2113" s="28"/>
      <c r="R2113">
        <v>2082</v>
      </c>
    </row>
    <row r="2114" spans="1:18" x14ac:dyDescent="0.2">
      <c r="A2114" s="14">
        <f t="shared" si="151"/>
        <v>1141</v>
      </c>
      <c r="B2114" s="28">
        <v>5</v>
      </c>
      <c r="C2114" s="28" t="b">
        <v>0</v>
      </c>
      <c r="D2114" s="28"/>
      <c r="E2114" s="28"/>
      <c r="F2114" t="str">
        <f t="shared" si="150"/>
        <v>insert into program_studi (id_pendaftaran,kode_prodi,status_lulus) values (1141,5,FALSE);</v>
      </c>
      <c r="G2114" s="28"/>
      <c r="H2114" s="28"/>
      <c r="I2114" s="28"/>
      <c r="J2114" s="28"/>
      <c r="K2114" s="28"/>
      <c r="L2114" s="28"/>
      <c r="M2114" s="28"/>
      <c r="N2114" s="28"/>
      <c r="O2114" s="28"/>
      <c r="P2114" s="28"/>
      <c r="Q2114" s="28"/>
      <c r="R2114">
        <v>2082</v>
      </c>
    </row>
    <row r="2115" spans="1:18" x14ac:dyDescent="0.2">
      <c r="A2115" s="14">
        <f t="shared" si="151"/>
        <v>1142</v>
      </c>
      <c r="B2115" s="28">
        <v>5</v>
      </c>
      <c r="C2115" s="28" t="b">
        <v>0</v>
      </c>
      <c r="D2115" s="28"/>
      <c r="E2115" s="28"/>
      <c r="F2115" t="str">
        <f t="shared" si="150"/>
        <v>insert into program_studi (id_pendaftaran,kode_prodi,status_lulus) values (1142,5,FALSE);</v>
      </c>
      <c r="G2115" s="28"/>
      <c r="H2115" s="28"/>
      <c r="I2115" s="28"/>
      <c r="J2115" s="28"/>
      <c r="K2115" s="28"/>
      <c r="L2115" s="28"/>
      <c r="M2115" s="28"/>
      <c r="N2115" s="28"/>
      <c r="O2115" s="28"/>
      <c r="P2115" s="28"/>
      <c r="Q2115" s="28"/>
      <c r="R2115">
        <v>2082</v>
      </c>
    </row>
    <row r="2116" spans="1:18" x14ac:dyDescent="0.2">
      <c r="A2116" s="14">
        <f t="shared" si="151"/>
        <v>1143</v>
      </c>
      <c r="B2116" s="28">
        <v>8</v>
      </c>
      <c r="C2116" s="28" t="b">
        <v>0</v>
      </c>
      <c r="D2116" s="28"/>
      <c r="E2116" s="28"/>
      <c r="F2116" t="str">
        <f t="shared" si="150"/>
        <v>insert into program_studi (id_pendaftaran,kode_prodi,status_lulus) values (1143,8,FALSE);</v>
      </c>
      <c r="G2116" s="28"/>
      <c r="H2116" s="28"/>
      <c r="I2116" s="28"/>
      <c r="J2116" s="28"/>
      <c r="K2116" s="28"/>
      <c r="L2116" s="28"/>
      <c r="M2116" s="28"/>
      <c r="N2116" s="28"/>
      <c r="O2116" s="28"/>
      <c r="P2116" s="28"/>
      <c r="Q2116" s="28"/>
      <c r="R2116">
        <v>2082</v>
      </c>
    </row>
    <row r="2117" spans="1:18" x14ac:dyDescent="0.2">
      <c r="A2117" s="14">
        <f t="shared" si="151"/>
        <v>1144</v>
      </c>
      <c r="B2117" s="28">
        <v>6</v>
      </c>
      <c r="C2117" s="28" t="b">
        <v>0</v>
      </c>
      <c r="D2117" s="28"/>
      <c r="E2117" s="28"/>
      <c r="F2117" t="str">
        <f t="shared" ref="F2117:F2173" si="152">CONCATENATE($F$3,A2117,",",B2117,",",C2117,")",";")</f>
        <v>insert into program_studi (id_pendaftaran,kode_prodi,status_lulus) values (1144,6,FALSE);</v>
      </c>
      <c r="G2117" s="28"/>
      <c r="H2117" s="28"/>
      <c r="I2117" s="28"/>
      <c r="J2117" s="28"/>
      <c r="K2117" s="28"/>
      <c r="L2117" s="28"/>
      <c r="M2117" s="28"/>
      <c r="N2117" s="28"/>
      <c r="O2117" s="28"/>
      <c r="P2117" s="28"/>
      <c r="Q2117" s="28"/>
      <c r="R2117">
        <v>2082</v>
      </c>
    </row>
    <row r="2118" spans="1:18" x14ac:dyDescent="0.2">
      <c r="A2118" s="14">
        <f t="shared" si="151"/>
        <v>1145</v>
      </c>
      <c r="B2118" s="28">
        <v>5</v>
      </c>
      <c r="C2118" s="28" t="b">
        <v>0</v>
      </c>
      <c r="D2118" s="28"/>
      <c r="E2118" s="28"/>
      <c r="F2118" t="str">
        <f t="shared" si="152"/>
        <v>insert into program_studi (id_pendaftaran,kode_prodi,status_lulus) values (1145,5,FALSE);</v>
      </c>
      <c r="G2118" s="28"/>
      <c r="H2118" s="28"/>
      <c r="I2118" s="28"/>
      <c r="J2118" s="28"/>
      <c r="K2118" s="28"/>
      <c r="L2118" s="28"/>
      <c r="M2118" s="28"/>
      <c r="N2118" s="28"/>
      <c r="O2118" s="28"/>
      <c r="P2118" s="28"/>
      <c r="Q2118" s="28"/>
      <c r="R2118">
        <v>2082</v>
      </c>
    </row>
    <row r="2119" spans="1:18" x14ac:dyDescent="0.2">
      <c r="A2119" s="14">
        <f t="shared" si="151"/>
        <v>1146</v>
      </c>
      <c r="B2119" s="28">
        <v>5</v>
      </c>
      <c r="C2119" s="28" t="b">
        <v>0</v>
      </c>
      <c r="D2119" s="28"/>
      <c r="E2119" s="28"/>
      <c r="F2119" t="str">
        <f t="shared" si="152"/>
        <v>insert into program_studi (id_pendaftaran,kode_prodi,status_lulus) values (1146,5,FALSE);</v>
      </c>
      <c r="G2119" s="28"/>
      <c r="H2119" s="28"/>
      <c r="I2119" s="28"/>
      <c r="J2119" s="28"/>
      <c r="K2119" s="28"/>
      <c r="L2119" s="28"/>
      <c r="M2119" s="28"/>
      <c r="N2119" s="28"/>
      <c r="O2119" s="28"/>
      <c r="P2119" s="28"/>
      <c r="Q2119" s="28"/>
      <c r="R2119">
        <v>2082</v>
      </c>
    </row>
    <row r="2120" spans="1:18" x14ac:dyDescent="0.2">
      <c r="A2120" s="14">
        <f t="shared" si="151"/>
        <v>1147</v>
      </c>
      <c r="B2120" s="28">
        <v>5</v>
      </c>
      <c r="C2120" s="28" t="b">
        <v>0</v>
      </c>
      <c r="D2120" s="28"/>
      <c r="E2120" s="28"/>
      <c r="F2120" t="str">
        <f t="shared" si="152"/>
        <v>insert into program_studi (id_pendaftaran,kode_prodi,status_lulus) values (1147,5,FALSE);</v>
      </c>
      <c r="G2120" s="28"/>
      <c r="H2120" s="28"/>
      <c r="I2120" s="28"/>
      <c r="J2120" s="28"/>
      <c r="K2120" s="28"/>
      <c r="L2120" s="28"/>
      <c r="M2120" s="28"/>
      <c r="N2120" s="28"/>
      <c r="O2120" s="28"/>
      <c r="P2120" s="28"/>
      <c r="Q2120" s="28"/>
      <c r="R2120">
        <v>2082</v>
      </c>
    </row>
    <row r="2121" spans="1:18" x14ac:dyDescent="0.2">
      <c r="A2121" s="14">
        <f t="shared" si="151"/>
        <v>1148</v>
      </c>
      <c r="B2121" s="28">
        <v>7</v>
      </c>
      <c r="C2121" s="28" t="b">
        <v>0</v>
      </c>
      <c r="D2121" s="28"/>
      <c r="E2121" s="28"/>
      <c r="F2121" t="str">
        <f t="shared" si="152"/>
        <v>insert into program_studi (id_pendaftaran,kode_prodi,status_lulus) values (1148,7,FALSE);</v>
      </c>
      <c r="G2121" s="28"/>
      <c r="H2121" s="28"/>
      <c r="I2121" s="28"/>
      <c r="J2121" s="28"/>
      <c r="K2121" s="28"/>
      <c r="L2121" s="28"/>
      <c r="M2121" s="28"/>
      <c r="N2121" s="28"/>
      <c r="O2121" s="28"/>
      <c r="P2121" s="28"/>
      <c r="Q2121" s="28"/>
      <c r="R2121">
        <v>2082</v>
      </c>
    </row>
    <row r="2122" spans="1:18" x14ac:dyDescent="0.2">
      <c r="A2122" s="14">
        <f t="shared" si="151"/>
        <v>1149</v>
      </c>
      <c r="B2122" s="28">
        <v>7</v>
      </c>
      <c r="C2122" s="28" t="b">
        <v>0</v>
      </c>
      <c r="D2122" s="28"/>
      <c r="E2122" s="28"/>
      <c r="F2122" t="str">
        <f t="shared" si="152"/>
        <v>insert into program_studi (id_pendaftaran,kode_prodi,status_lulus) values (1149,7,FALSE);</v>
      </c>
      <c r="G2122" s="28"/>
      <c r="H2122" s="28"/>
      <c r="I2122" s="28"/>
      <c r="J2122" s="28"/>
      <c r="K2122" s="28"/>
      <c r="L2122" s="28"/>
      <c r="M2122" s="28"/>
      <c r="N2122" s="28"/>
      <c r="O2122" s="28"/>
      <c r="P2122" s="28"/>
      <c r="Q2122" s="28"/>
      <c r="R2122">
        <v>2082</v>
      </c>
    </row>
    <row r="2123" spans="1:18" x14ac:dyDescent="0.2">
      <c r="A2123" s="14">
        <f t="shared" si="151"/>
        <v>1150</v>
      </c>
      <c r="B2123" s="28">
        <v>6</v>
      </c>
      <c r="C2123" s="28" t="b">
        <v>0</v>
      </c>
      <c r="D2123" s="28"/>
      <c r="E2123" s="28"/>
      <c r="F2123" t="str">
        <f t="shared" si="152"/>
        <v>insert into program_studi (id_pendaftaran,kode_prodi,status_lulus) values (1150,6,FALSE);</v>
      </c>
      <c r="G2123" s="28"/>
      <c r="H2123" s="28"/>
      <c r="I2123" s="28"/>
      <c r="J2123" s="28"/>
      <c r="K2123" s="28"/>
      <c r="L2123" s="28"/>
      <c r="M2123" s="28"/>
      <c r="N2123" s="28"/>
      <c r="O2123" s="28"/>
      <c r="P2123" s="28"/>
      <c r="Q2123" s="28"/>
      <c r="R2123">
        <v>2082</v>
      </c>
    </row>
    <row r="2124" spans="1:18" x14ac:dyDescent="0.2">
      <c r="A2124" s="14">
        <f t="shared" si="151"/>
        <v>1151</v>
      </c>
      <c r="B2124" s="28">
        <v>9</v>
      </c>
      <c r="C2124" s="28" t="b">
        <v>0</v>
      </c>
      <c r="D2124" s="28"/>
      <c r="E2124" s="28"/>
      <c r="F2124" t="str">
        <f t="shared" si="152"/>
        <v>insert into program_studi (id_pendaftaran,kode_prodi,status_lulus) values (1151,9,FALSE);</v>
      </c>
      <c r="G2124" s="28"/>
      <c r="H2124" s="28"/>
      <c r="I2124" s="28"/>
      <c r="J2124" s="28"/>
      <c r="K2124" s="28"/>
      <c r="L2124" s="28"/>
      <c r="M2124" s="28"/>
      <c r="N2124" s="28"/>
      <c r="O2124" s="28"/>
      <c r="P2124" s="28"/>
      <c r="Q2124" s="28"/>
      <c r="R2124">
        <v>2082</v>
      </c>
    </row>
    <row r="2125" spans="1:18" x14ac:dyDescent="0.2">
      <c r="A2125" s="14">
        <f t="shared" si="151"/>
        <v>1152</v>
      </c>
      <c r="B2125" s="28">
        <v>9</v>
      </c>
      <c r="C2125" s="28" t="b">
        <v>0</v>
      </c>
      <c r="D2125" s="28"/>
      <c r="E2125" s="28"/>
      <c r="F2125" t="str">
        <f t="shared" si="152"/>
        <v>insert into program_studi (id_pendaftaran,kode_prodi,status_lulus) values (1152,9,FALSE);</v>
      </c>
      <c r="G2125" s="28"/>
      <c r="H2125" s="28"/>
      <c r="I2125" s="28"/>
      <c r="J2125" s="28"/>
      <c r="K2125" s="28"/>
      <c r="L2125" s="28"/>
      <c r="M2125" s="28"/>
      <c r="N2125" s="28"/>
      <c r="O2125" s="28"/>
      <c r="P2125" s="28"/>
      <c r="Q2125" s="28"/>
      <c r="R2125">
        <v>2082</v>
      </c>
    </row>
    <row r="2126" spans="1:18" x14ac:dyDescent="0.2">
      <c r="A2126" s="14">
        <f t="shared" si="151"/>
        <v>1153</v>
      </c>
      <c r="B2126" s="28">
        <v>11</v>
      </c>
      <c r="C2126" s="28" t="b">
        <v>0</v>
      </c>
      <c r="D2126" s="28"/>
      <c r="E2126" s="28"/>
      <c r="F2126" t="str">
        <f t="shared" si="152"/>
        <v>insert into program_studi (id_pendaftaran,kode_prodi,status_lulus) values (1153,11,FALSE);</v>
      </c>
      <c r="G2126" s="28"/>
      <c r="H2126" s="28"/>
      <c r="I2126" s="28"/>
      <c r="J2126" s="28"/>
      <c r="K2126" s="28"/>
      <c r="L2126" s="28"/>
      <c r="M2126" s="28"/>
      <c r="N2126" s="28"/>
      <c r="O2126" s="28"/>
      <c r="P2126" s="28"/>
      <c r="Q2126" s="28"/>
      <c r="R2126">
        <v>2082</v>
      </c>
    </row>
    <row r="2127" spans="1:18" x14ac:dyDescent="0.2">
      <c r="A2127" s="14">
        <f t="shared" si="151"/>
        <v>1154</v>
      </c>
      <c r="B2127" s="28">
        <v>10</v>
      </c>
      <c r="C2127" s="28" t="b">
        <v>0</v>
      </c>
      <c r="D2127" s="28"/>
      <c r="E2127" s="28"/>
      <c r="F2127" t="str">
        <f t="shared" si="152"/>
        <v>insert into program_studi (id_pendaftaran,kode_prodi,status_lulus) values (1154,10,FALSE);</v>
      </c>
      <c r="G2127" s="28"/>
      <c r="H2127" s="28"/>
      <c r="I2127" s="28"/>
      <c r="J2127" s="28"/>
      <c r="K2127" s="28"/>
      <c r="L2127" s="28"/>
      <c r="M2127" s="28"/>
      <c r="N2127" s="28"/>
      <c r="O2127" s="28"/>
      <c r="P2127" s="28"/>
      <c r="Q2127" s="28"/>
      <c r="R2127">
        <v>2082</v>
      </c>
    </row>
    <row r="2128" spans="1:18" x14ac:dyDescent="0.2">
      <c r="A2128" s="14">
        <f t="shared" si="151"/>
        <v>1155</v>
      </c>
      <c r="B2128" s="28">
        <v>11</v>
      </c>
      <c r="C2128" s="28" t="b">
        <v>0</v>
      </c>
      <c r="D2128" s="28"/>
      <c r="E2128" s="28"/>
      <c r="F2128" t="str">
        <f t="shared" si="152"/>
        <v>insert into program_studi (id_pendaftaran,kode_prodi,status_lulus) values (1155,11,FALSE);</v>
      </c>
      <c r="G2128" s="28"/>
      <c r="H2128" s="28"/>
      <c r="I2128" s="28"/>
      <c r="J2128" s="28"/>
      <c r="K2128" s="28"/>
      <c r="L2128" s="28"/>
      <c r="M2128" s="28"/>
      <c r="N2128" s="28"/>
      <c r="O2128" s="28"/>
      <c r="P2128" s="28"/>
      <c r="Q2128" s="28"/>
      <c r="R2128">
        <v>2082</v>
      </c>
    </row>
    <row r="2129" spans="1:18" x14ac:dyDescent="0.2">
      <c r="A2129" s="14">
        <f t="shared" si="151"/>
        <v>1156</v>
      </c>
      <c r="B2129" s="28">
        <v>11</v>
      </c>
      <c r="C2129" s="28" t="b">
        <v>0</v>
      </c>
      <c r="D2129" s="28"/>
      <c r="E2129" s="28"/>
      <c r="F2129" t="str">
        <f t="shared" si="152"/>
        <v>insert into program_studi (id_pendaftaran,kode_prodi,status_lulus) values (1156,11,FALSE);</v>
      </c>
      <c r="G2129" s="28"/>
      <c r="H2129" s="28"/>
      <c r="I2129" s="28"/>
      <c r="J2129" s="28"/>
      <c r="K2129" s="28"/>
      <c r="L2129" s="28"/>
      <c r="M2129" s="28"/>
      <c r="N2129" s="28"/>
      <c r="O2129" s="28"/>
      <c r="P2129" s="28"/>
      <c r="Q2129" s="28"/>
      <c r="R2129">
        <v>2082</v>
      </c>
    </row>
    <row r="2130" spans="1:18" x14ac:dyDescent="0.2">
      <c r="A2130" s="14">
        <f t="shared" si="151"/>
        <v>1157</v>
      </c>
      <c r="B2130" s="28">
        <v>12</v>
      </c>
      <c r="C2130" s="28" t="b">
        <v>0</v>
      </c>
      <c r="D2130" s="28"/>
      <c r="E2130" s="28"/>
      <c r="F2130" t="str">
        <f t="shared" si="152"/>
        <v>insert into program_studi (id_pendaftaran,kode_prodi,status_lulus) values (1157,12,FALSE);</v>
      </c>
      <c r="G2130" s="28"/>
      <c r="H2130" s="28"/>
      <c r="I2130" s="28"/>
      <c r="J2130" s="28"/>
      <c r="K2130" s="28"/>
      <c r="L2130" s="28"/>
      <c r="M2130" s="28"/>
      <c r="N2130" s="28"/>
      <c r="O2130" s="28"/>
      <c r="P2130" s="28"/>
      <c r="Q2130" s="28"/>
      <c r="R2130">
        <v>2082</v>
      </c>
    </row>
    <row r="2131" spans="1:18" x14ac:dyDescent="0.2">
      <c r="A2131" s="14">
        <f t="shared" si="151"/>
        <v>1158</v>
      </c>
      <c r="B2131" s="28">
        <v>12</v>
      </c>
      <c r="C2131" s="28" t="b">
        <v>0</v>
      </c>
      <c r="D2131" s="28"/>
      <c r="E2131" s="28"/>
      <c r="F2131" t="str">
        <f t="shared" si="152"/>
        <v>insert into program_studi (id_pendaftaran,kode_prodi,status_lulus) values (1158,12,FALSE);</v>
      </c>
      <c r="G2131" s="28"/>
      <c r="H2131" s="28"/>
      <c r="I2131" s="28"/>
      <c r="J2131" s="28"/>
      <c r="K2131" s="28"/>
      <c r="L2131" s="28"/>
      <c r="M2131" s="28"/>
      <c r="N2131" s="28"/>
      <c r="O2131" s="28"/>
      <c r="P2131" s="28"/>
      <c r="Q2131" s="28"/>
      <c r="R2131">
        <v>2082</v>
      </c>
    </row>
    <row r="2132" spans="1:18" x14ac:dyDescent="0.2">
      <c r="A2132" s="14">
        <f t="shared" si="151"/>
        <v>1159</v>
      </c>
      <c r="B2132" s="28">
        <v>11</v>
      </c>
      <c r="C2132" s="28" t="b">
        <v>0</v>
      </c>
      <c r="D2132" s="28"/>
      <c r="E2132" s="28"/>
      <c r="F2132" t="str">
        <f t="shared" si="152"/>
        <v>insert into program_studi (id_pendaftaran,kode_prodi,status_lulus) values (1159,11,FALSE);</v>
      </c>
      <c r="G2132" s="28"/>
      <c r="H2132" s="28"/>
      <c r="I2132" s="28"/>
      <c r="J2132" s="28"/>
      <c r="K2132" s="28"/>
      <c r="L2132" s="28"/>
      <c r="M2132" s="28"/>
      <c r="N2132" s="28"/>
      <c r="O2132" s="28"/>
      <c r="P2132" s="28"/>
      <c r="Q2132" s="28"/>
      <c r="R2132">
        <v>2082</v>
      </c>
    </row>
    <row r="2133" spans="1:18" x14ac:dyDescent="0.2">
      <c r="A2133" s="14">
        <f t="shared" si="151"/>
        <v>1160</v>
      </c>
      <c r="B2133" s="28">
        <v>11</v>
      </c>
      <c r="C2133" s="28" t="b">
        <v>0</v>
      </c>
      <c r="D2133" s="28"/>
      <c r="E2133" s="28"/>
      <c r="F2133" t="str">
        <f t="shared" si="152"/>
        <v>insert into program_studi (id_pendaftaran,kode_prodi,status_lulus) values (1160,11,FALSE);</v>
      </c>
      <c r="G2133" s="28"/>
      <c r="H2133" s="28"/>
      <c r="I2133" s="28"/>
      <c r="J2133" s="28"/>
      <c r="K2133" s="28"/>
      <c r="L2133" s="28"/>
      <c r="M2133" s="28"/>
      <c r="N2133" s="28"/>
      <c r="O2133" s="28"/>
      <c r="P2133" s="28"/>
      <c r="Q2133" s="28"/>
      <c r="R2133">
        <v>2082</v>
      </c>
    </row>
    <row r="2134" spans="1:18" x14ac:dyDescent="0.2">
      <c r="A2134" s="14">
        <f t="shared" si="151"/>
        <v>1161</v>
      </c>
      <c r="B2134" s="28">
        <v>10</v>
      </c>
      <c r="C2134" s="28" t="b">
        <v>0</v>
      </c>
      <c r="D2134" s="28"/>
      <c r="E2134" s="28"/>
      <c r="F2134" t="str">
        <f t="shared" si="152"/>
        <v>insert into program_studi (id_pendaftaran,kode_prodi,status_lulus) values (1161,10,FALSE);</v>
      </c>
      <c r="G2134" s="28"/>
      <c r="H2134" s="28"/>
      <c r="I2134" s="28"/>
      <c r="J2134" s="28"/>
      <c r="K2134" s="28"/>
      <c r="L2134" s="28"/>
      <c r="M2134" s="28"/>
      <c r="N2134" s="28"/>
      <c r="O2134" s="28"/>
      <c r="P2134" s="28"/>
      <c r="Q2134" s="28"/>
      <c r="R2134">
        <v>2082</v>
      </c>
    </row>
    <row r="2135" spans="1:18" x14ac:dyDescent="0.2">
      <c r="A2135" s="14">
        <f t="shared" si="151"/>
        <v>1162</v>
      </c>
      <c r="B2135" s="28">
        <v>10</v>
      </c>
      <c r="C2135" s="28" t="b">
        <v>0</v>
      </c>
      <c r="D2135" s="28"/>
      <c r="E2135" s="28"/>
      <c r="F2135" t="str">
        <f t="shared" si="152"/>
        <v>insert into program_studi (id_pendaftaran,kode_prodi,status_lulus) values (1162,10,FALSE);</v>
      </c>
      <c r="G2135" s="28"/>
      <c r="H2135" s="28"/>
      <c r="I2135" s="28"/>
      <c r="J2135" s="28"/>
      <c r="K2135" s="28"/>
      <c r="L2135" s="28"/>
      <c r="M2135" s="28"/>
      <c r="N2135" s="28"/>
      <c r="O2135" s="28"/>
      <c r="P2135" s="28"/>
      <c r="Q2135" s="28"/>
      <c r="R2135">
        <v>2082</v>
      </c>
    </row>
    <row r="2136" spans="1:18" x14ac:dyDescent="0.2">
      <c r="A2136" s="14">
        <f t="shared" si="151"/>
        <v>1163</v>
      </c>
      <c r="B2136" s="28">
        <v>9</v>
      </c>
      <c r="C2136" s="28" t="b">
        <v>0</v>
      </c>
      <c r="D2136" s="28"/>
      <c r="E2136" s="28"/>
      <c r="F2136" t="str">
        <f t="shared" si="152"/>
        <v>insert into program_studi (id_pendaftaran,kode_prodi,status_lulus) values (1163,9,FALSE);</v>
      </c>
      <c r="G2136" s="28"/>
      <c r="H2136" s="28"/>
      <c r="I2136" s="28"/>
      <c r="J2136" s="28"/>
      <c r="K2136" s="28"/>
      <c r="L2136" s="28"/>
      <c r="M2136" s="28"/>
      <c r="N2136" s="28"/>
      <c r="O2136" s="28"/>
      <c r="P2136" s="28"/>
      <c r="Q2136" s="28"/>
      <c r="R2136">
        <v>2082</v>
      </c>
    </row>
    <row r="2137" spans="1:18" x14ac:dyDescent="0.2">
      <c r="A2137" s="14">
        <f t="shared" si="151"/>
        <v>1164</v>
      </c>
      <c r="B2137" s="28">
        <v>11</v>
      </c>
      <c r="C2137" s="28" t="b">
        <v>0</v>
      </c>
      <c r="D2137" s="28"/>
      <c r="E2137" s="28"/>
      <c r="F2137" t="str">
        <f t="shared" si="152"/>
        <v>insert into program_studi (id_pendaftaran,kode_prodi,status_lulus) values (1164,11,FALSE);</v>
      </c>
      <c r="G2137" s="28"/>
      <c r="H2137" s="28"/>
      <c r="I2137" s="28"/>
      <c r="J2137" s="28"/>
      <c r="K2137" s="28"/>
      <c r="L2137" s="28"/>
      <c r="M2137" s="28"/>
      <c r="N2137" s="28"/>
      <c r="O2137" s="28"/>
      <c r="P2137" s="28"/>
      <c r="Q2137" s="28"/>
      <c r="R2137">
        <v>2082</v>
      </c>
    </row>
    <row r="2138" spans="1:18" x14ac:dyDescent="0.2">
      <c r="A2138" s="14">
        <f t="shared" si="151"/>
        <v>1165</v>
      </c>
      <c r="B2138" s="28">
        <v>9</v>
      </c>
      <c r="C2138" s="28" t="b">
        <v>0</v>
      </c>
      <c r="D2138" s="28"/>
      <c r="E2138" s="28"/>
      <c r="F2138" t="str">
        <f t="shared" si="152"/>
        <v>insert into program_studi (id_pendaftaran,kode_prodi,status_lulus) values (1165,9,FALSE);</v>
      </c>
      <c r="G2138" s="28"/>
      <c r="H2138" s="28"/>
      <c r="I2138" s="28"/>
      <c r="J2138" s="28"/>
      <c r="K2138" s="28"/>
      <c r="L2138" s="28"/>
      <c r="M2138" s="28"/>
      <c r="N2138" s="28"/>
      <c r="O2138" s="28"/>
      <c r="P2138" s="28"/>
      <c r="Q2138" s="28"/>
      <c r="R2138">
        <v>2082</v>
      </c>
    </row>
    <row r="2139" spans="1:18" x14ac:dyDescent="0.2">
      <c r="A2139" s="14">
        <f t="shared" si="151"/>
        <v>1166</v>
      </c>
      <c r="B2139" s="28">
        <v>9</v>
      </c>
      <c r="C2139" s="28" t="b">
        <v>0</v>
      </c>
      <c r="D2139" s="28"/>
      <c r="E2139" s="28"/>
      <c r="F2139" t="str">
        <f t="shared" si="152"/>
        <v>insert into program_studi (id_pendaftaran,kode_prodi,status_lulus) values (1166,9,FALSE);</v>
      </c>
      <c r="G2139" s="28"/>
      <c r="H2139" s="28"/>
      <c r="I2139" s="28"/>
      <c r="J2139" s="28"/>
      <c r="K2139" s="28"/>
      <c r="L2139" s="28"/>
      <c r="M2139" s="28"/>
      <c r="N2139" s="28"/>
      <c r="O2139" s="28"/>
      <c r="P2139" s="28"/>
      <c r="Q2139" s="28"/>
      <c r="R2139">
        <v>2082</v>
      </c>
    </row>
    <row r="2140" spans="1:18" x14ac:dyDescent="0.2">
      <c r="A2140" s="14">
        <f t="shared" si="151"/>
        <v>1167</v>
      </c>
      <c r="B2140" s="28">
        <v>12</v>
      </c>
      <c r="C2140" s="28" t="b">
        <v>0</v>
      </c>
      <c r="D2140" s="28"/>
      <c r="E2140" s="28"/>
      <c r="F2140" t="str">
        <f t="shared" si="152"/>
        <v>insert into program_studi (id_pendaftaran,kode_prodi,status_lulus) values (1167,12,FALSE);</v>
      </c>
      <c r="G2140" s="28"/>
      <c r="H2140" s="28"/>
      <c r="I2140" s="28"/>
      <c r="J2140" s="28"/>
      <c r="K2140" s="28"/>
      <c r="L2140" s="28"/>
      <c r="M2140" s="28"/>
      <c r="N2140" s="28"/>
      <c r="O2140" s="28"/>
      <c r="P2140" s="28"/>
      <c r="Q2140" s="28"/>
      <c r="R2140">
        <v>2082</v>
      </c>
    </row>
    <row r="2141" spans="1:18" x14ac:dyDescent="0.2">
      <c r="A2141" s="14">
        <f t="shared" si="151"/>
        <v>1168</v>
      </c>
      <c r="B2141" s="28">
        <v>12</v>
      </c>
      <c r="C2141" s="28" t="b">
        <v>0</v>
      </c>
      <c r="D2141" s="28"/>
      <c r="E2141" s="28"/>
      <c r="F2141" t="str">
        <f t="shared" si="152"/>
        <v>insert into program_studi (id_pendaftaran,kode_prodi,status_lulus) values (1168,12,FALSE);</v>
      </c>
      <c r="G2141" s="28"/>
      <c r="H2141" s="28"/>
      <c r="I2141" s="28"/>
      <c r="J2141" s="28"/>
      <c r="K2141" s="28"/>
      <c r="L2141" s="28"/>
      <c r="M2141" s="28"/>
      <c r="N2141" s="28"/>
      <c r="O2141" s="28"/>
      <c r="P2141" s="28"/>
      <c r="Q2141" s="28"/>
      <c r="R2141">
        <v>2082</v>
      </c>
    </row>
    <row r="2142" spans="1:18" x14ac:dyDescent="0.2">
      <c r="A2142" s="14">
        <f t="shared" si="151"/>
        <v>1169</v>
      </c>
      <c r="B2142" s="28">
        <v>12</v>
      </c>
      <c r="C2142" s="28" t="b">
        <v>0</v>
      </c>
      <c r="D2142" s="28"/>
      <c r="E2142" s="28"/>
      <c r="F2142" t="str">
        <f t="shared" si="152"/>
        <v>insert into program_studi (id_pendaftaran,kode_prodi,status_lulus) values (1169,12,FALSE);</v>
      </c>
      <c r="G2142" s="28"/>
      <c r="H2142" s="28"/>
      <c r="I2142" s="28"/>
      <c r="J2142" s="28"/>
      <c r="K2142" s="28"/>
      <c r="L2142" s="28"/>
      <c r="M2142" s="28"/>
      <c r="N2142" s="28"/>
      <c r="O2142" s="28"/>
      <c r="P2142" s="28"/>
      <c r="Q2142" s="28"/>
      <c r="R2142">
        <v>2082</v>
      </c>
    </row>
    <row r="2143" spans="1:18" x14ac:dyDescent="0.2">
      <c r="A2143" s="14">
        <f t="shared" si="151"/>
        <v>1170</v>
      </c>
      <c r="B2143" s="28">
        <v>11</v>
      </c>
      <c r="C2143" s="28" t="b">
        <v>0</v>
      </c>
      <c r="D2143" s="28"/>
      <c r="E2143" s="28"/>
      <c r="F2143" t="str">
        <f t="shared" si="152"/>
        <v>insert into program_studi (id_pendaftaran,kode_prodi,status_lulus) values (1170,11,FALSE);</v>
      </c>
      <c r="G2143" s="28"/>
      <c r="H2143" s="28"/>
      <c r="I2143" s="28"/>
      <c r="J2143" s="28"/>
      <c r="K2143" s="28"/>
      <c r="L2143" s="28"/>
      <c r="M2143" s="28"/>
      <c r="N2143" s="28"/>
      <c r="O2143" s="28"/>
      <c r="P2143" s="28"/>
      <c r="Q2143" s="28"/>
      <c r="R2143">
        <v>2082</v>
      </c>
    </row>
    <row r="2144" spans="1:18" x14ac:dyDescent="0.2">
      <c r="A2144" s="14">
        <f t="shared" si="151"/>
        <v>1171</v>
      </c>
      <c r="B2144" s="28">
        <v>9</v>
      </c>
      <c r="C2144" s="28" t="b">
        <v>0</v>
      </c>
      <c r="D2144" s="28"/>
      <c r="E2144" s="28"/>
      <c r="F2144" t="str">
        <f t="shared" si="152"/>
        <v>insert into program_studi (id_pendaftaran,kode_prodi,status_lulus) values (1171,9,FALSE);</v>
      </c>
      <c r="G2144" s="28"/>
      <c r="H2144" s="28"/>
      <c r="I2144" s="28"/>
      <c r="J2144" s="28"/>
      <c r="K2144" s="28"/>
      <c r="L2144" s="28"/>
      <c r="M2144" s="28"/>
      <c r="N2144" s="28"/>
      <c r="O2144" s="28"/>
      <c r="P2144" s="28"/>
      <c r="Q2144" s="28"/>
      <c r="R2144">
        <v>2082</v>
      </c>
    </row>
    <row r="2145" spans="1:18" x14ac:dyDescent="0.2">
      <c r="A2145" s="14">
        <f t="shared" si="151"/>
        <v>1172</v>
      </c>
      <c r="B2145" s="28">
        <v>12</v>
      </c>
      <c r="C2145" s="28" t="b">
        <v>0</v>
      </c>
      <c r="D2145" s="28"/>
      <c r="E2145" s="28"/>
      <c r="F2145" t="str">
        <f t="shared" si="152"/>
        <v>insert into program_studi (id_pendaftaran,kode_prodi,status_lulus) values (1172,12,FALSE);</v>
      </c>
      <c r="G2145" s="28"/>
      <c r="H2145" s="28"/>
      <c r="I2145" s="28"/>
      <c r="J2145" s="28"/>
      <c r="K2145" s="28"/>
      <c r="L2145" s="28"/>
      <c r="M2145" s="28"/>
      <c r="N2145" s="28"/>
      <c r="O2145" s="28"/>
      <c r="P2145" s="28"/>
      <c r="Q2145" s="28"/>
      <c r="R2145">
        <v>2082</v>
      </c>
    </row>
    <row r="2146" spans="1:18" x14ac:dyDescent="0.2">
      <c r="A2146" s="14">
        <f t="shared" si="151"/>
        <v>1173</v>
      </c>
      <c r="B2146" s="28">
        <v>12</v>
      </c>
      <c r="C2146" s="28" t="b">
        <v>0</v>
      </c>
      <c r="D2146" s="28"/>
      <c r="E2146" s="28"/>
      <c r="F2146" t="str">
        <f t="shared" si="152"/>
        <v>insert into program_studi (id_pendaftaran,kode_prodi,status_lulus) values (1173,12,FALSE);</v>
      </c>
      <c r="G2146" s="28"/>
      <c r="H2146" s="28"/>
      <c r="I2146" s="28"/>
      <c r="J2146" s="28"/>
      <c r="K2146" s="28"/>
      <c r="L2146" s="28"/>
      <c r="M2146" s="28"/>
      <c r="N2146" s="28"/>
      <c r="O2146" s="28"/>
      <c r="P2146" s="28"/>
      <c r="Q2146" s="28"/>
      <c r="R2146">
        <v>2082</v>
      </c>
    </row>
    <row r="2147" spans="1:18" x14ac:dyDescent="0.2">
      <c r="A2147" s="14">
        <f t="shared" si="151"/>
        <v>1174</v>
      </c>
      <c r="B2147" s="28">
        <v>9</v>
      </c>
      <c r="C2147" s="28" t="b">
        <v>0</v>
      </c>
      <c r="D2147" s="28"/>
      <c r="E2147" s="28"/>
      <c r="F2147" t="str">
        <f t="shared" si="152"/>
        <v>insert into program_studi (id_pendaftaran,kode_prodi,status_lulus) values (1174,9,FALSE);</v>
      </c>
      <c r="G2147" s="28"/>
      <c r="H2147" s="28"/>
      <c r="I2147" s="28"/>
      <c r="J2147" s="28"/>
      <c r="K2147" s="28"/>
      <c r="L2147" s="28"/>
      <c r="M2147" s="28"/>
      <c r="N2147" s="28"/>
      <c r="O2147" s="28"/>
      <c r="P2147" s="28"/>
      <c r="Q2147" s="28"/>
      <c r="R2147">
        <v>2082</v>
      </c>
    </row>
    <row r="2148" spans="1:18" x14ac:dyDescent="0.2">
      <c r="A2148" s="14">
        <f t="shared" si="151"/>
        <v>1175</v>
      </c>
      <c r="B2148" s="28">
        <v>10</v>
      </c>
      <c r="C2148" s="28" t="b">
        <v>0</v>
      </c>
      <c r="D2148" s="28"/>
      <c r="E2148" s="28"/>
      <c r="F2148" t="str">
        <f t="shared" si="152"/>
        <v>insert into program_studi (id_pendaftaran,kode_prodi,status_lulus) values (1175,10,FALSE);</v>
      </c>
      <c r="G2148" s="28"/>
      <c r="H2148" s="28"/>
      <c r="I2148" s="28"/>
      <c r="J2148" s="28"/>
      <c r="K2148" s="28"/>
      <c r="L2148" s="28"/>
      <c r="M2148" s="28"/>
      <c r="N2148" s="28"/>
      <c r="O2148" s="28"/>
      <c r="P2148" s="28"/>
      <c r="Q2148" s="28"/>
      <c r="R2148">
        <v>2082</v>
      </c>
    </row>
    <row r="2149" spans="1:18" x14ac:dyDescent="0.2">
      <c r="A2149" s="14">
        <f t="shared" si="151"/>
        <v>1176</v>
      </c>
      <c r="B2149" s="28">
        <v>11</v>
      </c>
      <c r="C2149" s="28" t="b">
        <v>0</v>
      </c>
      <c r="D2149" s="28"/>
      <c r="E2149" s="28"/>
      <c r="F2149" t="str">
        <f t="shared" si="152"/>
        <v>insert into program_studi (id_pendaftaran,kode_prodi,status_lulus) values (1176,11,FALSE);</v>
      </c>
      <c r="G2149" s="28"/>
      <c r="H2149" s="28"/>
      <c r="I2149" s="28"/>
      <c r="J2149" s="28"/>
      <c r="K2149" s="28"/>
      <c r="L2149" s="28"/>
      <c r="M2149" s="28"/>
      <c r="N2149" s="28"/>
      <c r="O2149" s="28"/>
      <c r="P2149" s="28"/>
      <c r="Q2149" s="28"/>
      <c r="R2149">
        <v>2082</v>
      </c>
    </row>
    <row r="2150" spans="1:18" x14ac:dyDescent="0.2">
      <c r="A2150" s="14">
        <f t="shared" si="151"/>
        <v>1177</v>
      </c>
      <c r="B2150" s="28">
        <v>11</v>
      </c>
      <c r="C2150" s="28" t="b">
        <v>0</v>
      </c>
      <c r="D2150" s="28"/>
      <c r="E2150" s="28"/>
      <c r="F2150" t="str">
        <f t="shared" si="152"/>
        <v>insert into program_studi (id_pendaftaran,kode_prodi,status_lulus) values (1177,11,FALSE);</v>
      </c>
      <c r="G2150" s="28"/>
      <c r="H2150" s="28"/>
      <c r="I2150" s="28"/>
      <c r="J2150" s="28"/>
      <c r="K2150" s="28"/>
      <c r="L2150" s="28"/>
      <c r="M2150" s="28"/>
      <c r="N2150" s="28"/>
      <c r="O2150" s="28"/>
      <c r="P2150" s="28"/>
      <c r="Q2150" s="28"/>
      <c r="R2150">
        <v>2082</v>
      </c>
    </row>
    <row r="2151" spans="1:18" x14ac:dyDescent="0.2">
      <c r="A2151" s="14">
        <f t="shared" si="151"/>
        <v>1178</v>
      </c>
      <c r="B2151" s="28">
        <v>11</v>
      </c>
      <c r="C2151" s="28" t="b">
        <v>0</v>
      </c>
      <c r="D2151" s="28"/>
      <c r="E2151" s="28"/>
      <c r="F2151" t="str">
        <f t="shared" si="152"/>
        <v>insert into program_studi (id_pendaftaran,kode_prodi,status_lulus) values (1178,11,FALSE);</v>
      </c>
      <c r="G2151" s="28"/>
      <c r="H2151" s="28"/>
      <c r="I2151" s="28"/>
      <c r="J2151" s="28"/>
      <c r="K2151" s="28"/>
      <c r="L2151" s="28"/>
      <c r="M2151" s="28"/>
      <c r="N2151" s="28"/>
      <c r="O2151" s="28"/>
      <c r="P2151" s="28"/>
      <c r="Q2151" s="28"/>
      <c r="R2151">
        <v>2082</v>
      </c>
    </row>
    <row r="2152" spans="1:18" x14ac:dyDescent="0.2">
      <c r="A2152" s="14">
        <f t="shared" si="151"/>
        <v>1179</v>
      </c>
      <c r="B2152" s="28">
        <v>9</v>
      </c>
      <c r="C2152" s="28" t="b">
        <v>0</v>
      </c>
      <c r="D2152" s="28"/>
      <c r="E2152" s="28"/>
      <c r="F2152" t="str">
        <f t="shared" si="152"/>
        <v>insert into program_studi (id_pendaftaran,kode_prodi,status_lulus) values (1179,9,FALSE);</v>
      </c>
      <c r="G2152" s="28"/>
      <c r="H2152" s="28"/>
      <c r="I2152" s="28"/>
      <c r="J2152" s="28"/>
      <c r="K2152" s="28"/>
      <c r="L2152" s="28"/>
      <c r="M2152" s="28"/>
      <c r="N2152" s="28"/>
      <c r="O2152" s="28"/>
      <c r="P2152" s="28"/>
      <c r="Q2152" s="28"/>
      <c r="R2152">
        <v>2082</v>
      </c>
    </row>
    <row r="2153" spans="1:18" x14ac:dyDescent="0.2">
      <c r="A2153" s="14">
        <f t="shared" si="151"/>
        <v>1180</v>
      </c>
      <c r="B2153" s="28">
        <v>10</v>
      </c>
      <c r="C2153" s="28" t="b">
        <v>0</v>
      </c>
      <c r="D2153" s="28"/>
      <c r="E2153" s="28"/>
      <c r="F2153" t="str">
        <f t="shared" si="152"/>
        <v>insert into program_studi (id_pendaftaran,kode_prodi,status_lulus) values (1180,10,FALSE);</v>
      </c>
      <c r="G2153" s="28"/>
      <c r="H2153" s="28"/>
      <c r="I2153" s="28"/>
      <c r="J2153" s="28"/>
      <c r="K2153" s="28"/>
      <c r="L2153" s="28"/>
      <c r="M2153" s="28"/>
      <c r="N2153" s="28"/>
      <c r="O2153" s="28"/>
      <c r="P2153" s="28"/>
      <c r="Q2153" s="28"/>
      <c r="R2153">
        <v>2082</v>
      </c>
    </row>
    <row r="2154" spans="1:18" x14ac:dyDescent="0.2">
      <c r="A2154" s="14">
        <f t="shared" si="151"/>
        <v>1181</v>
      </c>
      <c r="B2154" s="28">
        <v>9</v>
      </c>
      <c r="C2154" s="28" t="b">
        <v>0</v>
      </c>
      <c r="D2154" s="28"/>
      <c r="E2154" s="28"/>
      <c r="F2154" t="str">
        <f t="shared" si="152"/>
        <v>insert into program_studi (id_pendaftaran,kode_prodi,status_lulus) values (1181,9,FALSE);</v>
      </c>
      <c r="G2154" s="28"/>
      <c r="H2154" s="28"/>
      <c r="I2154" s="28"/>
      <c r="J2154" s="28"/>
      <c r="K2154" s="28"/>
      <c r="L2154" s="28"/>
      <c r="M2154" s="28"/>
      <c r="N2154" s="28"/>
      <c r="O2154" s="28"/>
      <c r="P2154" s="28"/>
      <c r="Q2154" s="28"/>
      <c r="R2154">
        <v>2082</v>
      </c>
    </row>
    <row r="2155" spans="1:18" x14ac:dyDescent="0.2">
      <c r="A2155" s="14">
        <f t="shared" si="151"/>
        <v>1182</v>
      </c>
      <c r="B2155" s="28">
        <v>11</v>
      </c>
      <c r="C2155" s="28" t="b">
        <v>0</v>
      </c>
      <c r="D2155" s="28"/>
      <c r="E2155" s="28"/>
      <c r="F2155" t="str">
        <f t="shared" si="152"/>
        <v>insert into program_studi (id_pendaftaran,kode_prodi,status_lulus) values (1182,11,FALSE);</v>
      </c>
      <c r="G2155" s="28"/>
      <c r="H2155" s="28"/>
      <c r="I2155" s="28"/>
      <c r="J2155" s="28"/>
      <c r="K2155" s="28"/>
      <c r="L2155" s="28"/>
      <c r="M2155" s="28"/>
      <c r="N2155" s="28"/>
      <c r="O2155" s="28"/>
      <c r="P2155" s="28"/>
      <c r="Q2155" s="28"/>
      <c r="R2155">
        <v>2082</v>
      </c>
    </row>
    <row r="2156" spans="1:18" x14ac:dyDescent="0.2">
      <c r="A2156" s="14">
        <f t="shared" si="151"/>
        <v>1183</v>
      </c>
      <c r="B2156" s="28">
        <v>12</v>
      </c>
      <c r="C2156" s="28" t="b">
        <v>0</v>
      </c>
      <c r="D2156" s="28"/>
      <c r="E2156" s="28"/>
      <c r="F2156" t="str">
        <f t="shared" si="152"/>
        <v>insert into program_studi (id_pendaftaran,kode_prodi,status_lulus) values (1183,12,FALSE);</v>
      </c>
      <c r="G2156" s="28"/>
      <c r="H2156" s="28"/>
      <c r="I2156" s="28"/>
      <c r="J2156" s="28"/>
      <c r="K2156" s="28"/>
      <c r="L2156" s="28"/>
      <c r="M2156" s="28"/>
      <c r="N2156" s="28"/>
      <c r="O2156" s="28"/>
      <c r="P2156" s="28"/>
      <c r="Q2156" s="28"/>
      <c r="R2156">
        <v>2082</v>
      </c>
    </row>
    <row r="2157" spans="1:18" x14ac:dyDescent="0.2">
      <c r="A2157" s="14">
        <f t="shared" si="151"/>
        <v>1184</v>
      </c>
      <c r="B2157" s="28">
        <v>12</v>
      </c>
      <c r="C2157" s="28" t="b">
        <v>0</v>
      </c>
      <c r="D2157" s="28"/>
      <c r="E2157" s="28"/>
      <c r="F2157" t="str">
        <f t="shared" si="152"/>
        <v>insert into program_studi (id_pendaftaran,kode_prodi,status_lulus) values (1184,12,FALSE);</v>
      </c>
      <c r="G2157" s="28"/>
      <c r="H2157" s="28"/>
      <c r="I2157" s="28"/>
      <c r="J2157" s="28"/>
      <c r="K2157" s="28"/>
      <c r="L2157" s="28"/>
      <c r="M2157" s="28"/>
      <c r="N2157" s="28"/>
      <c r="O2157" s="28"/>
      <c r="P2157" s="28"/>
      <c r="Q2157" s="28"/>
      <c r="R2157">
        <v>2082</v>
      </c>
    </row>
    <row r="2158" spans="1:18" x14ac:dyDescent="0.2">
      <c r="A2158" s="14">
        <f t="shared" si="151"/>
        <v>1185</v>
      </c>
      <c r="B2158" s="28">
        <v>9</v>
      </c>
      <c r="C2158" s="28" t="b">
        <v>0</v>
      </c>
      <c r="D2158" s="28"/>
      <c r="E2158" s="28"/>
      <c r="F2158" t="str">
        <f t="shared" si="152"/>
        <v>insert into program_studi (id_pendaftaran,kode_prodi,status_lulus) values (1185,9,FALSE);</v>
      </c>
      <c r="G2158" s="28"/>
      <c r="H2158" s="28"/>
      <c r="I2158" s="28"/>
      <c r="J2158" s="28"/>
      <c r="K2158" s="28"/>
      <c r="L2158" s="28"/>
      <c r="M2158" s="28"/>
      <c r="N2158" s="28"/>
      <c r="O2158" s="28"/>
      <c r="P2158" s="28"/>
      <c r="Q2158" s="28"/>
      <c r="R2158">
        <v>2082</v>
      </c>
    </row>
    <row r="2159" spans="1:18" x14ac:dyDescent="0.2">
      <c r="A2159" s="14">
        <f t="shared" si="151"/>
        <v>1186</v>
      </c>
      <c r="B2159" s="28">
        <v>11</v>
      </c>
      <c r="C2159" s="28" t="b">
        <v>1</v>
      </c>
      <c r="D2159" s="28"/>
      <c r="E2159" s="28"/>
      <c r="F2159" t="str">
        <f t="shared" si="152"/>
        <v>insert into program_studi (id_pendaftaran,kode_prodi,status_lulus) values (1186,11,TRUE);</v>
      </c>
      <c r="G2159" s="28"/>
      <c r="H2159" s="28"/>
      <c r="I2159" s="28"/>
      <c r="J2159" s="28"/>
      <c r="K2159" s="28"/>
      <c r="L2159" s="28"/>
      <c r="M2159" s="28"/>
      <c r="N2159" s="28"/>
      <c r="O2159" s="28"/>
      <c r="P2159" s="28"/>
      <c r="Q2159" s="28"/>
      <c r="R2159">
        <v>2082</v>
      </c>
    </row>
    <row r="2160" spans="1:18" x14ac:dyDescent="0.2">
      <c r="A2160" s="14">
        <f t="shared" si="151"/>
        <v>1187</v>
      </c>
      <c r="B2160" s="28">
        <v>9</v>
      </c>
      <c r="C2160" s="28" t="b">
        <v>1</v>
      </c>
      <c r="D2160" s="28"/>
      <c r="E2160" s="28"/>
      <c r="F2160" t="str">
        <f t="shared" si="152"/>
        <v>insert into program_studi (id_pendaftaran,kode_prodi,status_lulus) values (1187,9,TRUE);</v>
      </c>
      <c r="G2160" s="28"/>
      <c r="H2160" s="28"/>
      <c r="I2160" s="28"/>
      <c r="J2160" s="28"/>
      <c r="K2160" s="28"/>
      <c r="L2160" s="28"/>
      <c r="M2160" s="28"/>
      <c r="N2160" s="28"/>
      <c r="O2160" s="28"/>
      <c r="P2160" s="28"/>
      <c r="Q2160" s="28"/>
      <c r="R2160">
        <v>2082</v>
      </c>
    </row>
    <row r="2161" spans="1:18" x14ac:dyDescent="0.2">
      <c r="A2161" s="14">
        <f t="shared" si="151"/>
        <v>1188</v>
      </c>
      <c r="B2161" s="28">
        <v>10</v>
      </c>
      <c r="C2161" s="28" t="b">
        <v>1</v>
      </c>
      <c r="D2161" s="28"/>
      <c r="E2161" s="28"/>
      <c r="F2161" t="str">
        <f t="shared" si="152"/>
        <v>insert into program_studi (id_pendaftaran,kode_prodi,status_lulus) values (1188,10,TRUE);</v>
      </c>
      <c r="G2161" s="28"/>
      <c r="H2161" s="28"/>
      <c r="I2161" s="28"/>
      <c r="J2161" s="28"/>
      <c r="K2161" s="28"/>
      <c r="L2161" s="28"/>
      <c r="M2161" s="28"/>
      <c r="N2161" s="28"/>
      <c r="O2161" s="28"/>
      <c r="P2161" s="28"/>
      <c r="Q2161" s="28"/>
      <c r="R2161">
        <v>2082</v>
      </c>
    </row>
    <row r="2162" spans="1:18" x14ac:dyDescent="0.2">
      <c r="A2162" s="14">
        <f t="shared" si="151"/>
        <v>1189</v>
      </c>
      <c r="B2162" s="28">
        <v>10</v>
      </c>
      <c r="C2162" s="28" t="b">
        <v>1</v>
      </c>
      <c r="D2162" s="28"/>
      <c r="E2162" s="28"/>
      <c r="F2162" t="str">
        <f t="shared" si="152"/>
        <v>insert into program_studi (id_pendaftaran,kode_prodi,status_lulus) values (1189,10,TRUE);</v>
      </c>
      <c r="G2162" s="28"/>
      <c r="H2162" s="28"/>
      <c r="I2162" s="28"/>
      <c r="J2162" s="28"/>
      <c r="K2162" s="28"/>
      <c r="L2162" s="28"/>
      <c r="M2162" s="28"/>
      <c r="N2162" s="28"/>
      <c r="O2162" s="28"/>
      <c r="P2162" s="28"/>
      <c r="Q2162" s="28"/>
      <c r="R2162">
        <v>2082</v>
      </c>
    </row>
    <row r="2163" spans="1:18" x14ac:dyDescent="0.2">
      <c r="A2163" s="14">
        <f t="shared" si="151"/>
        <v>1190</v>
      </c>
      <c r="B2163" s="28">
        <v>9</v>
      </c>
      <c r="C2163" s="28" t="b">
        <v>1</v>
      </c>
      <c r="D2163" s="28"/>
      <c r="E2163" s="28"/>
      <c r="F2163" t="str">
        <f t="shared" si="152"/>
        <v>insert into program_studi (id_pendaftaran,kode_prodi,status_lulus) values (1190,9,TRUE);</v>
      </c>
      <c r="G2163" s="28"/>
      <c r="H2163" s="28"/>
      <c r="I2163" s="28"/>
      <c r="J2163" s="28"/>
      <c r="K2163" s="28"/>
      <c r="L2163" s="28"/>
      <c r="M2163" s="28"/>
      <c r="N2163" s="28"/>
      <c r="O2163" s="28"/>
      <c r="P2163" s="28"/>
      <c r="Q2163" s="28"/>
      <c r="R2163">
        <v>2082</v>
      </c>
    </row>
    <row r="2164" spans="1:18" x14ac:dyDescent="0.2">
      <c r="A2164" s="14">
        <f t="shared" si="151"/>
        <v>1191</v>
      </c>
      <c r="B2164" s="28">
        <v>9</v>
      </c>
      <c r="C2164" s="28" t="b">
        <v>1</v>
      </c>
      <c r="D2164" s="28"/>
      <c r="E2164" s="28"/>
      <c r="F2164" t="str">
        <f t="shared" si="152"/>
        <v>insert into program_studi (id_pendaftaran,kode_prodi,status_lulus) values (1191,9,TRUE);</v>
      </c>
      <c r="G2164" s="28"/>
      <c r="H2164" s="28"/>
      <c r="I2164" s="28"/>
      <c r="J2164" s="28"/>
      <c r="K2164" s="28"/>
      <c r="L2164" s="28"/>
      <c r="M2164" s="28"/>
      <c r="N2164" s="28"/>
      <c r="O2164" s="28"/>
      <c r="P2164" s="28"/>
      <c r="Q2164" s="28"/>
      <c r="R2164">
        <v>2082</v>
      </c>
    </row>
    <row r="2165" spans="1:18" x14ac:dyDescent="0.2">
      <c r="A2165" s="14">
        <f t="shared" si="151"/>
        <v>1192</v>
      </c>
      <c r="B2165" s="28">
        <v>9</v>
      </c>
      <c r="C2165" s="28" t="b">
        <v>1</v>
      </c>
      <c r="D2165" s="28"/>
      <c r="E2165" s="28"/>
      <c r="F2165" t="str">
        <f t="shared" si="152"/>
        <v>insert into program_studi (id_pendaftaran,kode_prodi,status_lulus) values (1192,9,TRUE);</v>
      </c>
      <c r="G2165" s="28"/>
      <c r="H2165" s="28"/>
      <c r="I2165" s="28"/>
      <c r="J2165" s="28"/>
      <c r="K2165" s="28"/>
      <c r="L2165" s="28"/>
      <c r="M2165" s="28"/>
      <c r="N2165" s="28"/>
      <c r="O2165" s="28"/>
      <c r="P2165" s="28"/>
      <c r="Q2165" s="28"/>
      <c r="R2165">
        <v>2082</v>
      </c>
    </row>
    <row r="2166" spans="1:18" x14ac:dyDescent="0.2">
      <c r="A2166" s="14">
        <f t="shared" ref="A2166:A2173" si="153">A2165+1</f>
        <v>1193</v>
      </c>
      <c r="B2166" s="28">
        <v>11</v>
      </c>
      <c r="C2166" s="28" t="b">
        <v>1</v>
      </c>
      <c r="D2166" s="28"/>
      <c r="E2166" s="28"/>
      <c r="F2166" t="str">
        <f t="shared" si="152"/>
        <v>insert into program_studi (id_pendaftaran,kode_prodi,status_lulus) values (1193,11,TRUE);</v>
      </c>
      <c r="G2166" s="28"/>
      <c r="H2166" s="28"/>
      <c r="I2166" s="28"/>
      <c r="J2166" s="28"/>
      <c r="K2166" s="28"/>
      <c r="L2166" s="28"/>
      <c r="M2166" s="28"/>
      <c r="N2166" s="28"/>
      <c r="O2166" s="28"/>
      <c r="P2166" s="28"/>
      <c r="Q2166" s="28"/>
      <c r="R2166">
        <v>2082</v>
      </c>
    </row>
    <row r="2167" spans="1:18" x14ac:dyDescent="0.2">
      <c r="A2167" s="14">
        <f t="shared" si="153"/>
        <v>1194</v>
      </c>
      <c r="B2167" s="28">
        <v>9</v>
      </c>
      <c r="C2167" s="28" t="b">
        <v>1</v>
      </c>
      <c r="D2167" s="28"/>
      <c r="E2167" s="28"/>
      <c r="F2167" t="str">
        <f t="shared" si="152"/>
        <v>insert into program_studi (id_pendaftaran,kode_prodi,status_lulus) values (1194,9,TRUE);</v>
      </c>
      <c r="G2167" s="28"/>
      <c r="H2167" s="28"/>
      <c r="I2167" s="28"/>
      <c r="J2167" s="28"/>
      <c r="K2167" s="28"/>
      <c r="L2167" s="28"/>
      <c r="M2167" s="28"/>
      <c r="N2167" s="28"/>
      <c r="O2167" s="28"/>
      <c r="P2167" s="28"/>
      <c r="Q2167" s="28"/>
      <c r="R2167">
        <v>2082</v>
      </c>
    </row>
    <row r="2168" spans="1:18" x14ac:dyDescent="0.2">
      <c r="A2168" s="14">
        <f t="shared" si="153"/>
        <v>1195</v>
      </c>
      <c r="B2168" s="28">
        <v>11</v>
      </c>
      <c r="C2168" s="28" t="b">
        <v>1</v>
      </c>
      <c r="D2168" s="28"/>
      <c r="E2168" s="28"/>
      <c r="F2168" t="str">
        <f t="shared" si="152"/>
        <v>insert into program_studi (id_pendaftaran,kode_prodi,status_lulus) values (1195,11,TRUE);</v>
      </c>
      <c r="G2168" s="28"/>
      <c r="H2168" s="28"/>
      <c r="I2168" s="28"/>
      <c r="J2168" s="28"/>
      <c r="K2168" s="28"/>
      <c r="L2168" s="28"/>
      <c r="M2168" s="28"/>
      <c r="N2168" s="28"/>
      <c r="O2168" s="28"/>
      <c r="P2168" s="28"/>
      <c r="Q2168" s="28"/>
      <c r="R2168">
        <v>2082</v>
      </c>
    </row>
    <row r="2169" spans="1:18" x14ac:dyDescent="0.2">
      <c r="A2169" s="14">
        <f t="shared" si="153"/>
        <v>1196</v>
      </c>
      <c r="B2169" s="28">
        <v>9</v>
      </c>
      <c r="C2169" s="28" t="b">
        <v>1</v>
      </c>
      <c r="D2169" s="28"/>
      <c r="E2169" s="28"/>
      <c r="F2169" t="str">
        <f t="shared" si="152"/>
        <v>insert into program_studi (id_pendaftaran,kode_prodi,status_lulus) values (1196,9,TRUE);</v>
      </c>
      <c r="G2169" s="28"/>
      <c r="H2169" s="28"/>
      <c r="I2169" s="28"/>
      <c r="J2169" s="28"/>
      <c r="K2169" s="28"/>
      <c r="L2169" s="28"/>
      <c r="M2169" s="28"/>
      <c r="N2169" s="28"/>
      <c r="O2169" s="28"/>
      <c r="P2169" s="28"/>
      <c r="Q2169" s="28"/>
      <c r="R2169">
        <v>2082</v>
      </c>
    </row>
    <row r="2170" spans="1:18" x14ac:dyDescent="0.2">
      <c r="A2170" s="14">
        <f t="shared" si="153"/>
        <v>1197</v>
      </c>
      <c r="B2170" s="28">
        <v>9</v>
      </c>
      <c r="C2170" s="28" t="b">
        <v>1</v>
      </c>
      <c r="D2170" s="28"/>
      <c r="E2170" s="28"/>
      <c r="F2170" t="str">
        <f t="shared" si="152"/>
        <v>insert into program_studi (id_pendaftaran,kode_prodi,status_lulus) values (1197,9,TRUE);</v>
      </c>
      <c r="G2170" s="28"/>
      <c r="H2170" s="28"/>
      <c r="I2170" s="28"/>
      <c r="J2170" s="28"/>
      <c r="K2170" s="28"/>
      <c r="L2170" s="28"/>
      <c r="M2170" s="28"/>
      <c r="N2170" s="28"/>
      <c r="O2170" s="28"/>
      <c r="P2170" s="28"/>
      <c r="Q2170" s="28"/>
      <c r="R2170">
        <v>2082</v>
      </c>
    </row>
    <row r="2171" spans="1:18" x14ac:dyDescent="0.2">
      <c r="A2171" s="14">
        <f t="shared" si="153"/>
        <v>1198</v>
      </c>
      <c r="B2171" s="28">
        <v>12</v>
      </c>
      <c r="C2171" s="28" t="b">
        <v>1</v>
      </c>
      <c r="D2171" s="28"/>
      <c r="E2171" s="28"/>
      <c r="F2171" t="str">
        <f t="shared" si="152"/>
        <v>insert into program_studi (id_pendaftaran,kode_prodi,status_lulus) values (1198,12,TRUE);</v>
      </c>
      <c r="G2171" s="28"/>
      <c r="H2171" s="28"/>
      <c r="I2171" s="28"/>
      <c r="J2171" s="28"/>
      <c r="K2171" s="28"/>
      <c r="L2171" s="28"/>
      <c r="M2171" s="28"/>
      <c r="N2171" s="28"/>
      <c r="O2171" s="28"/>
      <c r="P2171" s="28"/>
      <c r="Q2171" s="28"/>
      <c r="R2171">
        <v>2082</v>
      </c>
    </row>
    <row r="2172" spans="1:18" x14ac:dyDescent="0.2">
      <c r="A2172" s="14">
        <f t="shared" si="153"/>
        <v>1199</v>
      </c>
      <c r="B2172" s="28">
        <v>9</v>
      </c>
      <c r="C2172" s="28" t="b">
        <v>1</v>
      </c>
      <c r="D2172" s="28"/>
      <c r="E2172" s="28"/>
      <c r="F2172" t="str">
        <f t="shared" si="152"/>
        <v>insert into program_studi (id_pendaftaran,kode_prodi,status_lulus) values (1199,9,TRUE);</v>
      </c>
      <c r="G2172" s="28"/>
      <c r="H2172" s="28"/>
      <c r="I2172" s="28"/>
      <c r="J2172" s="28"/>
      <c r="K2172" s="28"/>
      <c r="L2172" s="28"/>
      <c r="M2172" s="28"/>
      <c r="N2172" s="28"/>
      <c r="O2172" s="28"/>
      <c r="P2172" s="28"/>
      <c r="Q2172" s="28"/>
      <c r="R2172">
        <v>2082</v>
      </c>
    </row>
    <row r="2173" spans="1:18" x14ac:dyDescent="0.2">
      <c r="A2173" s="14">
        <f t="shared" si="153"/>
        <v>1200</v>
      </c>
      <c r="B2173" s="28">
        <v>10</v>
      </c>
      <c r="C2173" s="28" t="b">
        <v>1</v>
      </c>
      <c r="D2173" s="28"/>
      <c r="E2173" s="28"/>
      <c r="F2173" t="str">
        <f t="shared" si="152"/>
        <v>insert into program_studi (id_pendaftaran,kode_prodi,status_lulus) values (1200,10,TRUE);</v>
      </c>
      <c r="G2173" s="28"/>
      <c r="H2173" s="28"/>
      <c r="I2173" s="28"/>
      <c r="J2173" s="28"/>
      <c r="K2173" s="28"/>
      <c r="L2173" s="28"/>
      <c r="M2173" s="28"/>
      <c r="N2173" s="28"/>
      <c r="O2173" s="28"/>
      <c r="P2173" s="28"/>
      <c r="Q2173" s="28"/>
      <c r="R2173">
        <v>2082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1"/>
  <sheetViews>
    <sheetView zoomScale="112" workbookViewId="0">
      <selection activeCell="G1" sqref="G1:G2"/>
    </sheetView>
  </sheetViews>
  <sheetFormatPr baseColWidth="10" defaultColWidth="8.83203125" defaultRowHeight="15" x14ac:dyDescent="0.2"/>
  <cols>
    <col min="1" max="1" width="8.5" customWidth="1"/>
    <col min="2" max="2" width="33" customWidth="1"/>
    <col min="3" max="3" width="15.6640625" customWidth="1"/>
    <col min="4" max="4" width="35.83203125" customWidth="1"/>
  </cols>
  <sheetData>
    <row r="1" spans="1:7" x14ac:dyDescent="0.2">
      <c r="A1" s="2" t="s">
        <v>16</v>
      </c>
      <c r="B1" s="2" t="s">
        <v>1</v>
      </c>
      <c r="C1" s="2" t="s">
        <v>15</v>
      </c>
      <c r="D1" s="2" t="s">
        <v>0</v>
      </c>
      <c r="E1" s="2" t="s">
        <v>19</v>
      </c>
      <c r="G1" t="str">
        <f>"insert into program_studi ("&amp;A1&amp;","&amp;B1&amp;","&amp;C1&amp;","&amp;D1&amp;","&amp;E1&amp;") values ("</f>
        <v>insert into program_studi (kode,nama,jenis_kelas,nama_fakultas,jenjang) values (</v>
      </c>
    </row>
    <row r="2" spans="1:7" x14ac:dyDescent="0.2">
      <c r="A2" s="7" t="s">
        <v>20</v>
      </c>
      <c r="B2" s="4" t="s">
        <v>5</v>
      </c>
      <c r="C2" t="s">
        <v>17</v>
      </c>
      <c r="D2" s="4" t="s">
        <v>5</v>
      </c>
      <c r="E2" s="1" t="s">
        <v>2</v>
      </c>
      <c r="G2" t="str">
        <f>CONCATENATE($G$1,A2,",","'",B2,"'",",","'",C2,"'",",","'",D2,"'",",","'",E2,"'",")",";")</f>
        <v>insert into program_studi (kode,nama,jenis_kelas,nama_fakultas,jenjang) values (1,'Kedokteran','Reguler','Kedokteran','S1');</v>
      </c>
    </row>
    <row r="3" spans="1:7" x14ac:dyDescent="0.2">
      <c r="A3" s="7" t="s">
        <v>21</v>
      </c>
      <c r="B3" s="4" t="s">
        <v>36</v>
      </c>
      <c r="C3" t="s">
        <v>17</v>
      </c>
      <c r="D3" s="4" t="s">
        <v>6</v>
      </c>
      <c r="E3" s="1" t="s">
        <v>2</v>
      </c>
      <c r="G3" t="str">
        <f>CONCATENATE($G$1,A3,",","'",B3,"'",",","'",C3,"'",",","'",D3,"'",",","'",E3,"'",")",";")</f>
        <v>insert into program_studi (kode,nama,jenis_kelas,nama_fakultas,jenjang) values (2,'Matematika','Reguler','Matematika dan Pengetahuan Alam','S1');</v>
      </c>
    </row>
    <row r="4" spans="1:7" x14ac:dyDescent="0.2">
      <c r="A4" s="7" t="s">
        <v>22</v>
      </c>
      <c r="B4" s="4" t="s">
        <v>37</v>
      </c>
      <c r="C4" t="s">
        <v>17</v>
      </c>
      <c r="D4" s="4" t="s">
        <v>7</v>
      </c>
      <c r="E4" s="1" t="s">
        <v>2</v>
      </c>
      <c r="G4" t="str">
        <f t="shared" ref="G4:G21" si="0">CONCATENATE($G$1,A4,",","'",B4,"'",",","'",C4,"'",",","'",D4,"'",",","'",E4,"'",")",";")</f>
        <v>insert into program_studi (kode,nama,jenis_kelas,nama_fakultas,jenjang) values (3,'Teknik Sipil','Reguler','Teknik','S1');</v>
      </c>
    </row>
    <row r="5" spans="1:7" x14ac:dyDescent="0.2">
      <c r="A5" s="7" t="s">
        <v>23</v>
      </c>
      <c r="B5" s="4" t="s">
        <v>8</v>
      </c>
      <c r="C5" t="s">
        <v>17</v>
      </c>
      <c r="D5" s="4" t="s">
        <v>8</v>
      </c>
      <c r="E5" s="1" t="s">
        <v>2</v>
      </c>
      <c r="G5" t="str">
        <f t="shared" si="0"/>
        <v>insert into program_studi (kode,nama,jenis_kelas,nama_fakultas,jenjang) values (4,'Ilmu Komputer','Reguler','Ilmu Komputer','S1');</v>
      </c>
    </row>
    <row r="6" spans="1:7" x14ac:dyDescent="0.2">
      <c r="A6" s="7" t="s">
        <v>24</v>
      </c>
      <c r="B6" s="4" t="s">
        <v>5</v>
      </c>
      <c r="C6" t="s">
        <v>17</v>
      </c>
      <c r="D6" s="4" t="s">
        <v>5</v>
      </c>
      <c r="E6" s="1" t="s">
        <v>3</v>
      </c>
      <c r="G6" t="str">
        <f t="shared" si="0"/>
        <v>insert into program_studi (kode,nama,jenis_kelas,nama_fakultas,jenjang) values (5,'Kedokteran','Reguler','Kedokteran','S2');</v>
      </c>
    </row>
    <row r="7" spans="1:7" x14ac:dyDescent="0.2">
      <c r="A7" s="7" t="s">
        <v>25</v>
      </c>
      <c r="B7" s="4" t="s">
        <v>38</v>
      </c>
      <c r="C7" t="s">
        <v>17</v>
      </c>
      <c r="D7" s="4" t="s">
        <v>6</v>
      </c>
      <c r="E7" s="1" t="s">
        <v>3</v>
      </c>
      <c r="G7" t="str">
        <f t="shared" si="0"/>
        <v>insert into program_studi (kode,nama,jenis_kelas,nama_fakultas,jenjang) values (6,'Fisika','Reguler','Matematika dan Pengetahuan Alam','S2');</v>
      </c>
    </row>
    <row r="8" spans="1:7" x14ac:dyDescent="0.2">
      <c r="A8" s="7" t="s">
        <v>26</v>
      </c>
      <c r="B8" s="4" t="s">
        <v>37</v>
      </c>
      <c r="C8" t="s">
        <v>17</v>
      </c>
      <c r="D8" s="4" t="s">
        <v>7</v>
      </c>
      <c r="E8" s="1" t="s">
        <v>3</v>
      </c>
      <c r="G8" t="str">
        <f t="shared" si="0"/>
        <v>insert into program_studi (kode,nama,jenis_kelas,nama_fakultas,jenjang) values (7,'Teknik Sipil','Reguler','Teknik','S2');</v>
      </c>
    </row>
    <row r="9" spans="1:7" x14ac:dyDescent="0.2">
      <c r="A9" s="7" t="s">
        <v>27</v>
      </c>
      <c r="B9" s="4" t="s">
        <v>8</v>
      </c>
      <c r="C9" t="s">
        <v>17</v>
      </c>
      <c r="D9" s="4" t="s">
        <v>8</v>
      </c>
      <c r="E9" s="1" t="s">
        <v>3</v>
      </c>
      <c r="G9" t="str">
        <f t="shared" si="0"/>
        <v>insert into program_studi (kode,nama,jenis_kelas,nama_fakultas,jenjang) values (8,'Ilmu Komputer','Reguler','Ilmu Komputer','S2');</v>
      </c>
    </row>
    <row r="10" spans="1:7" x14ac:dyDescent="0.2">
      <c r="A10" s="7" t="s">
        <v>28</v>
      </c>
      <c r="B10" s="4" t="s">
        <v>5</v>
      </c>
      <c r="C10" t="s">
        <v>17</v>
      </c>
      <c r="D10" s="4" t="s">
        <v>5</v>
      </c>
      <c r="E10" s="1" t="s">
        <v>4</v>
      </c>
      <c r="G10" t="str">
        <f t="shared" si="0"/>
        <v>insert into program_studi (kode,nama,jenis_kelas,nama_fakultas,jenjang) values (9,'Kedokteran','Reguler','Kedokteran','S3');</v>
      </c>
    </row>
    <row r="11" spans="1:7" x14ac:dyDescent="0.2">
      <c r="A11" s="7" t="s">
        <v>29</v>
      </c>
      <c r="B11" s="4" t="s">
        <v>39</v>
      </c>
      <c r="C11" t="s">
        <v>17</v>
      </c>
      <c r="D11" s="4" t="s">
        <v>6</v>
      </c>
      <c r="E11" s="1" t="s">
        <v>4</v>
      </c>
      <c r="G11" t="str">
        <f t="shared" si="0"/>
        <v>insert into program_studi (kode,nama,jenis_kelas,nama_fakultas,jenjang) values (10,'Biologi','Reguler','Matematika dan Pengetahuan Alam','S3');</v>
      </c>
    </row>
    <row r="12" spans="1:7" x14ac:dyDescent="0.2">
      <c r="A12" s="7" t="s">
        <v>30</v>
      </c>
      <c r="B12" s="4" t="s">
        <v>37</v>
      </c>
      <c r="C12" t="s">
        <v>17</v>
      </c>
      <c r="D12" s="4" t="s">
        <v>7</v>
      </c>
      <c r="E12" s="1" t="s">
        <v>4</v>
      </c>
      <c r="G12" t="str">
        <f t="shared" si="0"/>
        <v>insert into program_studi (kode,nama,jenis_kelas,nama_fakultas,jenjang) values (11,'Teknik Sipil','Reguler','Teknik','S3');</v>
      </c>
    </row>
    <row r="13" spans="1:7" x14ac:dyDescent="0.2">
      <c r="A13" s="7" t="s">
        <v>31</v>
      </c>
      <c r="B13" s="4" t="s">
        <v>8</v>
      </c>
      <c r="C13" t="s">
        <v>17</v>
      </c>
      <c r="D13" s="4" t="s">
        <v>8</v>
      </c>
      <c r="E13" s="1" t="s">
        <v>4</v>
      </c>
      <c r="G13" t="str">
        <f t="shared" si="0"/>
        <v>insert into program_studi (kode,nama,jenis_kelas,nama_fakultas,jenjang) values (12,'Ilmu Komputer','Reguler','Ilmu Komputer','S3');</v>
      </c>
    </row>
    <row r="14" spans="1:7" x14ac:dyDescent="0.2">
      <c r="A14" s="7" t="s">
        <v>32</v>
      </c>
      <c r="B14" s="4" t="s">
        <v>5</v>
      </c>
      <c r="C14" t="s">
        <v>35</v>
      </c>
      <c r="D14" s="4" t="s">
        <v>5</v>
      </c>
      <c r="E14" s="1" t="s">
        <v>2</v>
      </c>
      <c r="G14" t="str">
        <f t="shared" si="0"/>
        <v>insert into program_studi (kode,nama,jenis_kelas,nama_fakultas,jenjang) values (13,'Kedokteran','Internasional','Kedokteran','S1');</v>
      </c>
    </row>
    <row r="15" spans="1:7" x14ac:dyDescent="0.2">
      <c r="A15" s="7" t="s">
        <v>33</v>
      </c>
      <c r="B15" s="4" t="s">
        <v>39</v>
      </c>
      <c r="C15" t="s">
        <v>35</v>
      </c>
      <c r="D15" s="4" t="s">
        <v>6</v>
      </c>
      <c r="E15" s="1" t="s">
        <v>2</v>
      </c>
      <c r="G15" t="str">
        <f t="shared" si="0"/>
        <v>insert into program_studi (kode,nama,jenis_kelas,nama_fakultas,jenjang) values (14,'Biologi','Internasional','Matematika dan Pengetahuan Alam','S1');</v>
      </c>
    </row>
    <row r="16" spans="1:7" x14ac:dyDescent="0.2">
      <c r="A16" s="7" t="s">
        <v>34</v>
      </c>
      <c r="B16" s="4" t="s">
        <v>40</v>
      </c>
      <c r="C16" t="s">
        <v>35</v>
      </c>
      <c r="D16" s="4" t="s">
        <v>7</v>
      </c>
      <c r="E16" s="1" t="s">
        <v>2</v>
      </c>
      <c r="G16" t="str">
        <f t="shared" si="0"/>
        <v>insert into program_studi (kode,nama,jenis_kelas,nama_fakultas,jenjang) values (15,'Teknik Industri','Internasional','Teknik','S1');</v>
      </c>
    </row>
    <row r="17" spans="1:7" x14ac:dyDescent="0.2">
      <c r="A17" s="7" t="s">
        <v>41</v>
      </c>
      <c r="B17" s="4" t="s">
        <v>8</v>
      </c>
      <c r="C17" t="s">
        <v>35</v>
      </c>
      <c r="D17" s="4" t="s">
        <v>8</v>
      </c>
      <c r="E17" s="1" t="s">
        <v>2</v>
      </c>
      <c r="G17" t="str">
        <f t="shared" si="0"/>
        <v>insert into program_studi (kode,nama,jenis_kelas,nama_fakultas,jenjang) values (16,'Ilmu Komputer','Internasional','Ilmu Komputer','S1');</v>
      </c>
    </row>
    <row r="18" spans="1:7" x14ac:dyDescent="0.2">
      <c r="A18" s="7" t="s">
        <v>42</v>
      </c>
      <c r="B18" s="4" t="s">
        <v>5</v>
      </c>
      <c r="C18" t="s">
        <v>18</v>
      </c>
      <c r="D18" s="4" t="s">
        <v>5</v>
      </c>
      <c r="E18" s="1" t="s">
        <v>2</v>
      </c>
      <c r="G18" t="str">
        <f t="shared" si="0"/>
        <v>insert into program_studi (kode,nama,jenis_kelas,nama_fakultas,jenjang) values (17,'Kedokteran','Paralel','Kedokteran','S1');</v>
      </c>
    </row>
    <row r="19" spans="1:7" x14ac:dyDescent="0.2">
      <c r="A19" s="7" t="s">
        <v>43</v>
      </c>
      <c r="B19" s="4" t="s">
        <v>39</v>
      </c>
      <c r="C19" t="s">
        <v>18</v>
      </c>
      <c r="D19" s="4" t="s">
        <v>6</v>
      </c>
      <c r="E19" s="1" t="s">
        <v>2</v>
      </c>
      <c r="G19" t="str">
        <f t="shared" si="0"/>
        <v>insert into program_studi (kode,nama,jenis_kelas,nama_fakultas,jenjang) values (18,'Biologi','Paralel','Matematika dan Pengetahuan Alam','S1');</v>
      </c>
    </row>
    <row r="20" spans="1:7" x14ac:dyDescent="0.2">
      <c r="A20" s="7" t="s">
        <v>44</v>
      </c>
      <c r="B20" s="4" t="s">
        <v>40</v>
      </c>
      <c r="C20" t="s">
        <v>18</v>
      </c>
      <c r="D20" s="4" t="s">
        <v>7</v>
      </c>
      <c r="E20" s="1" t="s">
        <v>2</v>
      </c>
      <c r="G20" t="str">
        <f t="shared" si="0"/>
        <v>insert into program_studi (kode,nama,jenis_kelas,nama_fakultas,jenjang) values (19,'Teknik Industri','Paralel','Teknik','S1');</v>
      </c>
    </row>
    <row r="21" spans="1:7" x14ac:dyDescent="0.2">
      <c r="A21" s="7" t="s">
        <v>45</v>
      </c>
      <c r="B21" s="4" t="s">
        <v>8</v>
      </c>
      <c r="C21" t="s">
        <v>18</v>
      </c>
      <c r="D21" s="4" t="s">
        <v>8</v>
      </c>
      <c r="E21" s="1" t="s">
        <v>2</v>
      </c>
      <c r="G21" t="str">
        <f t="shared" si="0"/>
        <v>insert into program_studi (kode,nama,jenis_kelas,nama_fakultas,jenjang) values (20,'Ilmu Komputer','Paralel','Ilmu Komputer','S1');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40"/>
  <sheetViews>
    <sheetView zoomScale="169" workbookViewId="0">
      <selection activeCell="C4" sqref="C4:J28"/>
    </sheetView>
  </sheetViews>
  <sheetFormatPr baseColWidth="10" defaultColWidth="8.83203125" defaultRowHeight="15" x14ac:dyDescent="0.2"/>
  <cols>
    <col min="1" max="1" width="32.5" customWidth="1"/>
    <col min="6" max="7" width="16.83203125" customWidth="1"/>
    <col min="8" max="8" width="26.33203125" bestFit="1" customWidth="1"/>
  </cols>
  <sheetData>
    <row r="1" spans="1:10" x14ac:dyDescent="0.2">
      <c r="A1" s="2" t="s">
        <v>59</v>
      </c>
      <c r="C1" t="s">
        <v>46</v>
      </c>
    </row>
    <row r="2" spans="1:10" x14ac:dyDescent="0.2">
      <c r="A2" s="1" t="s">
        <v>10</v>
      </c>
    </row>
    <row r="3" spans="1:10" x14ac:dyDescent="0.2">
      <c r="A3" s="1" t="s">
        <v>11</v>
      </c>
      <c r="C3" s="3" t="s">
        <v>54</v>
      </c>
      <c r="D3" s="3" t="s">
        <v>55</v>
      </c>
      <c r="E3" s="3" t="s">
        <v>19</v>
      </c>
      <c r="F3" s="3" t="s">
        <v>57</v>
      </c>
      <c r="G3" s="3" t="s">
        <v>58</v>
      </c>
      <c r="H3" s="3" t="s">
        <v>9</v>
      </c>
      <c r="J3" t="str">
        <f>"insert into jadwal_penting ("&amp;C3&amp;","&amp;D3&amp;","&amp;E3&amp;","&amp;F3&amp;","&amp;G3&amp;","&amp;H3&amp;") values ("</f>
        <v>insert into jadwal_penting (nomor,tahun,jenjang,waktu_mulai,waktu_selesai,deskripsi) values (</v>
      </c>
    </row>
    <row r="4" spans="1:10" x14ac:dyDescent="0.2">
      <c r="A4" s="1" t="s">
        <v>12</v>
      </c>
      <c r="C4" s="28">
        <v>1</v>
      </c>
      <c r="D4" s="28">
        <v>2007</v>
      </c>
      <c r="E4" s="28" t="s">
        <v>2</v>
      </c>
      <c r="F4" s="28" t="s">
        <v>60</v>
      </c>
      <c r="G4" s="28" t="s">
        <v>61</v>
      </c>
      <c r="H4" s="28" t="s">
        <v>10</v>
      </c>
      <c r="J4" t="str">
        <f>CONCATENATE($J$3,C4,",","'",D4,"'",",","'",E4,"'",",","'",F4,"'",",","'",G4,"'",",","'",H4,"'",")",";")</f>
        <v>insert into jadwal_penting (nomor,tahun,jenjang,waktu_mulai,waktu_selesai,deskripsi) values (1,'2007','S1','20/6/2007 08:00','21/7/2007 09:00','Pendaftaran Online');</v>
      </c>
    </row>
    <row r="5" spans="1:10" x14ac:dyDescent="0.2">
      <c r="A5" s="1" t="s">
        <v>13</v>
      </c>
      <c r="C5" s="28">
        <f>C4+1</f>
        <v>2</v>
      </c>
      <c r="D5" s="28">
        <v>2007</v>
      </c>
      <c r="E5" s="28" t="s">
        <v>2</v>
      </c>
      <c r="F5" s="28" t="s">
        <v>1675</v>
      </c>
      <c r="G5" s="28" t="s">
        <v>1676</v>
      </c>
      <c r="H5" s="28" t="s">
        <v>11</v>
      </c>
      <c r="J5" t="str">
        <f t="shared" ref="J5:J18" si="0">CONCATENATE($J$3,C5,",","'",D5,"'",",","'",E5,"'",",","'",F5,"'",",","'",G5,"'",",","'",H5,"'",")",";")</f>
        <v>insert into jadwal_penting (nomor,tahun,jenjang,waktu_mulai,waktu_selesai,deskripsi) values (2,'2007','S1','21/7/2007 08:01','13/8/2007 09:01','Pembayaran');</v>
      </c>
    </row>
    <row r="6" spans="1:10" x14ac:dyDescent="0.2">
      <c r="A6" s="1" t="s">
        <v>14</v>
      </c>
      <c r="C6" s="28">
        <f t="shared" ref="C6:C28" si="1">C5+1</f>
        <v>3</v>
      </c>
      <c r="D6" s="28">
        <v>2007</v>
      </c>
      <c r="E6" s="28" t="s">
        <v>2</v>
      </c>
      <c r="F6" s="28" t="s">
        <v>1677</v>
      </c>
      <c r="G6" s="28" t="s">
        <v>1678</v>
      </c>
      <c r="H6" s="28" t="s">
        <v>12</v>
      </c>
      <c r="J6" t="str">
        <f t="shared" si="0"/>
        <v>insert into jadwal_penting (nomor,tahun,jenjang,waktu_mulai,waktu_selesai,deskripsi) values (3,'2007','S1','14/8/2007 08:02','16/8/2007 09:02','Pencetakan Kartu Tanda Ujian');</v>
      </c>
    </row>
    <row r="7" spans="1:10" x14ac:dyDescent="0.2">
      <c r="C7" s="28">
        <f t="shared" si="1"/>
        <v>4</v>
      </c>
      <c r="D7" s="28">
        <v>2007</v>
      </c>
      <c r="E7" s="28" t="s">
        <v>2</v>
      </c>
      <c r="F7" s="28" t="s">
        <v>1679</v>
      </c>
      <c r="G7" s="28" t="s">
        <v>1680</v>
      </c>
      <c r="H7" s="28" t="s">
        <v>13</v>
      </c>
      <c r="J7" t="str">
        <f t="shared" si="0"/>
        <v>insert into jadwal_penting (nomor,tahun,jenjang,waktu_mulai,waktu_selesai,deskripsi) values (4,'2007','S1','17/8/2007 07:30','24/8/2007 14:00','Ujian Saringan Masuk');</v>
      </c>
    </row>
    <row r="8" spans="1:10" x14ac:dyDescent="0.2">
      <c r="C8" s="28">
        <f t="shared" si="1"/>
        <v>5</v>
      </c>
      <c r="D8" s="28">
        <v>2007</v>
      </c>
      <c r="E8" s="28" t="s">
        <v>2</v>
      </c>
      <c r="F8" s="28" t="s">
        <v>1681</v>
      </c>
      <c r="G8" s="28" t="s">
        <v>1682</v>
      </c>
      <c r="H8" s="28" t="s">
        <v>14</v>
      </c>
      <c r="J8" t="str">
        <f t="shared" si="0"/>
        <v>insert into jadwal_penting (nomor,tahun,jenjang,waktu_mulai,waktu_selesai,deskripsi) values (5,'2007','S1','29/8/2007 12:04','31/8/2007 14:01','Pengumuman Hasil Seleksi Masuk');</v>
      </c>
    </row>
    <row r="9" spans="1:10" x14ac:dyDescent="0.2">
      <c r="C9" s="28">
        <f t="shared" si="1"/>
        <v>6</v>
      </c>
      <c r="D9" s="28">
        <v>2008</v>
      </c>
      <c r="E9" s="28" t="s">
        <v>3</v>
      </c>
      <c r="F9" s="28" t="s">
        <v>1671</v>
      </c>
      <c r="G9" s="28" t="s">
        <v>1672</v>
      </c>
      <c r="H9" s="28" t="s">
        <v>10</v>
      </c>
      <c r="J9" t="str">
        <f t="shared" si="0"/>
        <v>insert into jadwal_penting (nomor,tahun,jenjang,waktu_mulai,waktu_selesai,deskripsi) values (6,'2008','S2','20/6/2008 08:00','21/7/2008 09:00','Pendaftaran Online');</v>
      </c>
    </row>
    <row r="10" spans="1:10" x14ac:dyDescent="0.2">
      <c r="C10" s="28">
        <f t="shared" si="1"/>
        <v>7</v>
      </c>
      <c r="D10" s="28">
        <v>2008</v>
      </c>
      <c r="E10" s="28" t="s">
        <v>3</v>
      </c>
      <c r="F10" s="28" t="s">
        <v>1687</v>
      </c>
      <c r="G10" s="28" t="s">
        <v>1683</v>
      </c>
      <c r="H10" s="28" t="s">
        <v>11</v>
      </c>
      <c r="J10" t="str">
        <f t="shared" si="0"/>
        <v>insert into jadwal_penting (nomor,tahun,jenjang,waktu_mulai,waktu_selesai,deskripsi) values (7,'2008','S2','21/7/2008 08:01','13/8/2008 09:01','Pembayaran');</v>
      </c>
    </row>
    <row r="11" spans="1:10" x14ac:dyDescent="0.2">
      <c r="C11" s="28">
        <f t="shared" si="1"/>
        <v>8</v>
      </c>
      <c r="D11" s="28">
        <v>2008</v>
      </c>
      <c r="E11" s="28" t="s">
        <v>3</v>
      </c>
      <c r="F11" s="28" t="s">
        <v>1688</v>
      </c>
      <c r="G11" s="28" t="s">
        <v>1684</v>
      </c>
      <c r="H11" s="28" t="s">
        <v>12</v>
      </c>
      <c r="J11" t="str">
        <f t="shared" si="0"/>
        <v>insert into jadwal_penting (nomor,tahun,jenjang,waktu_mulai,waktu_selesai,deskripsi) values (8,'2008','S2','14/8/2008 08:02','16/8/2008 09:02','Pencetakan Kartu Tanda Ujian');</v>
      </c>
    </row>
    <row r="12" spans="1:10" x14ac:dyDescent="0.2">
      <c r="C12" s="28">
        <f t="shared" si="1"/>
        <v>9</v>
      </c>
      <c r="D12" s="28">
        <v>2008</v>
      </c>
      <c r="E12" s="28" t="s">
        <v>3</v>
      </c>
      <c r="F12" s="28" t="s">
        <v>1689</v>
      </c>
      <c r="G12" s="28" t="s">
        <v>1685</v>
      </c>
      <c r="H12" s="28" t="s">
        <v>13</v>
      </c>
      <c r="J12" t="str">
        <f t="shared" si="0"/>
        <v>insert into jadwal_penting (nomor,tahun,jenjang,waktu_mulai,waktu_selesai,deskripsi) values (9,'2008','S2','17/8/2008 07:30','24/8/2008 14:00','Ujian Saringan Masuk');</v>
      </c>
    </row>
    <row r="13" spans="1:10" x14ac:dyDescent="0.2">
      <c r="C13" s="28">
        <f t="shared" si="1"/>
        <v>10</v>
      </c>
      <c r="D13" s="28">
        <v>2008</v>
      </c>
      <c r="E13" s="28" t="s">
        <v>3</v>
      </c>
      <c r="F13" s="28" t="s">
        <v>1690</v>
      </c>
      <c r="G13" s="28" t="s">
        <v>1686</v>
      </c>
      <c r="H13" s="28" t="s">
        <v>14</v>
      </c>
      <c r="J13" t="str">
        <f t="shared" si="0"/>
        <v>insert into jadwal_penting (nomor,tahun,jenjang,waktu_mulai,waktu_selesai,deskripsi) values (10,'2008','S2','29/8/2008 12:04','31/8/2008 14:01','Pengumuman Hasil Seleksi Masuk');</v>
      </c>
    </row>
    <row r="14" spans="1:10" x14ac:dyDescent="0.2">
      <c r="C14" s="28">
        <f t="shared" si="1"/>
        <v>11</v>
      </c>
      <c r="D14" s="28">
        <v>2009</v>
      </c>
      <c r="E14" s="28" t="s">
        <v>4</v>
      </c>
      <c r="F14" s="28" t="s">
        <v>1674</v>
      </c>
      <c r="G14" s="28" t="s">
        <v>1673</v>
      </c>
      <c r="H14" s="28" t="s">
        <v>10</v>
      </c>
      <c r="J14" t="str">
        <f t="shared" si="0"/>
        <v>insert into jadwal_penting (nomor,tahun,jenjang,waktu_mulai,waktu_selesai,deskripsi) values (11,'2009','S3','20/6/2009 08:00','21/7/2009 09:00','Pendaftaran Online');</v>
      </c>
    </row>
    <row r="15" spans="1:10" x14ac:dyDescent="0.2">
      <c r="C15" s="28">
        <f t="shared" si="1"/>
        <v>12</v>
      </c>
      <c r="D15" s="28">
        <v>2009</v>
      </c>
      <c r="E15" s="28" t="s">
        <v>4</v>
      </c>
      <c r="F15" s="28" t="s">
        <v>1691</v>
      </c>
      <c r="G15" s="28" t="s">
        <v>1695</v>
      </c>
      <c r="H15" s="28" t="s">
        <v>11</v>
      </c>
      <c r="J15" t="str">
        <f t="shared" si="0"/>
        <v>insert into jadwal_penting (nomor,tahun,jenjang,waktu_mulai,waktu_selesai,deskripsi) values (12,'2009','S3','21/7/2009 08:01','13/8/2009 09:01','Pembayaran');</v>
      </c>
    </row>
    <row r="16" spans="1:10" x14ac:dyDescent="0.2">
      <c r="C16" s="28">
        <f t="shared" si="1"/>
        <v>13</v>
      </c>
      <c r="D16" s="28">
        <v>2009</v>
      </c>
      <c r="E16" s="28" t="s">
        <v>4</v>
      </c>
      <c r="F16" s="28" t="s">
        <v>1692</v>
      </c>
      <c r="G16" s="28" t="s">
        <v>1696</v>
      </c>
      <c r="H16" s="28" t="s">
        <v>12</v>
      </c>
      <c r="J16" t="str">
        <f t="shared" si="0"/>
        <v>insert into jadwal_penting (nomor,tahun,jenjang,waktu_mulai,waktu_selesai,deskripsi) values (13,'2009','S3','14/8/2009 08:02','16/8/2009 09:02','Pencetakan Kartu Tanda Ujian');</v>
      </c>
    </row>
    <row r="17" spans="3:10" x14ac:dyDescent="0.2">
      <c r="C17" s="28">
        <f t="shared" si="1"/>
        <v>14</v>
      </c>
      <c r="D17" s="28">
        <v>2009</v>
      </c>
      <c r="E17" s="28" t="s">
        <v>4</v>
      </c>
      <c r="F17" s="28" t="s">
        <v>1693</v>
      </c>
      <c r="G17" s="28" t="s">
        <v>1697</v>
      </c>
      <c r="H17" s="28" t="s">
        <v>13</v>
      </c>
      <c r="J17" t="str">
        <f t="shared" si="0"/>
        <v>insert into jadwal_penting (nomor,tahun,jenjang,waktu_mulai,waktu_selesai,deskripsi) values (14,'2009','S3','17/8/2009 07:30','24/8/2009 14:00','Ujian Saringan Masuk');</v>
      </c>
    </row>
    <row r="18" spans="3:10" x14ac:dyDescent="0.2">
      <c r="C18" s="28">
        <f t="shared" si="1"/>
        <v>15</v>
      </c>
      <c r="D18" s="28">
        <v>2009</v>
      </c>
      <c r="E18" s="28" t="s">
        <v>4</v>
      </c>
      <c r="F18" s="28" t="s">
        <v>1694</v>
      </c>
      <c r="G18" s="28" t="s">
        <v>1698</v>
      </c>
      <c r="H18" s="28" t="s">
        <v>14</v>
      </c>
      <c r="J18" t="str">
        <f t="shared" si="0"/>
        <v>insert into jadwal_penting (nomor,tahun,jenjang,waktu_mulai,waktu_selesai,deskripsi) values (15,'2009','S3','29/8/2009 12:04','31/8/2009 14:01','Pengumuman Hasil Seleksi Masuk');</v>
      </c>
    </row>
    <row r="19" spans="3:10" x14ac:dyDescent="0.2">
      <c r="C19" s="28">
        <f t="shared" si="1"/>
        <v>16</v>
      </c>
      <c r="D19" s="28">
        <v>2008</v>
      </c>
      <c r="E19" s="28" t="s">
        <v>2</v>
      </c>
      <c r="F19" s="28" t="s">
        <v>1671</v>
      </c>
      <c r="G19" s="28" t="s">
        <v>1672</v>
      </c>
      <c r="H19" s="28" t="s">
        <v>10</v>
      </c>
      <c r="J19" t="str">
        <f>CONCATENATE($J$3,C19,",","'",D19,"'",",","'",E19,"'",",","'",F19,"'",",","'",G19,"'",",","'",H19,"'",")",";")</f>
        <v>insert into jadwal_penting (nomor,tahun,jenjang,waktu_mulai,waktu_selesai,deskripsi) values (16,'2008','S1','20/6/2008 08:00','21/7/2008 09:00','Pendaftaran Online');</v>
      </c>
    </row>
    <row r="20" spans="3:10" x14ac:dyDescent="0.2">
      <c r="C20" s="28">
        <f t="shared" si="1"/>
        <v>17</v>
      </c>
      <c r="D20" s="28">
        <v>2008</v>
      </c>
      <c r="E20" s="28" t="s">
        <v>2</v>
      </c>
      <c r="F20" s="28" t="s">
        <v>1687</v>
      </c>
      <c r="G20" s="28" t="s">
        <v>1683</v>
      </c>
      <c r="H20" s="28" t="s">
        <v>11</v>
      </c>
      <c r="J20" t="str">
        <f t="shared" ref="J20:J23" si="2">CONCATENATE($J$3,C20,",","'",D20,"'",",","'",E20,"'",",","'",F20,"'",",","'",G20,"'",",","'",H20,"'",")",";")</f>
        <v>insert into jadwal_penting (nomor,tahun,jenjang,waktu_mulai,waktu_selesai,deskripsi) values (17,'2008','S1','21/7/2008 08:01','13/8/2008 09:01','Pembayaran');</v>
      </c>
    </row>
    <row r="21" spans="3:10" x14ac:dyDescent="0.2">
      <c r="C21" s="28">
        <f t="shared" si="1"/>
        <v>18</v>
      </c>
      <c r="D21" s="28">
        <v>2008</v>
      </c>
      <c r="E21" s="28" t="s">
        <v>2</v>
      </c>
      <c r="F21" s="28" t="s">
        <v>1688</v>
      </c>
      <c r="G21" s="28" t="s">
        <v>1684</v>
      </c>
      <c r="H21" s="28" t="s">
        <v>12</v>
      </c>
      <c r="J21" t="str">
        <f t="shared" si="2"/>
        <v>insert into jadwal_penting (nomor,tahun,jenjang,waktu_mulai,waktu_selesai,deskripsi) values (18,'2008','S1','14/8/2008 08:02','16/8/2008 09:02','Pencetakan Kartu Tanda Ujian');</v>
      </c>
    </row>
    <row r="22" spans="3:10" x14ac:dyDescent="0.2">
      <c r="C22" s="28">
        <f t="shared" si="1"/>
        <v>19</v>
      </c>
      <c r="D22" s="28">
        <v>2008</v>
      </c>
      <c r="E22" s="28" t="s">
        <v>2</v>
      </c>
      <c r="F22" s="28" t="s">
        <v>1689</v>
      </c>
      <c r="G22" s="28" t="s">
        <v>1685</v>
      </c>
      <c r="H22" s="28" t="s">
        <v>13</v>
      </c>
      <c r="J22" t="str">
        <f t="shared" si="2"/>
        <v>insert into jadwal_penting (nomor,tahun,jenjang,waktu_mulai,waktu_selesai,deskripsi) values (19,'2008','S1','17/8/2008 07:30','24/8/2008 14:00','Ujian Saringan Masuk');</v>
      </c>
    </row>
    <row r="23" spans="3:10" x14ac:dyDescent="0.2">
      <c r="C23" s="28">
        <f t="shared" si="1"/>
        <v>20</v>
      </c>
      <c r="D23" s="28">
        <v>2008</v>
      </c>
      <c r="E23" s="28" t="s">
        <v>2</v>
      </c>
      <c r="F23" s="28" t="s">
        <v>1690</v>
      </c>
      <c r="G23" s="28" t="s">
        <v>1686</v>
      </c>
      <c r="H23" s="28" t="s">
        <v>14</v>
      </c>
      <c r="J23" t="str">
        <f t="shared" si="2"/>
        <v>insert into jadwal_penting (nomor,tahun,jenjang,waktu_mulai,waktu_selesai,deskripsi) values (20,'2008','S1','29/8/2008 12:04','31/8/2008 14:01','Pengumuman Hasil Seleksi Masuk');</v>
      </c>
    </row>
    <row r="24" spans="3:10" x14ac:dyDescent="0.2">
      <c r="C24" s="28">
        <f t="shared" si="1"/>
        <v>21</v>
      </c>
      <c r="D24" s="28">
        <v>2008</v>
      </c>
      <c r="E24" s="28" t="s">
        <v>2</v>
      </c>
      <c r="F24" s="28" t="s">
        <v>1674</v>
      </c>
      <c r="G24" s="28" t="s">
        <v>1673</v>
      </c>
      <c r="H24" s="28" t="s">
        <v>10</v>
      </c>
      <c r="J24" t="str">
        <f>CONCATENATE($J$3,C24,",","'",D24,"'",",","'",E24,"'",",","'",F24,"'",",","'",G24,"'",",","'",H24,"'",")",";")</f>
        <v>insert into jadwal_penting (nomor,tahun,jenjang,waktu_mulai,waktu_selesai,deskripsi) values (21,'2008','S1','20/6/2009 08:00','21/7/2009 09:00','Pendaftaran Online');</v>
      </c>
    </row>
    <row r="25" spans="3:10" x14ac:dyDescent="0.2">
      <c r="C25" s="28">
        <f t="shared" si="1"/>
        <v>22</v>
      </c>
      <c r="D25" s="28">
        <v>2008</v>
      </c>
      <c r="E25" s="28" t="s">
        <v>2</v>
      </c>
      <c r="F25" s="28" t="s">
        <v>1691</v>
      </c>
      <c r="G25" s="28" t="s">
        <v>1695</v>
      </c>
      <c r="H25" s="28" t="s">
        <v>11</v>
      </c>
      <c r="J25" t="str">
        <f t="shared" ref="J25:J28" si="3">CONCATENATE($J$3,C25,",","'",D25,"'",",","'",E25,"'",",","'",F25,"'",",","'",G25,"'",",","'",H25,"'",")",";")</f>
        <v>insert into jadwal_penting (nomor,tahun,jenjang,waktu_mulai,waktu_selesai,deskripsi) values (22,'2008','S1','21/7/2009 08:01','13/8/2009 09:01','Pembayaran');</v>
      </c>
    </row>
    <row r="26" spans="3:10" x14ac:dyDescent="0.2">
      <c r="C26" s="28">
        <f t="shared" si="1"/>
        <v>23</v>
      </c>
      <c r="D26" s="28">
        <v>2008</v>
      </c>
      <c r="E26" s="28" t="s">
        <v>2</v>
      </c>
      <c r="F26" s="28" t="s">
        <v>1692</v>
      </c>
      <c r="G26" s="28" t="s">
        <v>1696</v>
      </c>
      <c r="H26" s="28" t="s">
        <v>12</v>
      </c>
      <c r="J26" t="str">
        <f t="shared" si="3"/>
        <v>insert into jadwal_penting (nomor,tahun,jenjang,waktu_mulai,waktu_selesai,deskripsi) values (23,'2008','S1','14/8/2009 08:02','16/8/2009 09:02','Pencetakan Kartu Tanda Ujian');</v>
      </c>
    </row>
    <row r="27" spans="3:10" x14ac:dyDescent="0.2">
      <c r="C27" s="28">
        <f t="shared" si="1"/>
        <v>24</v>
      </c>
      <c r="D27" s="28">
        <v>2008</v>
      </c>
      <c r="E27" s="28" t="s">
        <v>2</v>
      </c>
      <c r="F27" s="28" t="s">
        <v>1693</v>
      </c>
      <c r="G27" s="28" t="s">
        <v>1697</v>
      </c>
      <c r="H27" s="28" t="s">
        <v>13</v>
      </c>
      <c r="J27" t="str">
        <f t="shared" si="3"/>
        <v>insert into jadwal_penting (nomor,tahun,jenjang,waktu_mulai,waktu_selesai,deskripsi) values (24,'2008','S1','17/8/2009 07:30','24/8/2009 14:00','Ujian Saringan Masuk');</v>
      </c>
    </row>
    <row r="28" spans="3:10" x14ac:dyDescent="0.2">
      <c r="C28" s="28">
        <f t="shared" si="1"/>
        <v>25</v>
      </c>
      <c r="D28" s="28">
        <v>2008</v>
      </c>
      <c r="E28" s="28" t="s">
        <v>2</v>
      </c>
      <c r="F28" s="28" t="s">
        <v>1694</v>
      </c>
      <c r="G28" s="28" t="s">
        <v>1698</v>
      </c>
      <c r="H28" s="28" t="s">
        <v>14</v>
      </c>
      <c r="J28" t="str">
        <f t="shared" si="3"/>
        <v>insert into jadwal_penting (nomor,tahun,jenjang,waktu_mulai,waktu_selesai,deskripsi) values (25,'2008','S1','29/8/2009 12:04','31/8/2009 14:01','Pengumuman Hasil Seleksi Masuk');</v>
      </c>
    </row>
    <row r="29" spans="3:10" x14ac:dyDescent="0.2">
      <c r="F29" s="17"/>
      <c r="G29" s="17"/>
      <c r="H29" s="17"/>
      <c r="I29" s="16"/>
    </row>
    <row r="30" spans="3:10" x14ac:dyDescent="0.2">
      <c r="F30" s="17"/>
      <c r="G30" s="17"/>
      <c r="H30" s="17"/>
      <c r="I30" s="16"/>
    </row>
    <row r="31" spans="3:10" x14ac:dyDescent="0.2">
      <c r="F31" s="17"/>
      <c r="G31" s="17"/>
      <c r="H31" s="17"/>
      <c r="I31" s="16"/>
    </row>
    <row r="32" spans="3:10" x14ac:dyDescent="0.2">
      <c r="F32" s="17"/>
      <c r="G32" s="17"/>
      <c r="H32" s="17"/>
      <c r="I32" s="16"/>
    </row>
    <row r="33" spans="6:9" x14ac:dyDescent="0.2">
      <c r="F33" s="17"/>
      <c r="G33" s="17"/>
      <c r="H33" s="17"/>
      <c r="I33" s="16"/>
    </row>
    <row r="34" spans="6:9" x14ac:dyDescent="0.2">
      <c r="F34" s="17"/>
      <c r="G34" s="17"/>
      <c r="H34" s="17"/>
      <c r="I34" s="16"/>
    </row>
    <row r="35" spans="6:9" x14ac:dyDescent="0.2">
      <c r="F35" s="17"/>
      <c r="G35" s="17"/>
      <c r="H35" s="17"/>
      <c r="I35" s="16"/>
    </row>
    <row r="36" spans="6:9" x14ac:dyDescent="0.2">
      <c r="F36" s="17"/>
      <c r="G36" s="17"/>
      <c r="H36" s="17"/>
      <c r="I36" s="16"/>
    </row>
    <row r="37" spans="6:9" x14ac:dyDescent="0.2">
      <c r="F37" s="17"/>
      <c r="G37" s="17"/>
      <c r="H37" s="17"/>
      <c r="I37" s="16"/>
    </row>
    <row r="38" spans="6:9" x14ac:dyDescent="0.2">
      <c r="F38" s="16"/>
      <c r="G38" s="16"/>
      <c r="H38" s="16"/>
      <c r="I38" s="16"/>
    </row>
    <row r="39" spans="6:9" x14ac:dyDescent="0.2">
      <c r="F39" s="16"/>
      <c r="G39" s="16"/>
      <c r="H39" s="16"/>
      <c r="I39" s="16"/>
    </row>
    <row r="40" spans="6:9" x14ac:dyDescent="0.2">
      <c r="F40" s="16"/>
      <c r="G40" s="16"/>
      <c r="H40" s="16"/>
      <c r="I4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508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19.33203125" customWidth="1"/>
    <col min="3" max="3" width="21" style="12" customWidth="1"/>
  </cols>
  <sheetData>
    <row r="1" spans="1:7" x14ac:dyDescent="0.2">
      <c r="A1" t="s">
        <v>46</v>
      </c>
    </row>
    <row r="2" spans="1:7" x14ac:dyDescent="0.2">
      <c r="G2" t="s">
        <v>1166</v>
      </c>
    </row>
    <row r="3" spans="1:7" x14ac:dyDescent="0.2">
      <c r="A3" s="2" t="s">
        <v>47</v>
      </c>
      <c r="B3" s="2" t="s">
        <v>48</v>
      </c>
      <c r="C3" s="2" t="s">
        <v>49</v>
      </c>
      <c r="G3" t="s">
        <v>1669</v>
      </c>
    </row>
    <row r="4" spans="1:7" x14ac:dyDescent="0.2">
      <c r="A4" t="s">
        <v>50</v>
      </c>
      <c r="B4" t="b">
        <v>1</v>
      </c>
      <c r="C4" s="12" t="s">
        <v>51</v>
      </c>
      <c r="D4">
        <v>1</v>
      </c>
      <c r="G4" t="str">
        <f>CONCATENATE($G$3,"'",A4,"'",",",B4,",","'",C4,"'",")",";")</f>
        <v>insert into akun (username, role, password) values ('admin.kedokteran',TRUE,'kedokteranhebat');</v>
      </c>
    </row>
    <row r="5" spans="1:7" x14ac:dyDescent="0.2">
      <c r="A5" t="s">
        <v>1154</v>
      </c>
      <c r="B5" t="b">
        <v>1</v>
      </c>
      <c r="C5" s="12" t="s">
        <v>1158</v>
      </c>
      <c r="D5">
        <f t="shared" ref="D5:D68" si="0">D4+1</f>
        <v>2</v>
      </c>
      <c r="G5" t="str">
        <f t="shared" ref="G5:G68" si="1">CONCATENATE($G$3,"'",A5,"'",",",B5,",","'",C5,"'",")",";")</f>
        <v>insert into akun (username, role, password) values ('admin.teknik',TRUE,'teknikboleh');</v>
      </c>
    </row>
    <row r="6" spans="1:7" x14ac:dyDescent="0.2">
      <c r="A6" t="s">
        <v>1155</v>
      </c>
      <c r="B6" t="b">
        <v>1</v>
      </c>
      <c r="C6" s="12" t="s">
        <v>1159</v>
      </c>
      <c r="D6">
        <f t="shared" si="0"/>
        <v>3</v>
      </c>
      <c r="G6" t="str">
        <f t="shared" si="1"/>
        <v>insert into akun (username, role, password) values ('admin.biologi',TRUE,'biologienak');</v>
      </c>
    </row>
    <row r="7" spans="1:7" x14ac:dyDescent="0.2">
      <c r="A7" t="s">
        <v>1156</v>
      </c>
      <c r="B7" t="b">
        <v>1</v>
      </c>
      <c r="C7" s="12" t="s">
        <v>1160</v>
      </c>
      <c r="D7">
        <f t="shared" si="0"/>
        <v>4</v>
      </c>
      <c r="G7" t="str">
        <f t="shared" si="1"/>
        <v>insert into akun (username, role, password) values ('admin.hukum',TRUE,'hukuminaja');</v>
      </c>
    </row>
    <row r="8" spans="1:7" x14ac:dyDescent="0.2">
      <c r="A8" t="s">
        <v>1157</v>
      </c>
      <c r="B8" t="b">
        <v>1</v>
      </c>
      <c r="C8" s="12" t="s">
        <v>1161</v>
      </c>
      <c r="D8">
        <f t="shared" si="0"/>
        <v>5</v>
      </c>
      <c r="G8" t="str">
        <f t="shared" si="1"/>
        <v>insert into akun (username, role, password) values ('super.admin',TRUE,'supersaiya');</v>
      </c>
    </row>
    <row r="9" spans="1:7" x14ac:dyDescent="0.2">
      <c r="A9" t="s">
        <v>52</v>
      </c>
      <c r="B9" t="b">
        <v>0</v>
      </c>
      <c r="C9" s="12" t="s">
        <v>53</v>
      </c>
      <c r="D9">
        <v>1</v>
      </c>
      <c r="G9" t="str">
        <f t="shared" si="1"/>
        <v>insert into akun (username, role, password) values ('john.ryan12',FALSE,'sukses142');</v>
      </c>
    </row>
    <row r="10" spans="1:7" x14ac:dyDescent="0.2">
      <c r="A10" t="s">
        <v>655</v>
      </c>
      <c r="B10" t="b">
        <v>0</v>
      </c>
      <c r="C10" s="12" t="s">
        <v>156</v>
      </c>
      <c r="D10">
        <f t="shared" si="0"/>
        <v>2</v>
      </c>
      <c r="G10" t="str">
        <f t="shared" si="1"/>
        <v>insert into akun (username, role, password) values ('Mcdaniel.Lawrence96',FALSE,'RXZKzc');</v>
      </c>
    </row>
    <row r="11" spans="1:7" x14ac:dyDescent="0.2">
      <c r="A11" t="s">
        <v>656</v>
      </c>
      <c r="B11" t="b">
        <v>0</v>
      </c>
      <c r="C11" s="12" t="s">
        <v>157</v>
      </c>
      <c r="D11">
        <f t="shared" si="0"/>
        <v>3</v>
      </c>
      <c r="G11" t="str">
        <f t="shared" si="1"/>
        <v>insert into akun (username, role, password) values ('Marsh.Jescie68',FALSE,'UCrgL1Y');</v>
      </c>
    </row>
    <row r="12" spans="1:7" x14ac:dyDescent="0.2">
      <c r="A12" t="s">
        <v>657</v>
      </c>
      <c r="B12" t="b">
        <v>0</v>
      </c>
      <c r="C12" s="12" t="s">
        <v>158</v>
      </c>
      <c r="D12">
        <f t="shared" si="0"/>
        <v>4</v>
      </c>
      <c r="G12" t="str">
        <f t="shared" si="1"/>
        <v>insert into akun (username, role, password) values ('Durham.Zoe1',FALSE,'7DMNBp05');</v>
      </c>
    </row>
    <row r="13" spans="1:7" x14ac:dyDescent="0.2">
      <c r="A13" t="s">
        <v>658</v>
      </c>
      <c r="B13" t="b">
        <v>0</v>
      </c>
      <c r="C13" s="12" t="s">
        <v>159</v>
      </c>
      <c r="D13">
        <f t="shared" si="0"/>
        <v>5</v>
      </c>
      <c r="G13" t="str">
        <f t="shared" si="1"/>
        <v>insert into akun (username, role, password) values ('Prince.Shana61',FALSE,'oaNpY2fCn');</v>
      </c>
    </row>
    <row r="14" spans="1:7" x14ac:dyDescent="0.2">
      <c r="A14" t="s">
        <v>659</v>
      </c>
      <c r="B14" t="b">
        <v>0</v>
      </c>
      <c r="C14" s="12" t="s">
        <v>160</v>
      </c>
      <c r="D14">
        <f t="shared" si="0"/>
        <v>6</v>
      </c>
      <c r="G14" t="str">
        <f t="shared" si="1"/>
        <v>insert into akun (username, role, password) values ('Heath.Lisandra14',FALSE,'SAOGgRAys');</v>
      </c>
    </row>
    <row r="15" spans="1:7" x14ac:dyDescent="0.2">
      <c r="A15" t="s">
        <v>660</v>
      </c>
      <c r="B15" t="b">
        <v>0</v>
      </c>
      <c r="C15" s="12" t="s">
        <v>161</v>
      </c>
      <c r="D15">
        <f t="shared" si="0"/>
        <v>7</v>
      </c>
      <c r="G15" t="str">
        <f t="shared" si="1"/>
        <v>insert into akun (username, role, password) values ('Schultz.Serina100',FALSE,'bcLMD9AnU');</v>
      </c>
    </row>
    <row r="16" spans="1:7" x14ac:dyDescent="0.2">
      <c r="A16" t="s">
        <v>661</v>
      </c>
      <c r="B16" t="b">
        <v>0</v>
      </c>
      <c r="C16" s="12" t="s">
        <v>162</v>
      </c>
      <c r="D16">
        <f t="shared" si="0"/>
        <v>8</v>
      </c>
      <c r="G16" t="str">
        <f t="shared" si="1"/>
        <v>insert into akun (username, role, password) values ('Aguirre.Minerva83',FALSE,'bCJdqnAcUkIO');</v>
      </c>
    </row>
    <row r="17" spans="1:7" x14ac:dyDescent="0.2">
      <c r="A17" t="s">
        <v>662</v>
      </c>
      <c r="B17" t="b">
        <v>0</v>
      </c>
      <c r="C17" s="12" t="s">
        <v>163</v>
      </c>
      <c r="D17">
        <f t="shared" si="0"/>
        <v>9</v>
      </c>
      <c r="G17" t="str">
        <f t="shared" si="1"/>
        <v>insert into akun (username, role, password) values ('Pena.Cassidy6',FALSE,'SMYkhQ');</v>
      </c>
    </row>
    <row r="18" spans="1:7" x14ac:dyDescent="0.2">
      <c r="A18" t="s">
        <v>663</v>
      </c>
      <c r="B18" t="b">
        <v>0</v>
      </c>
      <c r="C18" s="12" t="s">
        <v>164</v>
      </c>
      <c r="D18">
        <f t="shared" si="0"/>
        <v>10</v>
      </c>
      <c r="G18" t="str">
        <f t="shared" si="1"/>
        <v>insert into akun (username, role, password) values ('Osborn.Eaton63',FALSE,'Nl631AmJu1bs');</v>
      </c>
    </row>
    <row r="19" spans="1:7" x14ac:dyDescent="0.2">
      <c r="A19" t="s">
        <v>664</v>
      </c>
      <c r="B19" t="b">
        <v>0</v>
      </c>
      <c r="C19" s="12" t="s">
        <v>165</v>
      </c>
      <c r="D19">
        <f t="shared" si="0"/>
        <v>11</v>
      </c>
      <c r="G19" t="str">
        <f t="shared" si="1"/>
        <v>insert into akun (username, role, password) values ('Mcdaniel.Pearl74',FALSE,'LTZOG0nuAAP5');</v>
      </c>
    </row>
    <row r="20" spans="1:7" x14ac:dyDescent="0.2">
      <c r="A20" t="s">
        <v>665</v>
      </c>
      <c r="B20" t="b">
        <v>0</v>
      </c>
      <c r="C20" s="12" t="s">
        <v>166</v>
      </c>
      <c r="D20">
        <f t="shared" si="0"/>
        <v>12</v>
      </c>
      <c r="G20" t="str">
        <f t="shared" si="1"/>
        <v>insert into akun (username, role, password) values ('Lindsay.Leonard67',FALSE,'i0XYXU6ax');</v>
      </c>
    </row>
    <row r="21" spans="1:7" x14ac:dyDescent="0.2">
      <c r="A21" t="s">
        <v>666</v>
      </c>
      <c r="B21" t="b">
        <v>0</v>
      </c>
      <c r="C21" s="12" t="s">
        <v>167</v>
      </c>
      <c r="D21">
        <f t="shared" si="0"/>
        <v>13</v>
      </c>
      <c r="G21" t="str">
        <f t="shared" si="1"/>
        <v>insert into akun (username, role, password) values ('Lamb.Cyrus58',FALSE,'8eIbU63');</v>
      </c>
    </row>
    <row r="22" spans="1:7" x14ac:dyDescent="0.2">
      <c r="A22" t="s">
        <v>667</v>
      </c>
      <c r="B22" t="b">
        <v>0</v>
      </c>
      <c r="C22" s="12" t="s">
        <v>168</v>
      </c>
      <c r="D22">
        <f t="shared" si="0"/>
        <v>14</v>
      </c>
      <c r="G22" t="str">
        <f t="shared" si="1"/>
        <v>insert into akun (username, role, password) values ('Barlow.Blake48',FALSE,'mQiWjDkX9');</v>
      </c>
    </row>
    <row r="23" spans="1:7" x14ac:dyDescent="0.2">
      <c r="A23" t="s">
        <v>668</v>
      </c>
      <c r="B23" t="b">
        <v>0</v>
      </c>
      <c r="C23" s="12" t="s">
        <v>169</v>
      </c>
      <c r="D23">
        <f t="shared" si="0"/>
        <v>15</v>
      </c>
      <c r="G23" t="str">
        <f t="shared" si="1"/>
        <v>insert into akun (username, role, password) values ('Hampton.Burton69',FALSE,'FVut59OXE');</v>
      </c>
    </row>
    <row r="24" spans="1:7" x14ac:dyDescent="0.2">
      <c r="A24" t="s">
        <v>669</v>
      </c>
      <c r="B24" t="b">
        <v>0</v>
      </c>
      <c r="C24" s="12" t="s">
        <v>170</v>
      </c>
      <c r="D24">
        <f t="shared" si="0"/>
        <v>16</v>
      </c>
      <c r="G24" t="str">
        <f t="shared" si="1"/>
        <v>insert into akun (username, role, password) values ('Knight.Nora65',FALSE,'crbrRB');</v>
      </c>
    </row>
    <row r="25" spans="1:7" x14ac:dyDescent="0.2">
      <c r="A25" t="s">
        <v>670</v>
      </c>
      <c r="B25" t="b">
        <v>0</v>
      </c>
      <c r="C25" s="12" t="s">
        <v>171</v>
      </c>
      <c r="D25">
        <f t="shared" si="0"/>
        <v>17</v>
      </c>
      <c r="G25" t="str">
        <f t="shared" si="1"/>
        <v>insert into akun (username, role, password) values ('Mclaughlin.Serina79',FALSE,'RyzkUMai0l');</v>
      </c>
    </row>
    <row r="26" spans="1:7" x14ac:dyDescent="0.2">
      <c r="A26" t="s">
        <v>671</v>
      </c>
      <c r="B26" t="b">
        <v>0</v>
      </c>
      <c r="C26" s="12" t="s">
        <v>172</v>
      </c>
      <c r="D26">
        <f t="shared" si="0"/>
        <v>18</v>
      </c>
      <c r="G26" t="str">
        <f t="shared" si="1"/>
        <v>insert into akun (username, role, password) values ('Graves.Jolene72',FALSE,'kaJcHWT');</v>
      </c>
    </row>
    <row r="27" spans="1:7" x14ac:dyDescent="0.2">
      <c r="A27" t="s">
        <v>672</v>
      </c>
      <c r="B27" t="b">
        <v>0</v>
      </c>
      <c r="C27" s="12" t="s">
        <v>173</v>
      </c>
      <c r="D27">
        <f t="shared" si="0"/>
        <v>19</v>
      </c>
      <c r="G27" t="str">
        <f t="shared" si="1"/>
        <v>insert into akun (username, role, password) values ('Hopkins.Lucian65',FALSE,'sHvZFo3jD6');</v>
      </c>
    </row>
    <row r="28" spans="1:7" x14ac:dyDescent="0.2">
      <c r="A28" t="s">
        <v>673</v>
      </c>
      <c r="B28" t="b">
        <v>0</v>
      </c>
      <c r="C28" s="12" t="s">
        <v>174</v>
      </c>
      <c r="D28">
        <f t="shared" si="0"/>
        <v>20</v>
      </c>
      <c r="G28" t="str">
        <f t="shared" si="1"/>
        <v>insert into akun (username, role, password) values ('Valentine.Arsenio34',FALSE,'oWAP2v09TH');</v>
      </c>
    </row>
    <row r="29" spans="1:7" x14ac:dyDescent="0.2">
      <c r="A29" t="s">
        <v>674</v>
      </c>
      <c r="B29" t="b">
        <v>0</v>
      </c>
      <c r="C29" s="12" t="s">
        <v>175</v>
      </c>
      <c r="D29">
        <f t="shared" si="0"/>
        <v>21</v>
      </c>
      <c r="G29" t="str">
        <f t="shared" si="1"/>
        <v>insert into akun (username, role, password) values ('Herman.Cathleen70',FALSE,'WkWlqAcl3mPu');</v>
      </c>
    </row>
    <row r="30" spans="1:7" x14ac:dyDescent="0.2">
      <c r="A30" t="s">
        <v>675</v>
      </c>
      <c r="B30" t="b">
        <v>0</v>
      </c>
      <c r="C30" s="12" t="s">
        <v>176</v>
      </c>
      <c r="D30">
        <f t="shared" si="0"/>
        <v>22</v>
      </c>
      <c r="G30" t="str">
        <f t="shared" si="1"/>
        <v>insert into akun (username, role, password) values ('Mathews.Kato5',FALSE,'SwXyxy');</v>
      </c>
    </row>
    <row r="31" spans="1:7" x14ac:dyDescent="0.2">
      <c r="A31" t="s">
        <v>676</v>
      </c>
      <c r="B31" t="b">
        <v>0</v>
      </c>
      <c r="C31" s="12" t="s">
        <v>177</v>
      </c>
      <c r="D31">
        <f t="shared" si="0"/>
        <v>23</v>
      </c>
      <c r="G31" t="str">
        <f t="shared" si="1"/>
        <v>insert into akun (username, role, password) values ('Andrews.Leo13',FALSE,'8t9guMLBeP');</v>
      </c>
    </row>
    <row r="32" spans="1:7" x14ac:dyDescent="0.2">
      <c r="A32" t="s">
        <v>677</v>
      </c>
      <c r="B32" t="b">
        <v>0</v>
      </c>
      <c r="C32" s="12" t="s">
        <v>178</v>
      </c>
      <c r="D32">
        <f t="shared" si="0"/>
        <v>24</v>
      </c>
      <c r="G32" t="str">
        <f t="shared" si="1"/>
        <v>insert into akun (username, role, password) values ('Cote.Sonia87',FALSE,'DzgMFQprda');</v>
      </c>
    </row>
    <row r="33" spans="1:7" x14ac:dyDescent="0.2">
      <c r="A33" t="s">
        <v>678</v>
      </c>
      <c r="B33" t="b">
        <v>0</v>
      </c>
      <c r="C33" s="12" t="s">
        <v>179</v>
      </c>
      <c r="D33">
        <f t="shared" si="0"/>
        <v>25</v>
      </c>
      <c r="G33" t="str">
        <f t="shared" si="1"/>
        <v>insert into akun (username, role, password) values ('Chandler.Grace42',FALSE,'S2z3uHTFcnh');</v>
      </c>
    </row>
    <row r="34" spans="1:7" x14ac:dyDescent="0.2">
      <c r="A34" t="s">
        <v>679</v>
      </c>
      <c r="B34" t="b">
        <v>0</v>
      </c>
      <c r="C34" s="12" t="s">
        <v>180</v>
      </c>
      <c r="D34">
        <f t="shared" si="0"/>
        <v>26</v>
      </c>
      <c r="G34" t="str">
        <f t="shared" si="1"/>
        <v>insert into akun (username, role, password) values ('Carter.Ebony43',FALSE,'NlN0FLArRpNH');</v>
      </c>
    </row>
    <row r="35" spans="1:7" x14ac:dyDescent="0.2">
      <c r="A35" t="s">
        <v>680</v>
      </c>
      <c r="B35" t="b">
        <v>0</v>
      </c>
      <c r="C35" s="12" t="s">
        <v>181</v>
      </c>
      <c r="D35">
        <f t="shared" si="0"/>
        <v>27</v>
      </c>
      <c r="G35" t="str">
        <f t="shared" si="1"/>
        <v>insert into akun (username, role, password) values ('Boone.Rhea42',FALSE,'Xx0Rb2SIbwVn');</v>
      </c>
    </row>
    <row r="36" spans="1:7" x14ac:dyDescent="0.2">
      <c r="A36" t="s">
        <v>681</v>
      </c>
      <c r="B36" t="b">
        <v>0</v>
      </c>
      <c r="C36" s="12" t="s">
        <v>182</v>
      </c>
      <c r="D36">
        <f t="shared" si="0"/>
        <v>28</v>
      </c>
      <c r="G36" t="str">
        <f t="shared" si="1"/>
        <v>insert into akun (username, role, password) values ('Sloan.Kane71',FALSE,'GPAdKSfHn');</v>
      </c>
    </row>
    <row r="37" spans="1:7" x14ac:dyDescent="0.2">
      <c r="A37" t="s">
        <v>682</v>
      </c>
      <c r="B37" t="b">
        <v>0</v>
      </c>
      <c r="C37" s="12" t="s">
        <v>183</v>
      </c>
      <c r="D37">
        <f t="shared" si="0"/>
        <v>29</v>
      </c>
      <c r="G37" t="str">
        <f t="shared" si="1"/>
        <v>insert into akun (username, role, password) values ('Harvey.Hayes40',FALSE,'00miullcy');</v>
      </c>
    </row>
    <row r="38" spans="1:7" x14ac:dyDescent="0.2">
      <c r="A38" t="s">
        <v>683</v>
      </c>
      <c r="B38" t="b">
        <v>0</v>
      </c>
      <c r="C38" s="12" t="s">
        <v>184</v>
      </c>
      <c r="D38">
        <f t="shared" si="0"/>
        <v>30</v>
      </c>
      <c r="G38" t="str">
        <f t="shared" si="1"/>
        <v>insert into akun (username, role, password) values ('Wilkins.Knox48',FALSE,'Az1TCi');</v>
      </c>
    </row>
    <row r="39" spans="1:7" x14ac:dyDescent="0.2">
      <c r="A39" t="s">
        <v>684</v>
      </c>
      <c r="B39" t="b">
        <v>0</v>
      </c>
      <c r="C39" s="12" t="s">
        <v>185</v>
      </c>
      <c r="D39">
        <f t="shared" si="0"/>
        <v>31</v>
      </c>
      <c r="G39" t="str">
        <f t="shared" si="1"/>
        <v>insert into akun (username, role, password) values ('Chan.Beck3',FALSE,'pxJZcNuB0Ia');</v>
      </c>
    </row>
    <row r="40" spans="1:7" x14ac:dyDescent="0.2">
      <c r="A40" t="s">
        <v>685</v>
      </c>
      <c r="B40" t="b">
        <v>0</v>
      </c>
      <c r="C40" s="12" t="s">
        <v>186</v>
      </c>
      <c r="D40">
        <f t="shared" si="0"/>
        <v>32</v>
      </c>
      <c r="G40" t="str">
        <f t="shared" si="1"/>
        <v>insert into akun (username, role, password) values ('Hinton.Vivian14',FALSE,'HkrW3ykHPWhT');</v>
      </c>
    </row>
    <row r="41" spans="1:7" x14ac:dyDescent="0.2">
      <c r="A41" t="s">
        <v>686</v>
      </c>
      <c r="B41" t="b">
        <v>0</v>
      </c>
      <c r="C41" s="12" t="s">
        <v>187</v>
      </c>
      <c r="D41">
        <f t="shared" si="0"/>
        <v>33</v>
      </c>
      <c r="G41" t="str">
        <f t="shared" si="1"/>
        <v>insert into akun (username, role, password) values ('Pennington.Hammett78',FALSE,'JSu8elk77');</v>
      </c>
    </row>
    <row r="42" spans="1:7" x14ac:dyDescent="0.2">
      <c r="A42" t="s">
        <v>687</v>
      </c>
      <c r="B42" t="b">
        <v>0</v>
      </c>
      <c r="C42" s="12" t="s">
        <v>188</v>
      </c>
      <c r="D42">
        <f t="shared" si="0"/>
        <v>34</v>
      </c>
      <c r="G42" t="str">
        <f t="shared" si="1"/>
        <v>insert into akun (username, role, password) values ('Reid.Imani99',FALSE,'sx9DWDv65w');</v>
      </c>
    </row>
    <row r="43" spans="1:7" x14ac:dyDescent="0.2">
      <c r="A43" t="s">
        <v>688</v>
      </c>
      <c r="B43" t="b">
        <v>0</v>
      </c>
      <c r="C43" s="12" t="s">
        <v>189</v>
      </c>
      <c r="D43">
        <f t="shared" si="0"/>
        <v>35</v>
      </c>
      <c r="G43" t="str">
        <f t="shared" si="1"/>
        <v>insert into akun (username, role, password) values ('Snyder.Jakeem77',FALSE,'MP8ombzKfx');</v>
      </c>
    </row>
    <row r="44" spans="1:7" x14ac:dyDescent="0.2">
      <c r="A44" t="s">
        <v>689</v>
      </c>
      <c r="B44" t="b">
        <v>0</v>
      </c>
      <c r="C44" s="12" t="s">
        <v>190</v>
      </c>
      <c r="D44">
        <f t="shared" si="0"/>
        <v>36</v>
      </c>
      <c r="G44" t="str">
        <f t="shared" si="1"/>
        <v>insert into akun (username, role, password) values ('Haynes.Isabella41',FALSE,'BlyRG9v');</v>
      </c>
    </row>
    <row r="45" spans="1:7" x14ac:dyDescent="0.2">
      <c r="A45" t="s">
        <v>690</v>
      </c>
      <c r="B45" t="b">
        <v>0</v>
      </c>
      <c r="C45" s="12" t="s">
        <v>191</v>
      </c>
      <c r="D45">
        <f t="shared" si="0"/>
        <v>37</v>
      </c>
      <c r="G45" t="str">
        <f t="shared" si="1"/>
        <v>insert into akun (username, role, password) values ('Randall.Remedios78',FALSE,'HBn33k75uREc');</v>
      </c>
    </row>
    <row r="46" spans="1:7" x14ac:dyDescent="0.2">
      <c r="A46" t="s">
        <v>691</v>
      </c>
      <c r="B46" t="b">
        <v>0</v>
      </c>
      <c r="C46" s="12" t="s">
        <v>192</v>
      </c>
      <c r="D46">
        <f t="shared" si="0"/>
        <v>38</v>
      </c>
      <c r="G46" t="str">
        <f t="shared" si="1"/>
        <v>insert into akun (username, role, password) values ('Snider.Phillip9',FALSE,'IZyjLNnpay');</v>
      </c>
    </row>
    <row r="47" spans="1:7" x14ac:dyDescent="0.2">
      <c r="A47" t="s">
        <v>692</v>
      </c>
      <c r="B47" t="b">
        <v>0</v>
      </c>
      <c r="C47" s="12" t="s">
        <v>193</v>
      </c>
      <c r="D47">
        <f t="shared" si="0"/>
        <v>39</v>
      </c>
      <c r="G47" t="str">
        <f t="shared" si="1"/>
        <v>insert into akun (username, role, password) values ('Brown.Simon42',FALSE,'cO07wFZwTS');</v>
      </c>
    </row>
    <row r="48" spans="1:7" x14ac:dyDescent="0.2">
      <c r="A48" t="s">
        <v>693</v>
      </c>
      <c r="B48" t="b">
        <v>0</v>
      </c>
      <c r="C48" s="12" t="s">
        <v>194</v>
      </c>
      <c r="D48">
        <f t="shared" si="0"/>
        <v>40</v>
      </c>
      <c r="G48" t="str">
        <f t="shared" si="1"/>
        <v>insert into akun (username, role, password) values ('Bryan.Maggy31',FALSE,'FcYweKLKu');</v>
      </c>
    </row>
    <row r="49" spans="1:7" x14ac:dyDescent="0.2">
      <c r="A49" t="s">
        <v>694</v>
      </c>
      <c r="B49" t="b">
        <v>0</v>
      </c>
      <c r="C49" s="12" t="s">
        <v>195</v>
      </c>
      <c r="D49">
        <f t="shared" si="0"/>
        <v>41</v>
      </c>
      <c r="G49" t="str">
        <f t="shared" si="1"/>
        <v>insert into akun (username, role, password) values ('Hooper.Juliet59',FALSE,'xWKjqp');</v>
      </c>
    </row>
    <row r="50" spans="1:7" x14ac:dyDescent="0.2">
      <c r="A50" t="s">
        <v>695</v>
      </c>
      <c r="B50" t="b">
        <v>0</v>
      </c>
      <c r="C50" s="12" t="s">
        <v>196</v>
      </c>
      <c r="D50">
        <f t="shared" si="0"/>
        <v>42</v>
      </c>
      <c r="G50" t="str">
        <f t="shared" si="1"/>
        <v>insert into akun (username, role, password) values ('Mckinney.Dacey28',FALSE,'HKr2M7c');</v>
      </c>
    </row>
    <row r="51" spans="1:7" x14ac:dyDescent="0.2">
      <c r="A51" t="s">
        <v>696</v>
      </c>
      <c r="B51" t="b">
        <v>0</v>
      </c>
      <c r="C51" s="12" t="s">
        <v>197</v>
      </c>
      <c r="D51">
        <f t="shared" si="0"/>
        <v>43</v>
      </c>
      <c r="G51" t="str">
        <f t="shared" si="1"/>
        <v>insert into akun (username, role, password) values ('Flynn.Heather100',FALSE,'Kn7nL47wtYBf');</v>
      </c>
    </row>
    <row r="52" spans="1:7" x14ac:dyDescent="0.2">
      <c r="A52" t="s">
        <v>697</v>
      </c>
      <c r="B52" t="b">
        <v>0</v>
      </c>
      <c r="C52" s="12" t="s">
        <v>198</v>
      </c>
      <c r="D52">
        <f t="shared" si="0"/>
        <v>44</v>
      </c>
      <c r="G52" t="str">
        <f t="shared" si="1"/>
        <v>insert into akun (username, role, password) values ('Sheppard.Hiram65',FALSE,'vkCTXoyazRpu');</v>
      </c>
    </row>
    <row r="53" spans="1:7" x14ac:dyDescent="0.2">
      <c r="A53" t="s">
        <v>698</v>
      </c>
      <c r="B53" t="b">
        <v>0</v>
      </c>
      <c r="C53" s="12" t="s">
        <v>199</v>
      </c>
      <c r="D53">
        <f t="shared" si="0"/>
        <v>45</v>
      </c>
      <c r="G53" t="str">
        <f t="shared" si="1"/>
        <v>insert into akun (username, role, password) values ('Wilkins.Dillon80',FALSE,'qIyp7HvgJ');</v>
      </c>
    </row>
    <row r="54" spans="1:7" x14ac:dyDescent="0.2">
      <c r="A54" t="s">
        <v>699</v>
      </c>
      <c r="B54" t="b">
        <v>0</v>
      </c>
      <c r="C54" s="12" t="s">
        <v>200</v>
      </c>
      <c r="D54">
        <f t="shared" si="0"/>
        <v>46</v>
      </c>
      <c r="G54" t="str">
        <f t="shared" si="1"/>
        <v>insert into akun (username, role, password) values ('Velez.Wyoming83',FALSE,'xfmyxo8Kg3T');</v>
      </c>
    </row>
    <row r="55" spans="1:7" x14ac:dyDescent="0.2">
      <c r="A55" t="s">
        <v>700</v>
      </c>
      <c r="B55" t="b">
        <v>0</v>
      </c>
      <c r="C55" s="12" t="s">
        <v>201</v>
      </c>
      <c r="D55">
        <f t="shared" si="0"/>
        <v>47</v>
      </c>
      <c r="G55" t="str">
        <f t="shared" si="1"/>
        <v>insert into akun (username, role, password) values ('Mays.Quin98',FALSE,'6Z9UY90');</v>
      </c>
    </row>
    <row r="56" spans="1:7" x14ac:dyDescent="0.2">
      <c r="A56" t="s">
        <v>701</v>
      </c>
      <c r="B56" t="b">
        <v>0</v>
      </c>
      <c r="C56" s="12" t="s">
        <v>202</v>
      </c>
      <c r="D56">
        <f t="shared" si="0"/>
        <v>48</v>
      </c>
      <c r="G56" t="str">
        <f t="shared" si="1"/>
        <v>insert into akun (username, role, password) values ('Daniels.Nicholas77',FALSE,'KsNK6VKK');</v>
      </c>
    </row>
    <row r="57" spans="1:7" x14ac:dyDescent="0.2">
      <c r="A57" t="s">
        <v>702</v>
      </c>
      <c r="B57" t="b">
        <v>0</v>
      </c>
      <c r="C57" s="12" t="s">
        <v>203</v>
      </c>
      <c r="D57">
        <f t="shared" si="0"/>
        <v>49</v>
      </c>
      <c r="G57" t="str">
        <f t="shared" si="1"/>
        <v>insert into akun (username, role, password) values ('Maynard.Jordan71',FALSE,'gX6A2KEKwYk');</v>
      </c>
    </row>
    <row r="58" spans="1:7" x14ac:dyDescent="0.2">
      <c r="A58" t="s">
        <v>703</v>
      </c>
      <c r="B58" t="b">
        <v>0</v>
      </c>
      <c r="C58" s="12" t="s">
        <v>204</v>
      </c>
      <c r="D58">
        <f t="shared" si="0"/>
        <v>50</v>
      </c>
      <c r="G58" t="str">
        <f t="shared" si="1"/>
        <v>insert into akun (username, role, password) values ('Lee.Phillip23',FALSE,'QKDrRcge');</v>
      </c>
    </row>
    <row r="59" spans="1:7" x14ac:dyDescent="0.2">
      <c r="A59" t="s">
        <v>704</v>
      </c>
      <c r="B59" t="b">
        <v>0</v>
      </c>
      <c r="C59" s="12" t="s">
        <v>205</v>
      </c>
      <c r="D59">
        <f t="shared" si="0"/>
        <v>51</v>
      </c>
      <c r="G59" t="str">
        <f t="shared" si="1"/>
        <v>insert into akun (username, role, password) values ('Aguirre.Xantha24',FALSE,'5s43HU');</v>
      </c>
    </row>
    <row r="60" spans="1:7" x14ac:dyDescent="0.2">
      <c r="A60" t="s">
        <v>705</v>
      </c>
      <c r="B60" t="b">
        <v>0</v>
      </c>
      <c r="C60" s="12" t="s">
        <v>206</v>
      </c>
      <c r="D60">
        <f t="shared" si="0"/>
        <v>52</v>
      </c>
      <c r="G60" t="str">
        <f t="shared" si="1"/>
        <v>insert into akun (username, role, password) values ('Oneill.Hollee91',FALSE,'CP1CyfZB');</v>
      </c>
    </row>
    <row r="61" spans="1:7" x14ac:dyDescent="0.2">
      <c r="A61" t="s">
        <v>706</v>
      </c>
      <c r="B61" t="b">
        <v>0</v>
      </c>
      <c r="C61" s="12" t="s">
        <v>207</v>
      </c>
      <c r="D61">
        <f t="shared" si="0"/>
        <v>53</v>
      </c>
      <c r="G61" t="str">
        <f t="shared" si="1"/>
        <v>insert into akun (username, role, password) values ('Madden.Meghan98',FALSE,'v8mPQF');</v>
      </c>
    </row>
    <row r="62" spans="1:7" x14ac:dyDescent="0.2">
      <c r="A62" t="s">
        <v>707</v>
      </c>
      <c r="B62" t="b">
        <v>0</v>
      </c>
      <c r="C62" s="12" t="s">
        <v>208</v>
      </c>
      <c r="D62">
        <f t="shared" si="0"/>
        <v>54</v>
      </c>
      <c r="G62" t="str">
        <f t="shared" si="1"/>
        <v>insert into akun (username, role, password) values ('Fischer.Samantha75',FALSE,'WEoUpGGimjfB');</v>
      </c>
    </row>
    <row r="63" spans="1:7" x14ac:dyDescent="0.2">
      <c r="A63" t="s">
        <v>708</v>
      </c>
      <c r="B63" t="b">
        <v>0</v>
      </c>
      <c r="C63" s="12" t="s">
        <v>209</v>
      </c>
      <c r="D63">
        <f t="shared" si="0"/>
        <v>55</v>
      </c>
      <c r="G63" t="str">
        <f t="shared" si="1"/>
        <v>insert into akun (username, role, password) values ('Lester.Xena97',FALSE,'3LWKKV');</v>
      </c>
    </row>
    <row r="64" spans="1:7" x14ac:dyDescent="0.2">
      <c r="A64" t="s">
        <v>709</v>
      </c>
      <c r="B64" t="b">
        <v>0</v>
      </c>
      <c r="C64" s="12" t="s">
        <v>210</v>
      </c>
      <c r="D64">
        <f t="shared" si="0"/>
        <v>56</v>
      </c>
      <c r="G64" t="str">
        <f t="shared" si="1"/>
        <v>insert into akun (username, role, password) values ('Tanner.Lareina50',FALSE,'cAMVV1Sa');</v>
      </c>
    </row>
    <row r="65" spans="1:7" x14ac:dyDescent="0.2">
      <c r="A65" t="s">
        <v>710</v>
      </c>
      <c r="B65" t="b">
        <v>0</v>
      </c>
      <c r="C65" s="12" t="s">
        <v>211</v>
      </c>
      <c r="D65">
        <f t="shared" si="0"/>
        <v>57</v>
      </c>
      <c r="G65" t="str">
        <f t="shared" si="1"/>
        <v>insert into akun (username, role, password) values ('Blake.Angelica72',FALSE,'ULgw1S');</v>
      </c>
    </row>
    <row r="66" spans="1:7" x14ac:dyDescent="0.2">
      <c r="A66" t="s">
        <v>711</v>
      </c>
      <c r="B66" t="b">
        <v>0</v>
      </c>
      <c r="C66" s="12" t="s">
        <v>212</v>
      </c>
      <c r="D66">
        <f t="shared" si="0"/>
        <v>58</v>
      </c>
      <c r="G66" t="str">
        <f t="shared" si="1"/>
        <v>insert into akun (username, role, password) values ('Conner.Patrick63',FALSE,'1bfhxrc');</v>
      </c>
    </row>
    <row r="67" spans="1:7" x14ac:dyDescent="0.2">
      <c r="A67" t="s">
        <v>712</v>
      </c>
      <c r="B67" t="b">
        <v>0</v>
      </c>
      <c r="C67" s="12" t="s">
        <v>213</v>
      </c>
      <c r="D67">
        <f t="shared" si="0"/>
        <v>59</v>
      </c>
      <c r="G67" t="str">
        <f t="shared" si="1"/>
        <v>insert into akun (username, role, password) values ('Garrison.Maile14',FALSE,'q29CobNc');</v>
      </c>
    </row>
    <row r="68" spans="1:7" x14ac:dyDescent="0.2">
      <c r="A68" t="s">
        <v>713</v>
      </c>
      <c r="B68" t="b">
        <v>0</v>
      </c>
      <c r="C68" s="12" t="s">
        <v>214</v>
      </c>
      <c r="D68">
        <f t="shared" si="0"/>
        <v>60</v>
      </c>
      <c r="G68" t="str">
        <f t="shared" si="1"/>
        <v>insert into akun (username, role, password) values ('Kirby.Keane59',FALSE,'kVYaoyd');</v>
      </c>
    </row>
    <row r="69" spans="1:7" x14ac:dyDescent="0.2">
      <c r="A69" t="s">
        <v>714</v>
      </c>
      <c r="B69" t="b">
        <v>0</v>
      </c>
      <c r="C69" s="12" t="s">
        <v>215</v>
      </c>
      <c r="D69">
        <f t="shared" ref="D69:D132" si="2">D68+1</f>
        <v>61</v>
      </c>
      <c r="G69" t="str">
        <f t="shared" ref="G69:G132" si="3">CONCATENATE($G$3,"'",A69,"'",",",B69,",","'",C69,"'",")",";")</f>
        <v>insert into akun (username, role, password) values ('Cross.Perry87',FALSE,'GahCPXzX');</v>
      </c>
    </row>
    <row r="70" spans="1:7" x14ac:dyDescent="0.2">
      <c r="A70" t="s">
        <v>715</v>
      </c>
      <c r="B70" t="b">
        <v>0</v>
      </c>
      <c r="C70" s="12" t="s">
        <v>216</v>
      </c>
      <c r="D70">
        <f t="shared" si="2"/>
        <v>62</v>
      </c>
      <c r="G70" t="str">
        <f t="shared" si="3"/>
        <v>insert into akun (username, role, password) values ('Marks.Adam39',FALSE,'7SNtwB8oe');</v>
      </c>
    </row>
    <row r="71" spans="1:7" x14ac:dyDescent="0.2">
      <c r="A71" t="s">
        <v>716</v>
      </c>
      <c r="B71" t="b">
        <v>0</v>
      </c>
      <c r="C71" s="12" t="s">
        <v>217</v>
      </c>
      <c r="D71">
        <f t="shared" si="2"/>
        <v>63</v>
      </c>
      <c r="G71" t="str">
        <f t="shared" si="3"/>
        <v>insert into akun (username, role, password) values ('Burt.Duncan60',FALSE,'7vvyWc4h');</v>
      </c>
    </row>
    <row r="72" spans="1:7" x14ac:dyDescent="0.2">
      <c r="A72" t="s">
        <v>717</v>
      </c>
      <c r="B72" t="b">
        <v>0</v>
      </c>
      <c r="C72" s="12" t="s">
        <v>218</v>
      </c>
      <c r="D72">
        <f t="shared" si="2"/>
        <v>64</v>
      </c>
      <c r="G72" t="str">
        <f t="shared" si="3"/>
        <v>insert into akun (username, role, password) values ('Matthews.Stella66',FALSE,'a9c5VCSSa');</v>
      </c>
    </row>
    <row r="73" spans="1:7" x14ac:dyDescent="0.2">
      <c r="A73" t="s">
        <v>718</v>
      </c>
      <c r="B73" t="b">
        <v>0</v>
      </c>
      <c r="C73" s="12" t="s">
        <v>219</v>
      </c>
      <c r="D73">
        <f t="shared" si="2"/>
        <v>65</v>
      </c>
      <c r="G73" t="str">
        <f t="shared" si="3"/>
        <v>insert into akun (username, role, password) values ('Luna.Imogene30',FALSE,'JTFLeFzHk');</v>
      </c>
    </row>
    <row r="74" spans="1:7" x14ac:dyDescent="0.2">
      <c r="A74" t="s">
        <v>719</v>
      </c>
      <c r="B74" t="b">
        <v>0</v>
      </c>
      <c r="C74" s="12" t="s">
        <v>220</v>
      </c>
      <c r="D74">
        <f t="shared" si="2"/>
        <v>66</v>
      </c>
      <c r="G74" t="str">
        <f t="shared" si="3"/>
        <v>insert into akun (username, role, password) values ('Morales.Candace97',FALSE,'p6aCCoHZ');</v>
      </c>
    </row>
    <row r="75" spans="1:7" x14ac:dyDescent="0.2">
      <c r="A75" t="s">
        <v>720</v>
      </c>
      <c r="B75" t="b">
        <v>0</v>
      </c>
      <c r="C75" s="12" t="s">
        <v>221</v>
      </c>
      <c r="D75">
        <f t="shared" si="2"/>
        <v>67</v>
      </c>
      <c r="G75" t="str">
        <f t="shared" si="3"/>
        <v>insert into akun (username, role, password) values ('Flowers.Gary39',FALSE,'PZv0DZ');</v>
      </c>
    </row>
    <row r="76" spans="1:7" x14ac:dyDescent="0.2">
      <c r="A76" t="s">
        <v>721</v>
      </c>
      <c r="B76" t="b">
        <v>0</v>
      </c>
      <c r="C76" s="12" t="s">
        <v>222</v>
      </c>
      <c r="D76">
        <f t="shared" si="2"/>
        <v>68</v>
      </c>
      <c r="G76" t="str">
        <f t="shared" si="3"/>
        <v>insert into akun (username, role, password) values ('Montoya.Lucius18',FALSE,'4AjIlv');</v>
      </c>
    </row>
    <row r="77" spans="1:7" x14ac:dyDescent="0.2">
      <c r="A77" t="s">
        <v>722</v>
      </c>
      <c r="B77" t="b">
        <v>0</v>
      </c>
      <c r="C77" s="12" t="s">
        <v>223</v>
      </c>
      <c r="D77">
        <f t="shared" si="2"/>
        <v>69</v>
      </c>
      <c r="G77" t="str">
        <f t="shared" si="3"/>
        <v>insert into akun (username, role, password) values ('Hatfield.Miranda37',FALSE,'FOPhW05z');</v>
      </c>
    </row>
    <row r="78" spans="1:7" x14ac:dyDescent="0.2">
      <c r="A78" t="s">
        <v>723</v>
      </c>
      <c r="B78" t="b">
        <v>0</v>
      </c>
      <c r="C78" s="12" t="s">
        <v>224</v>
      </c>
      <c r="D78">
        <f t="shared" si="2"/>
        <v>70</v>
      </c>
      <c r="G78" t="str">
        <f t="shared" si="3"/>
        <v>insert into akun (username, role, password) values ('Padilla.Declan90',FALSE,'pkH0CKNcKZL');</v>
      </c>
    </row>
    <row r="79" spans="1:7" x14ac:dyDescent="0.2">
      <c r="A79" t="s">
        <v>724</v>
      </c>
      <c r="B79" t="b">
        <v>0</v>
      </c>
      <c r="C79" s="12" t="s">
        <v>225</v>
      </c>
      <c r="D79">
        <f t="shared" si="2"/>
        <v>71</v>
      </c>
      <c r="G79" t="str">
        <f t="shared" si="3"/>
        <v>insert into akun (username, role, password) values ('Ramos.Amery55',FALSE,'c6j5rTV');</v>
      </c>
    </row>
    <row r="80" spans="1:7" x14ac:dyDescent="0.2">
      <c r="A80" t="s">
        <v>725</v>
      </c>
      <c r="B80" t="b">
        <v>0</v>
      </c>
      <c r="C80" s="12" t="s">
        <v>226</v>
      </c>
      <c r="D80">
        <f t="shared" si="2"/>
        <v>72</v>
      </c>
      <c r="G80" t="str">
        <f t="shared" si="3"/>
        <v>insert into akun (username, role, password) values ('Farley.Latifah29',FALSE,'6Boj8YZTL');</v>
      </c>
    </row>
    <row r="81" spans="1:7" x14ac:dyDescent="0.2">
      <c r="A81" t="s">
        <v>726</v>
      </c>
      <c r="B81" t="b">
        <v>0</v>
      </c>
      <c r="C81" s="12" t="s">
        <v>227</v>
      </c>
      <c r="D81">
        <f t="shared" si="2"/>
        <v>73</v>
      </c>
      <c r="G81" t="str">
        <f t="shared" si="3"/>
        <v>insert into akun (username, role, password) values ('Berry.Castor46',FALSE,'b8BIWbqg');</v>
      </c>
    </row>
    <row r="82" spans="1:7" x14ac:dyDescent="0.2">
      <c r="A82" t="s">
        <v>727</v>
      </c>
      <c r="B82" t="b">
        <v>0</v>
      </c>
      <c r="C82" s="12" t="s">
        <v>228</v>
      </c>
      <c r="D82">
        <f t="shared" si="2"/>
        <v>74</v>
      </c>
      <c r="G82" t="str">
        <f t="shared" si="3"/>
        <v>insert into akun (username, role, password) values ('Workman.Harding82',FALSE,'66Czk0bCXNH');</v>
      </c>
    </row>
    <row r="83" spans="1:7" x14ac:dyDescent="0.2">
      <c r="A83" t="s">
        <v>728</v>
      </c>
      <c r="B83" t="b">
        <v>0</v>
      </c>
      <c r="C83" s="12" t="s">
        <v>229</v>
      </c>
      <c r="D83">
        <f t="shared" si="2"/>
        <v>75</v>
      </c>
      <c r="G83" t="str">
        <f t="shared" si="3"/>
        <v>insert into akun (username, role, password) values ('Weeks.Tanya9',FALSE,'DsX3rZ5U6T5E');</v>
      </c>
    </row>
    <row r="84" spans="1:7" x14ac:dyDescent="0.2">
      <c r="A84" t="s">
        <v>729</v>
      </c>
      <c r="B84" t="b">
        <v>0</v>
      </c>
      <c r="C84" s="12" t="s">
        <v>230</v>
      </c>
      <c r="D84">
        <f t="shared" si="2"/>
        <v>76</v>
      </c>
      <c r="G84" t="str">
        <f t="shared" si="3"/>
        <v>insert into akun (username, role, password) values ('Ballard.Malcolm67',FALSE,'NEdwlej');</v>
      </c>
    </row>
    <row r="85" spans="1:7" x14ac:dyDescent="0.2">
      <c r="A85" t="s">
        <v>730</v>
      </c>
      <c r="B85" t="b">
        <v>0</v>
      </c>
      <c r="C85" s="12" t="s">
        <v>231</v>
      </c>
      <c r="D85">
        <f t="shared" si="2"/>
        <v>77</v>
      </c>
      <c r="G85" t="str">
        <f t="shared" si="3"/>
        <v>insert into akun (username, role, password) values ('Strickland.Charde28',FALSE,'98RhoX4');</v>
      </c>
    </row>
    <row r="86" spans="1:7" x14ac:dyDescent="0.2">
      <c r="A86" t="s">
        <v>731</v>
      </c>
      <c r="B86" t="b">
        <v>0</v>
      </c>
      <c r="C86" s="12" t="s">
        <v>232</v>
      </c>
      <c r="D86">
        <f t="shared" si="2"/>
        <v>78</v>
      </c>
      <c r="G86" t="str">
        <f t="shared" si="3"/>
        <v>insert into akun (username, role, password) values ('Carlson.Gemma63',FALSE,'ftYOqQ');</v>
      </c>
    </row>
    <row r="87" spans="1:7" x14ac:dyDescent="0.2">
      <c r="A87" t="s">
        <v>732</v>
      </c>
      <c r="B87" t="b">
        <v>0</v>
      </c>
      <c r="C87" s="12" t="s">
        <v>233</v>
      </c>
      <c r="D87">
        <f t="shared" si="2"/>
        <v>79</v>
      </c>
      <c r="G87" t="str">
        <f t="shared" si="3"/>
        <v>insert into akun (username, role, password) values ('Chang.Ferdinand77',FALSE,'wzUMMj');</v>
      </c>
    </row>
    <row r="88" spans="1:7" x14ac:dyDescent="0.2">
      <c r="A88" t="s">
        <v>733</v>
      </c>
      <c r="B88" t="b">
        <v>0</v>
      </c>
      <c r="C88" s="12" t="s">
        <v>234</v>
      </c>
      <c r="D88">
        <f t="shared" si="2"/>
        <v>80</v>
      </c>
      <c r="G88" t="str">
        <f t="shared" si="3"/>
        <v>insert into akun (username, role, password) values ('Rasmussen.Lawrence20',FALSE,'Jw2Ys71XF');</v>
      </c>
    </row>
    <row r="89" spans="1:7" x14ac:dyDescent="0.2">
      <c r="A89" t="s">
        <v>734</v>
      </c>
      <c r="B89" t="b">
        <v>0</v>
      </c>
      <c r="C89" s="12" t="s">
        <v>235</v>
      </c>
      <c r="D89">
        <f t="shared" si="2"/>
        <v>81</v>
      </c>
      <c r="G89" t="str">
        <f t="shared" si="3"/>
        <v>insert into akun (username, role, password) values ('Livingston.Cassandra78',FALSE,'ENY8DfPqe');</v>
      </c>
    </row>
    <row r="90" spans="1:7" x14ac:dyDescent="0.2">
      <c r="A90" t="s">
        <v>735</v>
      </c>
      <c r="B90" t="b">
        <v>0</v>
      </c>
      <c r="C90" s="12" t="s">
        <v>236</v>
      </c>
      <c r="D90">
        <f t="shared" si="2"/>
        <v>82</v>
      </c>
      <c r="G90" t="str">
        <f t="shared" si="3"/>
        <v>insert into akun (username, role, password) values ('Lawson.Nathaniel45',FALSE,'2WrTF05xfE');</v>
      </c>
    </row>
    <row r="91" spans="1:7" x14ac:dyDescent="0.2">
      <c r="A91" t="s">
        <v>736</v>
      </c>
      <c r="B91" t="b">
        <v>0</v>
      </c>
      <c r="C91" s="12" t="s">
        <v>237</v>
      </c>
      <c r="D91">
        <f t="shared" si="2"/>
        <v>83</v>
      </c>
      <c r="G91" t="str">
        <f t="shared" si="3"/>
        <v>insert into akun (username, role, password) values ('Decker.Cameron45',FALSE,'af5tw3AZXgM');</v>
      </c>
    </row>
    <row r="92" spans="1:7" x14ac:dyDescent="0.2">
      <c r="A92" t="s">
        <v>737</v>
      </c>
      <c r="B92" t="b">
        <v>0</v>
      </c>
      <c r="C92" s="12" t="s">
        <v>238</v>
      </c>
      <c r="D92">
        <f t="shared" si="2"/>
        <v>84</v>
      </c>
      <c r="G92" t="str">
        <f t="shared" si="3"/>
        <v>insert into akun (username, role, password) values ('Velez.Candace35',FALSE,'mwSDNtwKTB');</v>
      </c>
    </row>
    <row r="93" spans="1:7" x14ac:dyDescent="0.2">
      <c r="A93" t="s">
        <v>738</v>
      </c>
      <c r="B93" t="b">
        <v>0</v>
      </c>
      <c r="C93" s="12" t="s">
        <v>239</v>
      </c>
      <c r="D93">
        <f t="shared" si="2"/>
        <v>85</v>
      </c>
      <c r="G93" t="str">
        <f t="shared" si="3"/>
        <v>insert into akun (username, role, password) values ('Brock.Amal86',FALSE,'XIUawKssb');</v>
      </c>
    </row>
    <row r="94" spans="1:7" x14ac:dyDescent="0.2">
      <c r="A94" t="s">
        <v>739</v>
      </c>
      <c r="B94" t="b">
        <v>0</v>
      </c>
      <c r="C94" s="12" t="s">
        <v>240</v>
      </c>
      <c r="D94">
        <f t="shared" si="2"/>
        <v>86</v>
      </c>
      <c r="G94" t="str">
        <f t="shared" si="3"/>
        <v>insert into akun (username, role, password) values ('Hayes.Kim51',FALSE,'EQtRbWX');</v>
      </c>
    </row>
    <row r="95" spans="1:7" x14ac:dyDescent="0.2">
      <c r="A95" t="s">
        <v>740</v>
      </c>
      <c r="B95" t="b">
        <v>0</v>
      </c>
      <c r="C95" s="12" t="s">
        <v>241</v>
      </c>
      <c r="D95">
        <f t="shared" si="2"/>
        <v>87</v>
      </c>
      <c r="G95" t="str">
        <f t="shared" si="3"/>
        <v>insert into akun (username, role, password) values ('Schwartz.Carolyn13',FALSE,'6Kj8bEK9');</v>
      </c>
    </row>
    <row r="96" spans="1:7" x14ac:dyDescent="0.2">
      <c r="A96" t="s">
        <v>741</v>
      </c>
      <c r="B96" t="b">
        <v>0</v>
      </c>
      <c r="C96" s="12" t="s">
        <v>242</v>
      </c>
      <c r="D96">
        <f t="shared" si="2"/>
        <v>88</v>
      </c>
      <c r="G96" t="str">
        <f t="shared" si="3"/>
        <v>insert into akun (username, role, password) values ('Bell.Mary50',FALSE,'4IEHraWm0d');</v>
      </c>
    </row>
    <row r="97" spans="1:7" x14ac:dyDescent="0.2">
      <c r="A97" t="s">
        <v>742</v>
      </c>
      <c r="B97" t="b">
        <v>0</v>
      </c>
      <c r="C97" s="12" t="s">
        <v>243</v>
      </c>
      <c r="D97">
        <f t="shared" si="2"/>
        <v>89</v>
      </c>
      <c r="G97" t="str">
        <f t="shared" si="3"/>
        <v>insert into akun (username, role, password) values ('Barnes.Ruth27',FALSE,'t1BjseY');</v>
      </c>
    </row>
    <row r="98" spans="1:7" x14ac:dyDescent="0.2">
      <c r="A98" t="s">
        <v>743</v>
      </c>
      <c r="B98" t="b">
        <v>0</v>
      </c>
      <c r="C98" s="12" t="s">
        <v>244</v>
      </c>
      <c r="D98">
        <f t="shared" si="2"/>
        <v>90</v>
      </c>
      <c r="G98" t="str">
        <f t="shared" si="3"/>
        <v>insert into akun (username, role, password) values ('Valenzuela.Sydnee91',FALSE,'qHtJON5WrX');</v>
      </c>
    </row>
    <row r="99" spans="1:7" x14ac:dyDescent="0.2">
      <c r="A99" t="s">
        <v>744</v>
      </c>
      <c r="B99" t="b">
        <v>0</v>
      </c>
      <c r="C99" s="12" t="s">
        <v>245</v>
      </c>
      <c r="D99">
        <f t="shared" si="2"/>
        <v>91</v>
      </c>
      <c r="G99" t="str">
        <f t="shared" si="3"/>
        <v>insert into akun (username, role, password) values ('Sweeney.Mercedes15',FALSE,'wOOZfAS8QgGk');</v>
      </c>
    </row>
    <row r="100" spans="1:7" x14ac:dyDescent="0.2">
      <c r="A100" t="s">
        <v>745</v>
      </c>
      <c r="B100" t="b">
        <v>0</v>
      </c>
      <c r="C100" s="12" t="s">
        <v>246</v>
      </c>
      <c r="D100">
        <f t="shared" si="2"/>
        <v>92</v>
      </c>
      <c r="G100" t="str">
        <f t="shared" si="3"/>
        <v>insert into akun (username, role, password) values ('Rose.Andrew30',FALSE,'tMspAkx4D');</v>
      </c>
    </row>
    <row r="101" spans="1:7" x14ac:dyDescent="0.2">
      <c r="A101" t="s">
        <v>746</v>
      </c>
      <c r="B101" t="b">
        <v>0</v>
      </c>
      <c r="C101" s="12" t="s">
        <v>247</v>
      </c>
      <c r="D101">
        <f t="shared" si="2"/>
        <v>93</v>
      </c>
      <c r="G101" t="str">
        <f t="shared" si="3"/>
        <v>insert into akun (username, role, password) values ('Obrien.Iris93',FALSE,'GLZIgQ4');</v>
      </c>
    </row>
    <row r="102" spans="1:7" x14ac:dyDescent="0.2">
      <c r="A102" t="s">
        <v>747</v>
      </c>
      <c r="B102" t="b">
        <v>0</v>
      </c>
      <c r="C102" s="12" t="s">
        <v>248</v>
      </c>
      <c r="D102">
        <f t="shared" si="2"/>
        <v>94</v>
      </c>
      <c r="G102" t="str">
        <f t="shared" si="3"/>
        <v>insert into akun (username, role, password) values ('Albert.Kylan57',FALSE,'si26vaW7');</v>
      </c>
    </row>
    <row r="103" spans="1:7" x14ac:dyDescent="0.2">
      <c r="A103" t="s">
        <v>748</v>
      </c>
      <c r="B103" t="b">
        <v>0</v>
      </c>
      <c r="C103" s="12" t="s">
        <v>249</v>
      </c>
      <c r="D103">
        <f t="shared" si="2"/>
        <v>95</v>
      </c>
      <c r="G103" t="str">
        <f t="shared" si="3"/>
        <v>insert into akun (username, role, password) values ('Mcintyre.Veda6',FALSE,'XKi26f');</v>
      </c>
    </row>
    <row r="104" spans="1:7" x14ac:dyDescent="0.2">
      <c r="A104" t="s">
        <v>749</v>
      </c>
      <c r="B104" t="b">
        <v>0</v>
      </c>
      <c r="C104" s="12" t="s">
        <v>250</v>
      </c>
      <c r="D104">
        <f t="shared" si="2"/>
        <v>96</v>
      </c>
      <c r="G104" t="str">
        <f t="shared" si="3"/>
        <v>insert into akun (username, role, password) values ('Mendez.Barry62',FALSE,'1wG8ttdlFKS0');</v>
      </c>
    </row>
    <row r="105" spans="1:7" x14ac:dyDescent="0.2">
      <c r="A105" t="s">
        <v>750</v>
      </c>
      <c r="B105" t="b">
        <v>0</v>
      </c>
      <c r="C105" s="12" t="s">
        <v>251</v>
      </c>
      <c r="D105">
        <f t="shared" si="2"/>
        <v>97</v>
      </c>
      <c r="G105" t="str">
        <f t="shared" si="3"/>
        <v>insert into akun (username, role, password) values ('Giles.Carissa92',FALSE,'eSmaRhg4su');</v>
      </c>
    </row>
    <row r="106" spans="1:7" x14ac:dyDescent="0.2">
      <c r="A106" t="s">
        <v>751</v>
      </c>
      <c r="B106" t="b">
        <v>0</v>
      </c>
      <c r="C106" s="12" t="s">
        <v>252</v>
      </c>
      <c r="D106">
        <f t="shared" si="2"/>
        <v>98</v>
      </c>
      <c r="G106" t="str">
        <f t="shared" si="3"/>
        <v>insert into akun (username, role, password) values ('Hull.Armando46',FALSE,'ACm2N5lU3FMZ');</v>
      </c>
    </row>
    <row r="107" spans="1:7" x14ac:dyDescent="0.2">
      <c r="A107" t="s">
        <v>752</v>
      </c>
      <c r="B107" t="b">
        <v>0</v>
      </c>
      <c r="C107" s="12" t="s">
        <v>253</v>
      </c>
      <c r="D107">
        <f t="shared" si="2"/>
        <v>99</v>
      </c>
      <c r="G107" t="str">
        <f t="shared" si="3"/>
        <v>insert into akun (username, role, password) values ('Griffith.Kristen63',FALSE,'bvJkjF5r10');</v>
      </c>
    </row>
    <row r="108" spans="1:7" x14ac:dyDescent="0.2">
      <c r="A108" t="s">
        <v>753</v>
      </c>
      <c r="B108" t="b">
        <v>0</v>
      </c>
      <c r="C108" s="12" t="s">
        <v>254</v>
      </c>
      <c r="D108">
        <f t="shared" si="2"/>
        <v>100</v>
      </c>
      <c r="G108" t="str">
        <f t="shared" si="3"/>
        <v>insert into akun (username, role, password) values ('Walton.Thaddeus29',FALSE,'FceKsQA0RJ3E');</v>
      </c>
    </row>
    <row r="109" spans="1:7" x14ac:dyDescent="0.2">
      <c r="A109" t="s">
        <v>754</v>
      </c>
      <c r="B109" t="b">
        <v>0</v>
      </c>
      <c r="C109" s="12" t="s">
        <v>255</v>
      </c>
      <c r="D109">
        <f t="shared" si="2"/>
        <v>101</v>
      </c>
      <c r="G109" t="str">
        <f t="shared" si="3"/>
        <v>insert into akun (username, role, password) values ('Ortega.Gwendolyn97',FALSE,'Rq612cJJ');</v>
      </c>
    </row>
    <row r="110" spans="1:7" x14ac:dyDescent="0.2">
      <c r="A110" t="s">
        <v>755</v>
      </c>
      <c r="B110" t="b">
        <v>0</v>
      </c>
      <c r="C110" s="12" t="s">
        <v>256</v>
      </c>
      <c r="D110">
        <f t="shared" si="2"/>
        <v>102</v>
      </c>
      <c r="G110" t="str">
        <f t="shared" si="3"/>
        <v>insert into akun (username, role, password) values ('Lang.Ivana14',FALSE,'pi2RKh11');</v>
      </c>
    </row>
    <row r="111" spans="1:7" x14ac:dyDescent="0.2">
      <c r="A111" t="s">
        <v>756</v>
      </c>
      <c r="B111" t="b">
        <v>0</v>
      </c>
      <c r="C111" s="12" t="s">
        <v>257</v>
      </c>
      <c r="D111">
        <f t="shared" si="2"/>
        <v>103</v>
      </c>
      <c r="G111" t="str">
        <f t="shared" si="3"/>
        <v>insert into akun (username, role, password) values ('Brady.Rina10',FALSE,'syc5z0BpS');</v>
      </c>
    </row>
    <row r="112" spans="1:7" x14ac:dyDescent="0.2">
      <c r="A112" t="s">
        <v>757</v>
      </c>
      <c r="B112" t="b">
        <v>0</v>
      </c>
      <c r="C112" s="12" t="s">
        <v>258</v>
      </c>
      <c r="D112">
        <f t="shared" si="2"/>
        <v>104</v>
      </c>
      <c r="G112" t="str">
        <f t="shared" si="3"/>
        <v>insert into akun (username, role, password) values ('Reed.Gregory100',FALSE,'u0C91qzxNVJ');</v>
      </c>
    </row>
    <row r="113" spans="1:7" x14ac:dyDescent="0.2">
      <c r="A113" t="s">
        <v>758</v>
      </c>
      <c r="B113" t="b">
        <v>0</v>
      </c>
      <c r="C113" s="12" t="s">
        <v>259</v>
      </c>
      <c r="D113">
        <f t="shared" si="2"/>
        <v>105</v>
      </c>
      <c r="G113" t="str">
        <f t="shared" si="3"/>
        <v>insert into akun (username, role, password) values ('Roman.Camille22',FALSE,'bfyHZH');</v>
      </c>
    </row>
    <row r="114" spans="1:7" x14ac:dyDescent="0.2">
      <c r="A114" t="s">
        <v>759</v>
      </c>
      <c r="B114" t="b">
        <v>0</v>
      </c>
      <c r="C114" s="12" t="s">
        <v>260</v>
      </c>
      <c r="D114">
        <f t="shared" si="2"/>
        <v>106</v>
      </c>
      <c r="G114" t="str">
        <f t="shared" si="3"/>
        <v>insert into akun (username, role, password) values ('Mcintyre.Roth95',FALSE,'QHmlubBrNhQI');</v>
      </c>
    </row>
    <row r="115" spans="1:7" x14ac:dyDescent="0.2">
      <c r="A115" t="s">
        <v>760</v>
      </c>
      <c r="B115" t="b">
        <v>0</v>
      </c>
      <c r="C115" s="12" t="s">
        <v>261</v>
      </c>
      <c r="D115">
        <f t="shared" si="2"/>
        <v>107</v>
      </c>
      <c r="G115" t="str">
        <f t="shared" si="3"/>
        <v>insert into akun (username, role, password) values ('Roy.Stewart30',FALSE,'3ei7ysES1O8');</v>
      </c>
    </row>
    <row r="116" spans="1:7" x14ac:dyDescent="0.2">
      <c r="A116" t="s">
        <v>761</v>
      </c>
      <c r="B116" t="b">
        <v>0</v>
      </c>
      <c r="C116" s="12" t="s">
        <v>262</v>
      </c>
      <c r="D116">
        <f t="shared" si="2"/>
        <v>108</v>
      </c>
      <c r="G116" t="str">
        <f t="shared" si="3"/>
        <v>insert into akun (username, role, password) values ('Hunter.Rhoda8',FALSE,'fzLs3LltQfM5');</v>
      </c>
    </row>
    <row r="117" spans="1:7" x14ac:dyDescent="0.2">
      <c r="A117" t="s">
        <v>762</v>
      </c>
      <c r="B117" t="b">
        <v>0</v>
      </c>
      <c r="C117" s="12" t="s">
        <v>263</v>
      </c>
      <c r="D117">
        <f t="shared" si="2"/>
        <v>109</v>
      </c>
      <c r="G117" t="str">
        <f t="shared" si="3"/>
        <v>insert into akun (username, role, password) values ('Stanley.Cameran48',FALSE,'uDq7bGc');</v>
      </c>
    </row>
    <row r="118" spans="1:7" x14ac:dyDescent="0.2">
      <c r="A118" t="s">
        <v>763</v>
      </c>
      <c r="B118" t="b">
        <v>0</v>
      </c>
      <c r="C118" s="12" t="s">
        <v>264</v>
      </c>
      <c r="D118">
        <f t="shared" si="2"/>
        <v>110</v>
      </c>
      <c r="G118" t="str">
        <f t="shared" si="3"/>
        <v>insert into akun (username, role, password) values ('Knox.Yoko92',FALSE,'m3ym3caQ3');</v>
      </c>
    </row>
    <row r="119" spans="1:7" x14ac:dyDescent="0.2">
      <c r="A119" t="s">
        <v>764</v>
      </c>
      <c r="B119" t="b">
        <v>0</v>
      </c>
      <c r="C119" s="12" t="s">
        <v>265</v>
      </c>
      <c r="D119">
        <f t="shared" si="2"/>
        <v>111</v>
      </c>
      <c r="G119" t="str">
        <f t="shared" si="3"/>
        <v>insert into akun (username, role, password) values ('Allison.Phelan83',FALSE,'98Dj3UVwU0');</v>
      </c>
    </row>
    <row r="120" spans="1:7" x14ac:dyDescent="0.2">
      <c r="A120" t="s">
        <v>765</v>
      </c>
      <c r="B120" t="b">
        <v>0</v>
      </c>
      <c r="C120" s="12" t="s">
        <v>266</v>
      </c>
      <c r="D120">
        <f t="shared" si="2"/>
        <v>112</v>
      </c>
      <c r="G120" t="str">
        <f t="shared" si="3"/>
        <v>insert into akun (username, role, password) values ('Kent.Donna54',FALSE,'LlbCWTs');</v>
      </c>
    </row>
    <row r="121" spans="1:7" x14ac:dyDescent="0.2">
      <c r="A121" t="s">
        <v>766</v>
      </c>
      <c r="B121" t="b">
        <v>0</v>
      </c>
      <c r="C121" s="12" t="s">
        <v>267</v>
      </c>
      <c r="D121">
        <f t="shared" si="2"/>
        <v>113</v>
      </c>
      <c r="G121" t="str">
        <f t="shared" si="3"/>
        <v>insert into akun (username, role, password) values ('Moody.Gray92',FALSE,'BxPH0HW');</v>
      </c>
    </row>
    <row r="122" spans="1:7" x14ac:dyDescent="0.2">
      <c r="A122" t="s">
        <v>767</v>
      </c>
      <c r="B122" t="b">
        <v>0</v>
      </c>
      <c r="C122" s="12" t="s">
        <v>268</v>
      </c>
      <c r="D122">
        <f t="shared" si="2"/>
        <v>114</v>
      </c>
      <c r="G122" t="str">
        <f t="shared" si="3"/>
        <v>insert into akun (username, role, password) values ('Mendez.Avram60',FALSE,'XtnQMvaycFRk');</v>
      </c>
    </row>
    <row r="123" spans="1:7" x14ac:dyDescent="0.2">
      <c r="A123" t="s">
        <v>768</v>
      </c>
      <c r="B123" t="b">
        <v>0</v>
      </c>
      <c r="C123" s="12" t="s">
        <v>269</v>
      </c>
      <c r="D123">
        <f t="shared" si="2"/>
        <v>115</v>
      </c>
      <c r="G123" t="str">
        <f t="shared" si="3"/>
        <v>insert into akun (username, role, password) values ('Stevens.Chase10',FALSE,'2HOpCtCk');</v>
      </c>
    </row>
    <row r="124" spans="1:7" x14ac:dyDescent="0.2">
      <c r="A124" t="s">
        <v>769</v>
      </c>
      <c r="B124" t="b">
        <v>0</v>
      </c>
      <c r="C124" s="12" t="s">
        <v>270</v>
      </c>
      <c r="D124">
        <f t="shared" si="2"/>
        <v>116</v>
      </c>
      <c r="G124" t="str">
        <f t="shared" si="3"/>
        <v>insert into akun (username, role, password) values ('Deleon.Ursa16',FALSE,'bYZdhCq');</v>
      </c>
    </row>
    <row r="125" spans="1:7" x14ac:dyDescent="0.2">
      <c r="A125" t="s">
        <v>770</v>
      </c>
      <c r="B125" t="b">
        <v>0</v>
      </c>
      <c r="C125" s="12" t="s">
        <v>271</v>
      </c>
      <c r="D125">
        <f t="shared" si="2"/>
        <v>117</v>
      </c>
      <c r="G125" t="str">
        <f t="shared" si="3"/>
        <v>insert into akun (username, role, password) values ('Raymond.Gary62',FALSE,'8lMNbKrybaZf');</v>
      </c>
    </row>
    <row r="126" spans="1:7" x14ac:dyDescent="0.2">
      <c r="A126" t="s">
        <v>771</v>
      </c>
      <c r="B126" t="b">
        <v>0</v>
      </c>
      <c r="C126" s="12" t="s">
        <v>272</v>
      </c>
      <c r="D126">
        <f t="shared" si="2"/>
        <v>118</v>
      </c>
      <c r="G126" t="str">
        <f t="shared" si="3"/>
        <v>insert into akun (username, role, password) values ('Cole.Kermit6',FALSE,'mA0JeSFlcip');</v>
      </c>
    </row>
    <row r="127" spans="1:7" x14ac:dyDescent="0.2">
      <c r="A127" t="s">
        <v>772</v>
      </c>
      <c r="B127" t="b">
        <v>0</v>
      </c>
      <c r="C127" s="12" t="s">
        <v>273</v>
      </c>
      <c r="D127">
        <f t="shared" si="2"/>
        <v>119</v>
      </c>
      <c r="G127" t="str">
        <f t="shared" si="3"/>
        <v>insert into akun (username, role, password) values ('Morin.Abdul17',FALSE,'mLJR7OhtLFL');</v>
      </c>
    </row>
    <row r="128" spans="1:7" x14ac:dyDescent="0.2">
      <c r="A128" t="s">
        <v>773</v>
      </c>
      <c r="B128" t="b">
        <v>0</v>
      </c>
      <c r="C128" s="12" t="s">
        <v>274</v>
      </c>
      <c r="D128">
        <f t="shared" si="2"/>
        <v>120</v>
      </c>
      <c r="G128" t="str">
        <f t="shared" si="3"/>
        <v>insert into akun (username, role, password) values ('Durham.Marny28',FALSE,'I7CzXjUZ');</v>
      </c>
    </row>
    <row r="129" spans="1:7" x14ac:dyDescent="0.2">
      <c r="A129" t="s">
        <v>774</v>
      </c>
      <c r="B129" t="b">
        <v>0</v>
      </c>
      <c r="C129" s="12" t="s">
        <v>275</v>
      </c>
      <c r="D129">
        <f t="shared" si="2"/>
        <v>121</v>
      </c>
      <c r="G129" t="str">
        <f t="shared" si="3"/>
        <v>insert into akun (username, role, password) values ('Henson.Benjamin34',FALSE,'OHDXGl');</v>
      </c>
    </row>
    <row r="130" spans="1:7" x14ac:dyDescent="0.2">
      <c r="A130" t="s">
        <v>775</v>
      </c>
      <c r="B130" t="b">
        <v>0</v>
      </c>
      <c r="C130" s="12" t="s">
        <v>276</v>
      </c>
      <c r="D130">
        <f t="shared" si="2"/>
        <v>122</v>
      </c>
      <c r="G130" t="str">
        <f t="shared" si="3"/>
        <v>insert into akun (username, role, password) values ('Bridges.Tucker7',FALSE,'fZHPL6zi');</v>
      </c>
    </row>
    <row r="131" spans="1:7" x14ac:dyDescent="0.2">
      <c r="A131" t="s">
        <v>776</v>
      </c>
      <c r="B131" t="b">
        <v>0</v>
      </c>
      <c r="C131" s="12" t="s">
        <v>277</v>
      </c>
      <c r="D131">
        <f t="shared" si="2"/>
        <v>123</v>
      </c>
      <c r="G131" t="str">
        <f t="shared" si="3"/>
        <v>insert into akun (username, role, password) values ('Mitchell.Xyla20',FALSE,'GbuNou7RLv');</v>
      </c>
    </row>
    <row r="132" spans="1:7" x14ac:dyDescent="0.2">
      <c r="A132" t="s">
        <v>777</v>
      </c>
      <c r="B132" t="b">
        <v>0</v>
      </c>
      <c r="C132" s="12" t="s">
        <v>278</v>
      </c>
      <c r="D132">
        <f t="shared" si="2"/>
        <v>124</v>
      </c>
      <c r="G132" t="str">
        <f t="shared" si="3"/>
        <v>insert into akun (username, role, password) values ('Chan.Nomlanga48',FALSE,'07DASbT9pF');</v>
      </c>
    </row>
    <row r="133" spans="1:7" x14ac:dyDescent="0.2">
      <c r="A133" t="s">
        <v>778</v>
      </c>
      <c r="B133" t="b">
        <v>0</v>
      </c>
      <c r="C133" s="12" t="s">
        <v>279</v>
      </c>
      <c r="D133">
        <f t="shared" ref="D133:D196" si="4">D132+1</f>
        <v>125</v>
      </c>
      <c r="G133" t="str">
        <f t="shared" ref="G133:G196" si="5">CONCATENATE($G$3,"'",A133,"'",",",B133,",","'",C133,"'",")",";")</f>
        <v>insert into akun (username, role, password) values ('Nelson.Xena38',FALSE,'HSzURgHp3');</v>
      </c>
    </row>
    <row r="134" spans="1:7" x14ac:dyDescent="0.2">
      <c r="A134" t="s">
        <v>779</v>
      </c>
      <c r="B134" t="b">
        <v>0</v>
      </c>
      <c r="C134" s="12" t="s">
        <v>280</v>
      </c>
      <c r="D134">
        <f t="shared" si="4"/>
        <v>126</v>
      </c>
      <c r="G134" t="str">
        <f t="shared" si="5"/>
        <v>insert into akun (username, role, password) values ('Tillman.Rajah56',FALSE,'xaoXaOr3w');</v>
      </c>
    </row>
    <row r="135" spans="1:7" x14ac:dyDescent="0.2">
      <c r="A135" t="s">
        <v>780</v>
      </c>
      <c r="B135" t="b">
        <v>0</v>
      </c>
      <c r="C135" s="12" t="s">
        <v>281</v>
      </c>
      <c r="D135">
        <f t="shared" si="4"/>
        <v>127</v>
      </c>
      <c r="G135" t="str">
        <f t="shared" si="5"/>
        <v>insert into akun (username, role, password) values ('Roth.Nolan16',FALSE,'hDxT8m8VCP7');</v>
      </c>
    </row>
    <row r="136" spans="1:7" x14ac:dyDescent="0.2">
      <c r="A136" t="s">
        <v>781</v>
      </c>
      <c r="B136" t="b">
        <v>0</v>
      </c>
      <c r="C136" s="12" t="s">
        <v>282</v>
      </c>
      <c r="D136">
        <f t="shared" si="4"/>
        <v>128</v>
      </c>
      <c r="G136" t="str">
        <f t="shared" si="5"/>
        <v>insert into akun (username, role, password) values ('Rhodes.Lara22',FALSE,'JWG7fhHX1E');</v>
      </c>
    </row>
    <row r="137" spans="1:7" x14ac:dyDescent="0.2">
      <c r="A137" t="s">
        <v>782</v>
      </c>
      <c r="B137" t="b">
        <v>0</v>
      </c>
      <c r="C137" s="12" t="s">
        <v>283</v>
      </c>
      <c r="D137">
        <f t="shared" si="4"/>
        <v>129</v>
      </c>
      <c r="G137" t="str">
        <f t="shared" si="5"/>
        <v>insert into akun (username, role, password) values ('Keller.Minerva36',FALSE,'QPqhtGW2t');</v>
      </c>
    </row>
    <row r="138" spans="1:7" x14ac:dyDescent="0.2">
      <c r="A138" t="s">
        <v>783</v>
      </c>
      <c r="B138" t="b">
        <v>0</v>
      </c>
      <c r="C138" s="12" t="s">
        <v>284</v>
      </c>
      <c r="D138">
        <f t="shared" si="4"/>
        <v>130</v>
      </c>
      <c r="G138" t="str">
        <f t="shared" si="5"/>
        <v>insert into akun (username, role, password) values ('Burke.Eugenia70',FALSE,'Sq4alwHz');</v>
      </c>
    </row>
    <row r="139" spans="1:7" x14ac:dyDescent="0.2">
      <c r="A139" t="s">
        <v>784</v>
      </c>
      <c r="B139" t="b">
        <v>0</v>
      </c>
      <c r="C139" s="12" t="s">
        <v>285</v>
      </c>
      <c r="D139">
        <f t="shared" si="4"/>
        <v>131</v>
      </c>
      <c r="G139" t="str">
        <f t="shared" si="5"/>
        <v>insert into akun (username, role, password) values ('Gilmore.Clinton33',FALSE,'Dv9X2VQJGz');</v>
      </c>
    </row>
    <row r="140" spans="1:7" x14ac:dyDescent="0.2">
      <c r="A140" t="s">
        <v>785</v>
      </c>
      <c r="B140" t="b">
        <v>0</v>
      </c>
      <c r="C140" s="12" t="s">
        <v>286</v>
      </c>
      <c r="D140">
        <f t="shared" si="4"/>
        <v>132</v>
      </c>
      <c r="G140" t="str">
        <f t="shared" si="5"/>
        <v>insert into akun (username, role, password) values ('Turner.Amela17',FALSE,'cnwakGF');</v>
      </c>
    </row>
    <row r="141" spans="1:7" x14ac:dyDescent="0.2">
      <c r="A141" t="s">
        <v>786</v>
      </c>
      <c r="B141" t="b">
        <v>0</v>
      </c>
      <c r="C141" s="12" t="s">
        <v>287</v>
      </c>
      <c r="D141">
        <f t="shared" si="4"/>
        <v>133</v>
      </c>
      <c r="G141" t="str">
        <f t="shared" si="5"/>
        <v>insert into akun (username, role, password) values ('Levy.Cherokee62',FALSE,'ZbnE6K');</v>
      </c>
    </row>
    <row r="142" spans="1:7" x14ac:dyDescent="0.2">
      <c r="A142" t="s">
        <v>787</v>
      </c>
      <c r="B142" t="b">
        <v>0</v>
      </c>
      <c r="C142" s="12" t="s">
        <v>288</v>
      </c>
      <c r="D142">
        <f t="shared" si="4"/>
        <v>134</v>
      </c>
      <c r="G142" t="str">
        <f t="shared" si="5"/>
        <v>insert into akun (username, role, password) values ('Yates.Olivia55',FALSE,'nEkDfldAOQhZ');</v>
      </c>
    </row>
    <row r="143" spans="1:7" x14ac:dyDescent="0.2">
      <c r="A143" t="s">
        <v>788</v>
      </c>
      <c r="B143" t="b">
        <v>0</v>
      </c>
      <c r="C143" s="12" t="s">
        <v>289</v>
      </c>
      <c r="D143">
        <f t="shared" si="4"/>
        <v>135</v>
      </c>
      <c r="G143" t="str">
        <f t="shared" si="5"/>
        <v>insert into akun (username, role, password) values ('Singleton.Brynne89',FALSE,'GUr9cmPcvZ0');</v>
      </c>
    </row>
    <row r="144" spans="1:7" x14ac:dyDescent="0.2">
      <c r="A144" t="s">
        <v>789</v>
      </c>
      <c r="B144" t="b">
        <v>0</v>
      </c>
      <c r="C144" s="12" t="s">
        <v>290</v>
      </c>
      <c r="D144">
        <f t="shared" si="4"/>
        <v>136</v>
      </c>
      <c r="G144" t="str">
        <f t="shared" si="5"/>
        <v>insert into akun (username, role, password) values ('Miles.Nicole92',FALSE,'UHJEIhrxlHk');</v>
      </c>
    </row>
    <row r="145" spans="1:7" x14ac:dyDescent="0.2">
      <c r="A145" t="s">
        <v>790</v>
      </c>
      <c r="B145" t="b">
        <v>0</v>
      </c>
      <c r="C145" s="12" t="s">
        <v>291</v>
      </c>
      <c r="D145">
        <f t="shared" si="4"/>
        <v>137</v>
      </c>
      <c r="G145" t="str">
        <f t="shared" si="5"/>
        <v>insert into akun (username, role, password) values ('Petersen.Cairo68',FALSE,'EyJ3pD0DKT');</v>
      </c>
    </row>
    <row r="146" spans="1:7" x14ac:dyDescent="0.2">
      <c r="A146" t="s">
        <v>791</v>
      </c>
      <c r="B146" t="b">
        <v>0</v>
      </c>
      <c r="C146" s="12" t="s">
        <v>292</v>
      </c>
      <c r="D146">
        <f t="shared" si="4"/>
        <v>138</v>
      </c>
      <c r="G146" t="str">
        <f t="shared" si="5"/>
        <v>insert into akun (username, role, password) values ('Mcfadden.Sharon10',FALSE,'reLYuBL76te');</v>
      </c>
    </row>
    <row r="147" spans="1:7" x14ac:dyDescent="0.2">
      <c r="A147" t="s">
        <v>792</v>
      </c>
      <c r="B147" t="b">
        <v>0</v>
      </c>
      <c r="C147" s="12" t="s">
        <v>293</v>
      </c>
      <c r="D147">
        <f t="shared" si="4"/>
        <v>139</v>
      </c>
      <c r="G147" t="str">
        <f t="shared" si="5"/>
        <v>insert into akun (username, role, password) values ('Atkins.Judah32',FALSE,'WuKugcYphC4r');</v>
      </c>
    </row>
    <row r="148" spans="1:7" x14ac:dyDescent="0.2">
      <c r="A148" t="s">
        <v>793</v>
      </c>
      <c r="B148" t="b">
        <v>0</v>
      </c>
      <c r="C148" s="12" t="s">
        <v>294</v>
      </c>
      <c r="D148">
        <f t="shared" si="4"/>
        <v>140</v>
      </c>
      <c r="G148" t="str">
        <f t="shared" si="5"/>
        <v>insert into akun (username, role, password) values ('Dunn.Montana12',FALSE,'gWiiU79JF');</v>
      </c>
    </row>
    <row r="149" spans="1:7" x14ac:dyDescent="0.2">
      <c r="A149" t="s">
        <v>794</v>
      </c>
      <c r="B149" t="b">
        <v>0</v>
      </c>
      <c r="C149" s="12" t="s">
        <v>295</v>
      </c>
      <c r="D149">
        <f t="shared" si="4"/>
        <v>141</v>
      </c>
      <c r="G149" t="str">
        <f t="shared" si="5"/>
        <v>insert into akun (username, role, password) values ('Daugherty.Fallon98',FALSE,'yh92n5FV5');</v>
      </c>
    </row>
    <row r="150" spans="1:7" x14ac:dyDescent="0.2">
      <c r="A150" t="s">
        <v>795</v>
      </c>
      <c r="B150" t="b">
        <v>0</v>
      </c>
      <c r="C150" s="12" t="s">
        <v>296</v>
      </c>
      <c r="D150">
        <f t="shared" si="4"/>
        <v>142</v>
      </c>
      <c r="G150" t="str">
        <f t="shared" si="5"/>
        <v>insert into akun (username, role, password) values ('Farmer.Dora53',FALSE,'P2YjNg');</v>
      </c>
    </row>
    <row r="151" spans="1:7" x14ac:dyDescent="0.2">
      <c r="A151" t="s">
        <v>796</v>
      </c>
      <c r="B151" t="b">
        <v>0</v>
      </c>
      <c r="C151" s="12" t="s">
        <v>297</v>
      </c>
      <c r="D151">
        <f t="shared" si="4"/>
        <v>143</v>
      </c>
      <c r="G151" t="str">
        <f t="shared" si="5"/>
        <v>insert into akun (username, role, password) values ('Moon.Emerald95',FALSE,'HR5IH1jnB');</v>
      </c>
    </row>
    <row r="152" spans="1:7" x14ac:dyDescent="0.2">
      <c r="A152" t="s">
        <v>797</v>
      </c>
      <c r="B152" t="b">
        <v>0</v>
      </c>
      <c r="C152" s="12" t="s">
        <v>298</v>
      </c>
      <c r="D152">
        <f t="shared" si="4"/>
        <v>144</v>
      </c>
      <c r="G152" t="str">
        <f t="shared" si="5"/>
        <v>insert into akun (username, role, password) values ('Michael.Hiroko23',FALSE,'wBK5edyvI6G');</v>
      </c>
    </row>
    <row r="153" spans="1:7" x14ac:dyDescent="0.2">
      <c r="A153" t="s">
        <v>798</v>
      </c>
      <c r="B153" t="b">
        <v>0</v>
      </c>
      <c r="C153" s="12" t="s">
        <v>299</v>
      </c>
      <c r="D153">
        <f t="shared" si="4"/>
        <v>145</v>
      </c>
      <c r="G153" t="str">
        <f t="shared" si="5"/>
        <v>insert into akun (username, role, password) values ('Collins.Darius81',FALSE,'jmTySsdw');</v>
      </c>
    </row>
    <row r="154" spans="1:7" x14ac:dyDescent="0.2">
      <c r="A154" t="s">
        <v>799</v>
      </c>
      <c r="B154" t="b">
        <v>0</v>
      </c>
      <c r="C154" s="12" t="s">
        <v>300</v>
      </c>
      <c r="D154">
        <f t="shared" si="4"/>
        <v>146</v>
      </c>
      <c r="G154" t="str">
        <f t="shared" si="5"/>
        <v>insert into akun (username, role, password) values ('Garrett.Zeph49',FALSE,'NmNJMo');</v>
      </c>
    </row>
    <row r="155" spans="1:7" x14ac:dyDescent="0.2">
      <c r="A155" t="s">
        <v>800</v>
      </c>
      <c r="B155" t="b">
        <v>0</v>
      </c>
      <c r="C155" s="12" t="s">
        <v>301</v>
      </c>
      <c r="D155">
        <f t="shared" si="4"/>
        <v>147</v>
      </c>
      <c r="G155" t="str">
        <f t="shared" si="5"/>
        <v>insert into akun (username, role, password) values ('Colon.Ursa10',FALSE,'oxfedipDE');</v>
      </c>
    </row>
    <row r="156" spans="1:7" x14ac:dyDescent="0.2">
      <c r="A156" t="s">
        <v>801</v>
      </c>
      <c r="B156" t="b">
        <v>0</v>
      </c>
      <c r="C156" s="12" t="s">
        <v>302</v>
      </c>
      <c r="D156">
        <f t="shared" si="4"/>
        <v>148</v>
      </c>
      <c r="G156" t="str">
        <f t="shared" si="5"/>
        <v>insert into akun (username, role, password) values ('Estes.Jarrod4',FALSE,'SFsYMB');</v>
      </c>
    </row>
    <row r="157" spans="1:7" x14ac:dyDescent="0.2">
      <c r="A157" t="s">
        <v>802</v>
      </c>
      <c r="B157" t="b">
        <v>0</v>
      </c>
      <c r="C157" s="12" t="s">
        <v>303</v>
      </c>
      <c r="D157">
        <f t="shared" si="4"/>
        <v>149</v>
      </c>
      <c r="G157" t="str">
        <f t="shared" si="5"/>
        <v>insert into akun (username, role, password) values ('Hobbs.Karen39',FALSE,'20cOwC1obuO');</v>
      </c>
    </row>
    <row r="158" spans="1:7" x14ac:dyDescent="0.2">
      <c r="A158" t="s">
        <v>803</v>
      </c>
      <c r="B158" t="b">
        <v>0</v>
      </c>
      <c r="C158" s="12" t="s">
        <v>304</v>
      </c>
      <c r="D158">
        <f t="shared" si="4"/>
        <v>150</v>
      </c>
      <c r="G158" t="str">
        <f t="shared" si="5"/>
        <v>insert into akun (username, role, password) values ('Jacobs.Callie84',FALSE,'kRh1xtf');</v>
      </c>
    </row>
    <row r="159" spans="1:7" x14ac:dyDescent="0.2">
      <c r="A159" t="s">
        <v>804</v>
      </c>
      <c r="B159" t="b">
        <v>0</v>
      </c>
      <c r="C159" s="12" t="s">
        <v>305</v>
      </c>
      <c r="D159">
        <f t="shared" si="4"/>
        <v>151</v>
      </c>
      <c r="G159" t="str">
        <f t="shared" si="5"/>
        <v>insert into akun (username, role, password) values ('Jackson.Dahlia87',FALSE,'hzHGZy');</v>
      </c>
    </row>
    <row r="160" spans="1:7" x14ac:dyDescent="0.2">
      <c r="A160" t="s">
        <v>805</v>
      </c>
      <c r="B160" t="b">
        <v>0</v>
      </c>
      <c r="C160" s="12" t="s">
        <v>306</v>
      </c>
      <c r="D160">
        <f t="shared" si="4"/>
        <v>152</v>
      </c>
      <c r="G160" t="str">
        <f t="shared" si="5"/>
        <v>insert into akun (username, role, password) values ('Stevenson.Madaline67',FALSE,'PYoRrB9ngZ');</v>
      </c>
    </row>
    <row r="161" spans="1:7" x14ac:dyDescent="0.2">
      <c r="A161" t="s">
        <v>806</v>
      </c>
      <c r="B161" t="b">
        <v>0</v>
      </c>
      <c r="C161" s="12" t="s">
        <v>307</v>
      </c>
      <c r="D161">
        <f t="shared" si="4"/>
        <v>153</v>
      </c>
      <c r="G161" t="str">
        <f t="shared" si="5"/>
        <v>insert into akun (username, role, password) values ('Kennedy.Alice96',FALSE,'Qx5YhN41jgl');</v>
      </c>
    </row>
    <row r="162" spans="1:7" x14ac:dyDescent="0.2">
      <c r="A162" t="s">
        <v>807</v>
      </c>
      <c r="B162" t="b">
        <v>0</v>
      </c>
      <c r="C162" s="12" t="s">
        <v>308</v>
      </c>
      <c r="D162">
        <f t="shared" si="4"/>
        <v>154</v>
      </c>
      <c r="G162" t="str">
        <f t="shared" si="5"/>
        <v>insert into akun (username, role, password) values ('Jordan.Roanna91',FALSE,'lAsFS1P');</v>
      </c>
    </row>
    <row r="163" spans="1:7" x14ac:dyDescent="0.2">
      <c r="A163" t="s">
        <v>808</v>
      </c>
      <c r="B163" t="b">
        <v>0</v>
      </c>
      <c r="C163" s="12" t="s">
        <v>309</v>
      </c>
      <c r="D163">
        <f t="shared" si="4"/>
        <v>155</v>
      </c>
      <c r="G163" t="str">
        <f t="shared" si="5"/>
        <v>insert into akun (username, role, password) values ('Lawson.Asher8',FALSE,'FnyLhkaIWtTa');</v>
      </c>
    </row>
    <row r="164" spans="1:7" x14ac:dyDescent="0.2">
      <c r="A164" t="s">
        <v>809</v>
      </c>
      <c r="B164" t="b">
        <v>0</v>
      </c>
      <c r="C164" s="12" t="s">
        <v>310</v>
      </c>
      <c r="D164">
        <f t="shared" si="4"/>
        <v>156</v>
      </c>
      <c r="G164" t="str">
        <f t="shared" si="5"/>
        <v>insert into akun (username, role, password) values ('Curry.Cailin95',FALSE,'LIYUCM1zkg4');</v>
      </c>
    </row>
    <row r="165" spans="1:7" x14ac:dyDescent="0.2">
      <c r="A165" t="s">
        <v>810</v>
      </c>
      <c r="B165" t="b">
        <v>0</v>
      </c>
      <c r="C165" s="12" t="s">
        <v>311</v>
      </c>
      <c r="D165">
        <f t="shared" si="4"/>
        <v>157</v>
      </c>
      <c r="G165" t="str">
        <f t="shared" si="5"/>
        <v>insert into akun (username, role, password) values ('Booker.Imelda6',FALSE,'pc6FQ5B');</v>
      </c>
    </row>
    <row r="166" spans="1:7" x14ac:dyDescent="0.2">
      <c r="A166" t="s">
        <v>811</v>
      </c>
      <c r="B166" t="b">
        <v>0</v>
      </c>
      <c r="C166" s="12" t="s">
        <v>312</v>
      </c>
      <c r="D166">
        <f t="shared" si="4"/>
        <v>158</v>
      </c>
      <c r="G166" t="str">
        <f t="shared" si="5"/>
        <v>insert into akun (username, role, password) values ('Contreras.Kirsten46',FALSE,'uF45NTF9Pxp');</v>
      </c>
    </row>
    <row r="167" spans="1:7" x14ac:dyDescent="0.2">
      <c r="A167" t="s">
        <v>812</v>
      </c>
      <c r="B167" t="b">
        <v>0</v>
      </c>
      <c r="C167" s="12" t="s">
        <v>313</v>
      </c>
      <c r="D167">
        <f t="shared" si="4"/>
        <v>159</v>
      </c>
      <c r="G167" t="str">
        <f t="shared" si="5"/>
        <v>insert into akun (username, role, password) values ('Burgess.Warren34',FALSE,'7X6x47j3Alkd');</v>
      </c>
    </row>
    <row r="168" spans="1:7" x14ac:dyDescent="0.2">
      <c r="A168" t="s">
        <v>813</v>
      </c>
      <c r="B168" t="b">
        <v>0</v>
      </c>
      <c r="C168" s="12" t="s">
        <v>314</v>
      </c>
      <c r="D168">
        <f t="shared" si="4"/>
        <v>160</v>
      </c>
      <c r="G168" t="str">
        <f t="shared" si="5"/>
        <v>insert into akun (username, role, password) values ('Downs.Steel2',FALSE,'iuP3QY7');</v>
      </c>
    </row>
    <row r="169" spans="1:7" x14ac:dyDescent="0.2">
      <c r="A169" t="s">
        <v>814</v>
      </c>
      <c r="B169" t="b">
        <v>0</v>
      </c>
      <c r="C169" s="12" t="s">
        <v>315</v>
      </c>
      <c r="D169">
        <f t="shared" si="4"/>
        <v>161</v>
      </c>
      <c r="G169" t="str">
        <f t="shared" si="5"/>
        <v>insert into akun (username, role, password) values ('Benjamin.Jessica87',FALSE,'4j1VPbYhTP');</v>
      </c>
    </row>
    <row r="170" spans="1:7" x14ac:dyDescent="0.2">
      <c r="A170" t="s">
        <v>815</v>
      </c>
      <c r="B170" t="b">
        <v>0</v>
      </c>
      <c r="C170" s="12" t="s">
        <v>316</v>
      </c>
      <c r="D170">
        <f t="shared" si="4"/>
        <v>162</v>
      </c>
      <c r="G170" t="str">
        <f t="shared" si="5"/>
        <v>insert into akun (username, role, password) values ('Harper.Jonas23',FALSE,'TIBchpS9HS');</v>
      </c>
    </row>
    <row r="171" spans="1:7" x14ac:dyDescent="0.2">
      <c r="A171" t="s">
        <v>816</v>
      </c>
      <c r="B171" t="b">
        <v>0</v>
      </c>
      <c r="C171" s="12" t="s">
        <v>317</v>
      </c>
      <c r="D171">
        <f t="shared" si="4"/>
        <v>163</v>
      </c>
      <c r="G171" t="str">
        <f t="shared" si="5"/>
        <v>insert into akun (username, role, password) values ('Walls.Christopher5',FALSE,'0FenI1iUk8q');</v>
      </c>
    </row>
    <row r="172" spans="1:7" x14ac:dyDescent="0.2">
      <c r="A172" t="s">
        <v>817</v>
      </c>
      <c r="B172" t="b">
        <v>0</v>
      </c>
      <c r="C172" s="12" t="s">
        <v>318</v>
      </c>
      <c r="D172">
        <f t="shared" si="4"/>
        <v>164</v>
      </c>
      <c r="G172" t="str">
        <f t="shared" si="5"/>
        <v>insert into akun (username, role, password) values ('Skinner.Ruby31',FALSE,'ZPhGFhTc');</v>
      </c>
    </row>
    <row r="173" spans="1:7" x14ac:dyDescent="0.2">
      <c r="A173" t="s">
        <v>818</v>
      </c>
      <c r="B173" t="b">
        <v>0</v>
      </c>
      <c r="C173" s="12" t="s">
        <v>319</v>
      </c>
      <c r="D173">
        <f t="shared" si="4"/>
        <v>165</v>
      </c>
      <c r="G173" t="str">
        <f t="shared" si="5"/>
        <v>insert into akun (username, role, password) values ('Graham.Phelan12',FALSE,'P8OApTP2BE2');</v>
      </c>
    </row>
    <row r="174" spans="1:7" x14ac:dyDescent="0.2">
      <c r="A174" t="s">
        <v>819</v>
      </c>
      <c r="B174" t="b">
        <v>0</v>
      </c>
      <c r="C174" s="12" t="s">
        <v>320</v>
      </c>
      <c r="D174">
        <f t="shared" si="4"/>
        <v>166</v>
      </c>
      <c r="G174" t="str">
        <f t="shared" si="5"/>
        <v>insert into akun (username, role, password) values ('Mckee.Emery64',FALSE,'1lRJlt');</v>
      </c>
    </row>
    <row r="175" spans="1:7" x14ac:dyDescent="0.2">
      <c r="A175" t="s">
        <v>820</v>
      </c>
      <c r="B175" t="b">
        <v>0</v>
      </c>
      <c r="C175" s="12" t="s">
        <v>321</v>
      </c>
      <c r="D175">
        <f t="shared" si="4"/>
        <v>167</v>
      </c>
      <c r="G175" t="str">
        <f t="shared" si="5"/>
        <v>insert into akun (username, role, password) values ('Cole.Lillith48',FALSE,'KQnM0AkDm7');</v>
      </c>
    </row>
    <row r="176" spans="1:7" x14ac:dyDescent="0.2">
      <c r="A176" t="s">
        <v>821</v>
      </c>
      <c r="B176" t="b">
        <v>0</v>
      </c>
      <c r="C176" s="12" t="s">
        <v>322</v>
      </c>
      <c r="D176">
        <f t="shared" si="4"/>
        <v>168</v>
      </c>
      <c r="G176" t="str">
        <f t="shared" si="5"/>
        <v>insert into akun (username, role, password) values ('Wagner.Hayden86',FALSE,'kbNGz6AvdX2c');</v>
      </c>
    </row>
    <row r="177" spans="1:7" x14ac:dyDescent="0.2">
      <c r="A177" t="s">
        <v>822</v>
      </c>
      <c r="B177" t="b">
        <v>0</v>
      </c>
      <c r="C177" s="12" t="s">
        <v>323</v>
      </c>
      <c r="D177">
        <f t="shared" si="4"/>
        <v>169</v>
      </c>
      <c r="G177" t="str">
        <f t="shared" si="5"/>
        <v>insert into akun (username, role, password) values ('Noel.Yuli88',FALSE,'a2XQTu33d1');</v>
      </c>
    </row>
    <row r="178" spans="1:7" x14ac:dyDescent="0.2">
      <c r="A178" t="s">
        <v>823</v>
      </c>
      <c r="B178" t="b">
        <v>0</v>
      </c>
      <c r="C178" s="12" t="s">
        <v>324</v>
      </c>
      <c r="D178">
        <f t="shared" si="4"/>
        <v>170</v>
      </c>
      <c r="G178" t="str">
        <f t="shared" si="5"/>
        <v>insert into akun (username, role, password) values ('Jackson.Shelly76',FALSE,'OEc6GMkz5cq');</v>
      </c>
    </row>
    <row r="179" spans="1:7" x14ac:dyDescent="0.2">
      <c r="A179" t="s">
        <v>824</v>
      </c>
      <c r="B179" t="b">
        <v>0</v>
      </c>
      <c r="C179" s="12" t="s">
        <v>325</v>
      </c>
      <c r="D179">
        <f t="shared" si="4"/>
        <v>171</v>
      </c>
      <c r="G179" t="str">
        <f t="shared" si="5"/>
        <v>insert into akun (username, role, password) values ('Gamble.Hoyt29',FALSE,'hDSKOK');</v>
      </c>
    </row>
    <row r="180" spans="1:7" x14ac:dyDescent="0.2">
      <c r="A180" t="s">
        <v>825</v>
      </c>
      <c r="B180" t="b">
        <v>0</v>
      </c>
      <c r="C180" s="12" t="s">
        <v>326</v>
      </c>
      <c r="D180">
        <f t="shared" si="4"/>
        <v>172</v>
      </c>
      <c r="G180" t="str">
        <f t="shared" si="5"/>
        <v>insert into akun (username, role, password) values ('Scott.Mira46',FALSE,'338xeJsXUpi');</v>
      </c>
    </row>
    <row r="181" spans="1:7" x14ac:dyDescent="0.2">
      <c r="A181" t="s">
        <v>826</v>
      </c>
      <c r="B181" t="b">
        <v>0</v>
      </c>
      <c r="C181" s="12" t="s">
        <v>327</v>
      </c>
      <c r="D181">
        <f t="shared" si="4"/>
        <v>173</v>
      </c>
      <c r="G181" t="str">
        <f t="shared" si="5"/>
        <v>insert into akun (username, role, password) values ('Sykes.Eliana60',FALSE,'zZbJSs');</v>
      </c>
    </row>
    <row r="182" spans="1:7" x14ac:dyDescent="0.2">
      <c r="A182" t="s">
        <v>827</v>
      </c>
      <c r="B182" t="b">
        <v>0</v>
      </c>
      <c r="C182" s="12" t="s">
        <v>328</v>
      </c>
      <c r="D182">
        <f t="shared" si="4"/>
        <v>174</v>
      </c>
      <c r="G182" t="str">
        <f t="shared" si="5"/>
        <v>insert into akun (username, role, password) values ('Macias.Irene77',FALSE,'IMVzYNw');</v>
      </c>
    </row>
    <row r="183" spans="1:7" x14ac:dyDescent="0.2">
      <c r="A183" t="s">
        <v>828</v>
      </c>
      <c r="B183" t="b">
        <v>0</v>
      </c>
      <c r="C183" s="12" t="s">
        <v>329</v>
      </c>
      <c r="D183">
        <f t="shared" si="4"/>
        <v>175</v>
      </c>
      <c r="G183" t="str">
        <f t="shared" si="5"/>
        <v>insert into akun (username, role, password) values ('Romero.Margaret4',FALSE,'z1b7ADO');</v>
      </c>
    </row>
    <row r="184" spans="1:7" x14ac:dyDescent="0.2">
      <c r="A184" t="s">
        <v>829</v>
      </c>
      <c r="B184" t="b">
        <v>0</v>
      </c>
      <c r="C184" s="12" t="s">
        <v>330</v>
      </c>
      <c r="D184">
        <f t="shared" si="4"/>
        <v>176</v>
      </c>
      <c r="G184" t="str">
        <f t="shared" si="5"/>
        <v>insert into akun (username, role, password) values ('Newton.Logan47',FALSE,'Cf4QuQN5Q');</v>
      </c>
    </row>
    <row r="185" spans="1:7" x14ac:dyDescent="0.2">
      <c r="A185" t="s">
        <v>830</v>
      </c>
      <c r="B185" t="b">
        <v>0</v>
      </c>
      <c r="C185" s="12" t="s">
        <v>331</v>
      </c>
      <c r="D185">
        <f t="shared" si="4"/>
        <v>177</v>
      </c>
      <c r="G185" t="str">
        <f t="shared" si="5"/>
        <v>insert into akun (username, role, password) values ('Dawson.Jasper77',FALSE,'tHZlWlM');</v>
      </c>
    </row>
    <row r="186" spans="1:7" x14ac:dyDescent="0.2">
      <c r="A186" t="s">
        <v>831</v>
      </c>
      <c r="B186" t="b">
        <v>0</v>
      </c>
      <c r="C186" s="12" t="s">
        <v>332</v>
      </c>
      <c r="D186">
        <f t="shared" si="4"/>
        <v>178</v>
      </c>
      <c r="G186" t="str">
        <f t="shared" si="5"/>
        <v>insert into akun (username, role, password) values ('Bray.Mallory49',FALSE,'Rh6EH5ctll3');</v>
      </c>
    </row>
    <row r="187" spans="1:7" x14ac:dyDescent="0.2">
      <c r="A187" t="s">
        <v>832</v>
      </c>
      <c r="B187" t="b">
        <v>0</v>
      </c>
      <c r="C187" s="12" t="s">
        <v>333</v>
      </c>
      <c r="D187">
        <f t="shared" si="4"/>
        <v>179</v>
      </c>
      <c r="G187" t="str">
        <f t="shared" si="5"/>
        <v>insert into akun (username, role, password) values ('Barron.Lewis19',FALSE,'93sbhz');</v>
      </c>
    </row>
    <row r="188" spans="1:7" x14ac:dyDescent="0.2">
      <c r="A188" t="s">
        <v>833</v>
      </c>
      <c r="B188" t="b">
        <v>0</v>
      </c>
      <c r="C188" s="12" t="s">
        <v>334</v>
      </c>
      <c r="D188">
        <f t="shared" si="4"/>
        <v>180</v>
      </c>
      <c r="G188" t="str">
        <f t="shared" si="5"/>
        <v>insert into akun (username, role, password) values ('Carney.Tanya48',FALSE,'EgO2ClF');</v>
      </c>
    </row>
    <row r="189" spans="1:7" x14ac:dyDescent="0.2">
      <c r="A189" t="s">
        <v>834</v>
      </c>
      <c r="B189" t="b">
        <v>0</v>
      </c>
      <c r="C189" s="12" t="s">
        <v>335</v>
      </c>
      <c r="D189">
        <f t="shared" si="4"/>
        <v>181</v>
      </c>
      <c r="G189" t="str">
        <f t="shared" si="5"/>
        <v>insert into akun (username, role, password) values ('Nolan.Lani42',FALSE,'COSivwQ');</v>
      </c>
    </row>
    <row r="190" spans="1:7" x14ac:dyDescent="0.2">
      <c r="A190" t="s">
        <v>835</v>
      </c>
      <c r="B190" t="b">
        <v>0</v>
      </c>
      <c r="C190" s="12" t="s">
        <v>336</v>
      </c>
      <c r="D190">
        <f t="shared" si="4"/>
        <v>182</v>
      </c>
      <c r="G190" t="str">
        <f t="shared" si="5"/>
        <v>insert into akun (username, role, password) values ('Hansen.Candace3',FALSE,'U5i90rkBZrIt');</v>
      </c>
    </row>
    <row r="191" spans="1:7" x14ac:dyDescent="0.2">
      <c r="A191" t="s">
        <v>836</v>
      </c>
      <c r="B191" t="b">
        <v>0</v>
      </c>
      <c r="C191" s="12" t="s">
        <v>337</v>
      </c>
      <c r="D191">
        <f t="shared" si="4"/>
        <v>183</v>
      </c>
      <c r="G191" t="str">
        <f t="shared" si="5"/>
        <v>insert into akun (username, role, password) values ('Horn.Emery41',FALSE,'sK09y1');</v>
      </c>
    </row>
    <row r="192" spans="1:7" x14ac:dyDescent="0.2">
      <c r="A192" t="s">
        <v>837</v>
      </c>
      <c r="B192" t="b">
        <v>0</v>
      </c>
      <c r="C192" s="12" t="s">
        <v>338</v>
      </c>
      <c r="D192">
        <f t="shared" si="4"/>
        <v>184</v>
      </c>
      <c r="G192" t="str">
        <f t="shared" si="5"/>
        <v>insert into akun (username, role, password) values ('Collier.Ashely24',FALSE,'GZYxwU2yi');</v>
      </c>
    </row>
    <row r="193" spans="1:7" x14ac:dyDescent="0.2">
      <c r="A193" t="s">
        <v>838</v>
      </c>
      <c r="B193" t="b">
        <v>0</v>
      </c>
      <c r="C193" s="12" t="s">
        <v>339</v>
      </c>
      <c r="D193">
        <f t="shared" si="4"/>
        <v>185</v>
      </c>
      <c r="G193" t="str">
        <f t="shared" si="5"/>
        <v>insert into akun (username, role, password) values ('Barton.Michelle11',FALSE,'4F4xXsmlXy');</v>
      </c>
    </row>
    <row r="194" spans="1:7" x14ac:dyDescent="0.2">
      <c r="A194" t="s">
        <v>839</v>
      </c>
      <c r="B194" t="b">
        <v>0</v>
      </c>
      <c r="C194" s="12" t="s">
        <v>340</v>
      </c>
      <c r="D194">
        <f t="shared" si="4"/>
        <v>186</v>
      </c>
      <c r="G194" t="str">
        <f t="shared" si="5"/>
        <v>insert into akun (username, role, password) values ('Allen.James4',FALSE,'wdPfCUGwHL7');</v>
      </c>
    </row>
    <row r="195" spans="1:7" x14ac:dyDescent="0.2">
      <c r="A195" t="s">
        <v>840</v>
      </c>
      <c r="B195" t="b">
        <v>0</v>
      </c>
      <c r="C195" s="12" t="s">
        <v>341</v>
      </c>
      <c r="D195">
        <f t="shared" si="4"/>
        <v>187</v>
      </c>
      <c r="G195" t="str">
        <f t="shared" si="5"/>
        <v>insert into akun (username, role, password) values ('Hoffman.Clark45',FALSE,'DvgOM8N1');</v>
      </c>
    </row>
    <row r="196" spans="1:7" x14ac:dyDescent="0.2">
      <c r="A196" t="s">
        <v>841</v>
      </c>
      <c r="B196" t="b">
        <v>0</v>
      </c>
      <c r="C196" s="12" t="s">
        <v>342</v>
      </c>
      <c r="D196">
        <f t="shared" si="4"/>
        <v>188</v>
      </c>
      <c r="G196" t="str">
        <f t="shared" si="5"/>
        <v>insert into akun (username, role, password) values ('Shields.Emi97',FALSE,'0rdi5A7Y8E');</v>
      </c>
    </row>
    <row r="197" spans="1:7" x14ac:dyDescent="0.2">
      <c r="A197" t="s">
        <v>842</v>
      </c>
      <c r="B197" t="b">
        <v>0</v>
      </c>
      <c r="C197" s="12" t="s">
        <v>343</v>
      </c>
      <c r="D197">
        <f t="shared" ref="D197:D260" si="6">D196+1</f>
        <v>189</v>
      </c>
      <c r="G197" t="str">
        <f t="shared" ref="G197:G260" si="7">CONCATENATE($G$3,"'",A197,"'",",",B197,",","'",C197,"'",")",";")</f>
        <v>insert into akun (username, role, password) values ('Holden.Martena56',FALSE,'2gNsTh4c');</v>
      </c>
    </row>
    <row r="198" spans="1:7" x14ac:dyDescent="0.2">
      <c r="A198" t="s">
        <v>843</v>
      </c>
      <c r="B198" t="b">
        <v>0</v>
      </c>
      <c r="C198" s="12" t="s">
        <v>344</v>
      </c>
      <c r="D198">
        <f t="shared" si="6"/>
        <v>190</v>
      </c>
      <c r="G198" t="str">
        <f t="shared" si="7"/>
        <v>insert into akun (username, role, password) values ('Trevino.Remedios97',FALSE,'a5BnS19');</v>
      </c>
    </row>
    <row r="199" spans="1:7" x14ac:dyDescent="0.2">
      <c r="A199" t="s">
        <v>844</v>
      </c>
      <c r="B199" t="b">
        <v>0</v>
      </c>
      <c r="C199" s="12" t="s">
        <v>345</v>
      </c>
      <c r="D199">
        <f t="shared" si="6"/>
        <v>191</v>
      </c>
      <c r="G199" t="str">
        <f t="shared" si="7"/>
        <v>insert into akun (username, role, password) values ('Aguilar.Jeremy92',FALSE,'4PqFkvT');</v>
      </c>
    </row>
    <row r="200" spans="1:7" x14ac:dyDescent="0.2">
      <c r="A200" t="s">
        <v>845</v>
      </c>
      <c r="B200" t="b">
        <v>0</v>
      </c>
      <c r="C200" s="12" t="s">
        <v>346</v>
      </c>
      <c r="D200">
        <f t="shared" si="6"/>
        <v>192</v>
      </c>
      <c r="G200" t="str">
        <f t="shared" si="7"/>
        <v>insert into akun (username, role, password) values ('Ortega.Abbot37',FALSE,'AZTGqVjexSVr');</v>
      </c>
    </row>
    <row r="201" spans="1:7" x14ac:dyDescent="0.2">
      <c r="A201" t="s">
        <v>846</v>
      </c>
      <c r="B201" t="b">
        <v>0</v>
      </c>
      <c r="C201" s="12" t="s">
        <v>347</v>
      </c>
      <c r="D201">
        <f t="shared" si="6"/>
        <v>193</v>
      </c>
      <c r="G201" t="str">
        <f t="shared" si="7"/>
        <v>insert into akun (username, role, password) values ('Villarreal.Hyacinth58',FALSE,'lRwvA1SQo');</v>
      </c>
    </row>
    <row r="202" spans="1:7" x14ac:dyDescent="0.2">
      <c r="A202" t="s">
        <v>847</v>
      </c>
      <c r="B202" t="b">
        <v>0</v>
      </c>
      <c r="C202" s="12" t="s">
        <v>348</v>
      </c>
      <c r="D202">
        <f t="shared" si="6"/>
        <v>194</v>
      </c>
      <c r="G202" t="str">
        <f t="shared" si="7"/>
        <v>insert into akun (username, role, password) values ('Gibson.Ferris81',FALSE,'bZQiFQZvv');</v>
      </c>
    </row>
    <row r="203" spans="1:7" x14ac:dyDescent="0.2">
      <c r="A203" t="s">
        <v>848</v>
      </c>
      <c r="B203" t="b">
        <v>0</v>
      </c>
      <c r="C203" s="12" t="s">
        <v>349</v>
      </c>
      <c r="D203">
        <f t="shared" si="6"/>
        <v>195</v>
      </c>
      <c r="G203" t="str">
        <f t="shared" si="7"/>
        <v>insert into akun (username, role, password) values ('Castillo.Indigo58',FALSE,'qbCGstogrg');</v>
      </c>
    </row>
    <row r="204" spans="1:7" x14ac:dyDescent="0.2">
      <c r="A204" t="s">
        <v>849</v>
      </c>
      <c r="B204" t="b">
        <v>0</v>
      </c>
      <c r="C204" s="12" t="s">
        <v>350</v>
      </c>
      <c r="D204">
        <f t="shared" si="6"/>
        <v>196</v>
      </c>
      <c r="G204" t="str">
        <f t="shared" si="7"/>
        <v>insert into akun (username, role, password) values ('Schroeder.Kermit67',FALSE,'MFVV665P');</v>
      </c>
    </row>
    <row r="205" spans="1:7" x14ac:dyDescent="0.2">
      <c r="A205" t="s">
        <v>850</v>
      </c>
      <c r="B205" t="b">
        <v>0</v>
      </c>
      <c r="C205" s="12" t="s">
        <v>351</v>
      </c>
      <c r="D205">
        <f t="shared" si="6"/>
        <v>197</v>
      </c>
      <c r="G205" t="str">
        <f t="shared" si="7"/>
        <v>insert into akun (username, role, password) values ('Jacobson.Kelsie21',FALSE,'jQQV2JLmG');</v>
      </c>
    </row>
    <row r="206" spans="1:7" x14ac:dyDescent="0.2">
      <c r="A206" t="s">
        <v>851</v>
      </c>
      <c r="B206" t="b">
        <v>0</v>
      </c>
      <c r="C206" s="12" t="s">
        <v>352</v>
      </c>
      <c r="D206">
        <f t="shared" si="6"/>
        <v>198</v>
      </c>
      <c r="G206" t="str">
        <f t="shared" si="7"/>
        <v>insert into akun (username, role, password) values ('Howard.Cooper71',FALSE,'lnISVnGP0r');</v>
      </c>
    </row>
    <row r="207" spans="1:7" x14ac:dyDescent="0.2">
      <c r="A207" t="s">
        <v>852</v>
      </c>
      <c r="B207" t="b">
        <v>0</v>
      </c>
      <c r="C207" s="12" t="s">
        <v>353</v>
      </c>
      <c r="D207">
        <f t="shared" si="6"/>
        <v>199</v>
      </c>
      <c r="G207" t="str">
        <f t="shared" si="7"/>
        <v>insert into akun (username, role, password) values ('Burton.Wylie56',FALSE,'NCmgysJw');</v>
      </c>
    </row>
    <row r="208" spans="1:7" x14ac:dyDescent="0.2">
      <c r="A208" t="s">
        <v>853</v>
      </c>
      <c r="B208" t="b">
        <v>0</v>
      </c>
      <c r="C208" s="12" t="s">
        <v>354</v>
      </c>
      <c r="D208">
        <f t="shared" si="6"/>
        <v>200</v>
      </c>
      <c r="G208" t="str">
        <f t="shared" si="7"/>
        <v>insert into akun (username, role, password) values ('Gaines.Drake14',FALSE,'MrmDg4XK');</v>
      </c>
    </row>
    <row r="209" spans="1:7" x14ac:dyDescent="0.2">
      <c r="A209" t="s">
        <v>854</v>
      </c>
      <c r="B209" t="b">
        <v>0</v>
      </c>
      <c r="C209" s="12" t="s">
        <v>355</v>
      </c>
      <c r="D209">
        <f t="shared" si="6"/>
        <v>201</v>
      </c>
      <c r="G209" t="str">
        <f t="shared" si="7"/>
        <v>insert into akun (username, role, password) values ('Carpenter.Ahmed11',FALSE,'eH4dMTjYLCWL');</v>
      </c>
    </row>
    <row r="210" spans="1:7" x14ac:dyDescent="0.2">
      <c r="A210" t="s">
        <v>855</v>
      </c>
      <c r="B210" t="b">
        <v>0</v>
      </c>
      <c r="C210" s="12" t="s">
        <v>356</v>
      </c>
      <c r="D210">
        <f t="shared" si="6"/>
        <v>202</v>
      </c>
      <c r="G210" t="str">
        <f t="shared" si="7"/>
        <v>insert into akun (username, role, password) values ('Richardson.Aquila57',FALSE,'OXqhNoOd');</v>
      </c>
    </row>
    <row r="211" spans="1:7" x14ac:dyDescent="0.2">
      <c r="A211" t="s">
        <v>856</v>
      </c>
      <c r="B211" t="b">
        <v>0</v>
      </c>
      <c r="C211" s="12" t="s">
        <v>357</v>
      </c>
      <c r="D211">
        <f t="shared" si="6"/>
        <v>203</v>
      </c>
      <c r="G211" t="str">
        <f t="shared" si="7"/>
        <v>insert into akun (username, role, password) values ('Mcdowell.Celeste67',FALSE,'LZWDQlFRS');</v>
      </c>
    </row>
    <row r="212" spans="1:7" x14ac:dyDescent="0.2">
      <c r="A212" t="s">
        <v>857</v>
      </c>
      <c r="B212" t="b">
        <v>0</v>
      </c>
      <c r="C212" s="12" t="s">
        <v>358</v>
      </c>
      <c r="D212">
        <f t="shared" si="6"/>
        <v>204</v>
      </c>
      <c r="G212" t="str">
        <f t="shared" si="7"/>
        <v>insert into akun (username, role, password) values ('Lowery.Celeste58',FALSE,'cebAbBr1i');</v>
      </c>
    </row>
    <row r="213" spans="1:7" x14ac:dyDescent="0.2">
      <c r="A213" t="s">
        <v>858</v>
      </c>
      <c r="B213" t="b">
        <v>0</v>
      </c>
      <c r="C213" s="12" t="s">
        <v>359</v>
      </c>
      <c r="D213">
        <f t="shared" si="6"/>
        <v>205</v>
      </c>
      <c r="G213" t="str">
        <f t="shared" si="7"/>
        <v>insert into akun (username, role, password) values ('Petty.Ferdinand76',FALSE,'ppQHMaAQmlg');</v>
      </c>
    </row>
    <row r="214" spans="1:7" x14ac:dyDescent="0.2">
      <c r="A214" t="s">
        <v>859</v>
      </c>
      <c r="B214" t="b">
        <v>0</v>
      </c>
      <c r="C214" s="12" t="s">
        <v>360</v>
      </c>
      <c r="D214">
        <f t="shared" si="6"/>
        <v>206</v>
      </c>
      <c r="G214" t="str">
        <f t="shared" si="7"/>
        <v>insert into akun (username, role, password) values ('Hernandez.Phyllis11',FALSE,'SS8aSBHHJJhA');</v>
      </c>
    </row>
    <row r="215" spans="1:7" x14ac:dyDescent="0.2">
      <c r="A215" t="s">
        <v>860</v>
      </c>
      <c r="B215" t="b">
        <v>0</v>
      </c>
      <c r="C215" s="12" t="s">
        <v>361</v>
      </c>
      <c r="D215">
        <f t="shared" si="6"/>
        <v>207</v>
      </c>
      <c r="G215" t="str">
        <f t="shared" si="7"/>
        <v>insert into akun (username, role, password) values ('Mcleod.Clinton15',FALSE,'HQfN12');</v>
      </c>
    </row>
    <row r="216" spans="1:7" x14ac:dyDescent="0.2">
      <c r="A216" t="s">
        <v>861</v>
      </c>
      <c r="B216" t="b">
        <v>0</v>
      </c>
      <c r="C216" s="12" t="s">
        <v>362</v>
      </c>
      <c r="D216">
        <f t="shared" si="6"/>
        <v>208</v>
      </c>
      <c r="G216" t="str">
        <f t="shared" si="7"/>
        <v>insert into akun (username, role, password) values ('Hayes.Hyacinth38',FALSE,'QzRl1SP42');</v>
      </c>
    </row>
    <row r="217" spans="1:7" x14ac:dyDescent="0.2">
      <c r="A217" t="s">
        <v>862</v>
      </c>
      <c r="B217" t="b">
        <v>0</v>
      </c>
      <c r="C217" s="12" t="s">
        <v>363</v>
      </c>
      <c r="D217">
        <f t="shared" si="6"/>
        <v>209</v>
      </c>
      <c r="G217" t="str">
        <f t="shared" si="7"/>
        <v>insert into akun (username, role, password) values ('Mcknight.Kyle46',FALSE,'fSt7t9');</v>
      </c>
    </row>
    <row r="218" spans="1:7" x14ac:dyDescent="0.2">
      <c r="A218" t="s">
        <v>863</v>
      </c>
      <c r="B218" t="b">
        <v>0</v>
      </c>
      <c r="C218" s="12" t="s">
        <v>364</v>
      </c>
      <c r="D218">
        <f t="shared" si="6"/>
        <v>210</v>
      </c>
      <c r="G218" t="str">
        <f t="shared" si="7"/>
        <v>insert into akun (username, role, password) values ('Walsh.Tiger42',FALSE,'CYSGO0n');</v>
      </c>
    </row>
    <row r="219" spans="1:7" x14ac:dyDescent="0.2">
      <c r="A219" t="s">
        <v>864</v>
      </c>
      <c r="B219" t="b">
        <v>0</v>
      </c>
      <c r="C219" s="12" t="s">
        <v>365</v>
      </c>
      <c r="D219">
        <f t="shared" si="6"/>
        <v>211</v>
      </c>
      <c r="G219" t="str">
        <f t="shared" si="7"/>
        <v>insert into akun (username, role, password) values ('Finch.Ross78',FALSE,'4aAAudpq5');</v>
      </c>
    </row>
    <row r="220" spans="1:7" x14ac:dyDescent="0.2">
      <c r="A220" t="s">
        <v>865</v>
      </c>
      <c r="B220" t="b">
        <v>0</v>
      </c>
      <c r="C220" s="12" t="s">
        <v>366</v>
      </c>
      <c r="D220">
        <f t="shared" si="6"/>
        <v>212</v>
      </c>
      <c r="G220" t="str">
        <f t="shared" si="7"/>
        <v>insert into akun (username, role, password) values ('Ingram.Leo88',FALSE,'CozUAl');</v>
      </c>
    </row>
    <row r="221" spans="1:7" x14ac:dyDescent="0.2">
      <c r="A221" t="s">
        <v>866</v>
      </c>
      <c r="B221" t="b">
        <v>0</v>
      </c>
      <c r="C221" s="12" t="s">
        <v>367</v>
      </c>
      <c r="D221">
        <f t="shared" si="6"/>
        <v>213</v>
      </c>
      <c r="G221" t="str">
        <f t="shared" si="7"/>
        <v>insert into akun (username, role, password) values ('Hudson.Aileen4',FALSE,'jJFx3laD');</v>
      </c>
    </row>
    <row r="222" spans="1:7" x14ac:dyDescent="0.2">
      <c r="A222" t="s">
        <v>867</v>
      </c>
      <c r="B222" t="b">
        <v>0</v>
      </c>
      <c r="C222" s="12" t="s">
        <v>368</v>
      </c>
      <c r="D222">
        <f t="shared" si="6"/>
        <v>214</v>
      </c>
      <c r="G222" t="str">
        <f t="shared" si="7"/>
        <v>insert into akun (username, role, password) values ('Mullins.Willa79',FALSE,'cEz0jbG95kgv');</v>
      </c>
    </row>
    <row r="223" spans="1:7" x14ac:dyDescent="0.2">
      <c r="A223" t="s">
        <v>868</v>
      </c>
      <c r="B223" t="b">
        <v>0</v>
      </c>
      <c r="C223" s="12" t="s">
        <v>369</v>
      </c>
      <c r="D223">
        <f t="shared" si="6"/>
        <v>215</v>
      </c>
      <c r="G223" t="str">
        <f t="shared" si="7"/>
        <v>insert into akun (username, role, password) values ('Sweet.Quamar7',FALSE,'szed49QDMH');</v>
      </c>
    </row>
    <row r="224" spans="1:7" x14ac:dyDescent="0.2">
      <c r="A224" t="s">
        <v>869</v>
      </c>
      <c r="B224" t="b">
        <v>0</v>
      </c>
      <c r="C224" s="12" t="s">
        <v>370</v>
      </c>
      <c r="D224">
        <f t="shared" si="6"/>
        <v>216</v>
      </c>
      <c r="G224" t="str">
        <f t="shared" si="7"/>
        <v>insert into akun (username, role, password) values ('Dejesus.Kyle72',FALSE,'9Etyi8HYW87');</v>
      </c>
    </row>
    <row r="225" spans="1:7" x14ac:dyDescent="0.2">
      <c r="A225" t="s">
        <v>870</v>
      </c>
      <c r="B225" t="b">
        <v>0</v>
      </c>
      <c r="C225" s="12" t="s">
        <v>371</v>
      </c>
      <c r="D225">
        <f t="shared" si="6"/>
        <v>217</v>
      </c>
      <c r="G225" t="str">
        <f t="shared" si="7"/>
        <v>insert into akun (username, role, password) values ('Whitehead.Maggie96',FALSE,'WBOXUEXsq');</v>
      </c>
    </row>
    <row r="226" spans="1:7" x14ac:dyDescent="0.2">
      <c r="A226" t="s">
        <v>871</v>
      </c>
      <c r="B226" t="b">
        <v>0</v>
      </c>
      <c r="C226" s="12" t="s">
        <v>372</v>
      </c>
      <c r="D226">
        <f t="shared" si="6"/>
        <v>218</v>
      </c>
      <c r="G226" t="str">
        <f t="shared" si="7"/>
        <v>insert into akun (username, role, password) values ('Solomon.Jemima13',FALSE,'PIuEL8unqOv');</v>
      </c>
    </row>
    <row r="227" spans="1:7" x14ac:dyDescent="0.2">
      <c r="A227" t="s">
        <v>872</v>
      </c>
      <c r="B227" t="b">
        <v>0</v>
      </c>
      <c r="C227" s="12" t="s">
        <v>373</v>
      </c>
      <c r="D227">
        <f t="shared" si="6"/>
        <v>219</v>
      </c>
      <c r="G227" t="str">
        <f t="shared" si="7"/>
        <v>insert into akun (username, role, password) values ('Grimes.Marvin9',FALSE,'r2tJQg0hIs0j');</v>
      </c>
    </row>
    <row r="228" spans="1:7" x14ac:dyDescent="0.2">
      <c r="A228" t="s">
        <v>873</v>
      </c>
      <c r="B228" t="b">
        <v>0</v>
      </c>
      <c r="C228" s="12" t="s">
        <v>374</v>
      </c>
      <c r="D228">
        <f t="shared" si="6"/>
        <v>220</v>
      </c>
      <c r="G228" t="str">
        <f t="shared" si="7"/>
        <v>insert into akun (username, role, password) values ('Garner.Echo30',FALSE,'42GOnadWKkw');</v>
      </c>
    </row>
    <row r="229" spans="1:7" x14ac:dyDescent="0.2">
      <c r="A229" t="s">
        <v>874</v>
      </c>
      <c r="B229" t="b">
        <v>0</v>
      </c>
      <c r="C229" s="12" t="s">
        <v>375</v>
      </c>
      <c r="D229">
        <f t="shared" si="6"/>
        <v>221</v>
      </c>
      <c r="G229" t="str">
        <f t="shared" si="7"/>
        <v>insert into akun (username, role, password) values ('Sellers.Mira68',FALSE,'UgnXHpICK');</v>
      </c>
    </row>
    <row r="230" spans="1:7" x14ac:dyDescent="0.2">
      <c r="A230" t="s">
        <v>875</v>
      </c>
      <c r="B230" t="b">
        <v>0</v>
      </c>
      <c r="C230" s="12" t="s">
        <v>376</v>
      </c>
      <c r="D230">
        <f t="shared" si="6"/>
        <v>222</v>
      </c>
      <c r="G230" t="str">
        <f t="shared" si="7"/>
        <v>insert into akun (username, role, password) values ('Nichols.Colton17',FALSE,'OMwGrHKz0A');</v>
      </c>
    </row>
    <row r="231" spans="1:7" x14ac:dyDescent="0.2">
      <c r="A231" t="s">
        <v>876</v>
      </c>
      <c r="B231" t="b">
        <v>0</v>
      </c>
      <c r="C231" s="12" t="s">
        <v>377</v>
      </c>
      <c r="D231">
        <f t="shared" si="6"/>
        <v>223</v>
      </c>
      <c r="G231" t="str">
        <f t="shared" si="7"/>
        <v>insert into akun (username, role, password) values ('Blanchard.Felix40',FALSE,'njAxVY');</v>
      </c>
    </row>
    <row r="232" spans="1:7" x14ac:dyDescent="0.2">
      <c r="A232" t="s">
        <v>877</v>
      </c>
      <c r="B232" t="b">
        <v>0</v>
      </c>
      <c r="C232" s="12" t="s">
        <v>378</v>
      </c>
      <c r="D232">
        <f t="shared" si="6"/>
        <v>224</v>
      </c>
      <c r="G232" t="str">
        <f t="shared" si="7"/>
        <v>insert into akun (username, role, password) values ('Powell.Quintessa88',FALSE,'oY09qzp');</v>
      </c>
    </row>
    <row r="233" spans="1:7" x14ac:dyDescent="0.2">
      <c r="A233" t="s">
        <v>878</v>
      </c>
      <c r="B233" t="b">
        <v>0</v>
      </c>
      <c r="C233" s="12" t="s">
        <v>379</v>
      </c>
      <c r="D233">
        <f t="shared" si="6"/>
        <v>225</v>
      </c>
      <c r="G233" t="str">
        <f t="shared" si="7"/>
        <v>insert into akun (username, role, password) values ('Guthrie.Bernard47',FALSE,'vseKh4NXLLYK');</v>
      </c>
    </row>
    <row r="234" spans="1:7" x14ac:dyDescent="0.2">
      <c r="A234" t="s">
        <v>879</v>
      </c>
      <c r="B234" t="b">
        <v>0</v>
      </c>
      <c r="C234" s="12" t="s">
        <v>380</v>
      </c>
      <c r="D234">
        <f t="shared" si="6"/>
        <v>226</v>
      </c>
      <c r="G234" t="str">
        <f t="shared" si="7"/>
        <v>insert into akun (username, role, password) values ('Hart.Calista7',FALSE,'rsp0RTjp');</v>
      </c>
    </row>
    <row r="235" spans="1:7" x14ac:dyDescent="0.2">
      <c r="A235" t="s">
        <v>880</v>
      </c>
      <c r="B235" t="b">
        <v>0</v>
      </c>
      <c r="C235" s="12" t="s">
        <v>381</v>
      </c>
      <c r="D235">
        <f t="shared" si="6"/>
        <v>227</v>
      </c>
      <c r="G235" t="str">
        <f t="shared" si="7"/>
        <v>insert into akun (username, role, password) values ('Swanson.Oliver20',FALSE,'Vy8I1o');</v>
      </c>
    </row>
    <row r="236" spans="1:7" x14ac:dyDescent="0.2">
      <c r="A236" t="s">
        <v>881</v>
      </c>
      <c r="B236" t="b">
        <v>0</v>
      </c>
      <c r="C236" s="12" t="s">
        <v>382</v>
      </c>
      <c r="D236">
        <f t="shared" si="6"/>
        <v>228</v>
      </c>
      <c r="G236" t="str">
        <f t="shared" si="7"/>
        <v>insert into akun (username, role, password) values ('Myers.Duncan11',FALSE,'1y5TJnR');</v>
      </c>
    </row>
    <row r="237" spans="1:7" x14ac:dyDescent="0.2">
      <c r="A237" t="s">
        <v>882</v>
      </c>
      <c r="B237" t="b">
        <v>0</v>
      </c>
      <c r="C237" s="12" t="s">
        <v>383</v>
      </c>
      <c r="D237">
        <f t="shared" si="6"/>
        <v>229</v>
      </c>
      <c r="G237" t="str">
        <f t="shared" si="7"/>
        <v>insert into akun (username, role, password) values ('Boone.Jamal86',FALSE,'S1RYmsfLC2yj');</v>
      </c>
    </row>
    <row r="238" spans="1:7" x14ac:dyDescent="0.2">
      <c r="A238" t="s">
        <v>883</v>
      </c>
      <c r="B238" t="b">
        <v>0</v>
      </c>
      <c r="C238" s="12" t="s">
        <v>384</v>
      </c>
      <c r="D238">
        <f t="shared" si="6"/>
        <v>230</v>
      </c>
      <c r="G238" t="str">
        <f t="shared" si="7"/>
        <v>insert into akun (username, role, password) values ('Wynn.Lionel64',FALSE,'yF5WnKzI3M1G');</v>
      </c>
    </row>
    <row r="239" spans="1:7" x14ac:dyDescent="0.2">
      <c r="A239" t="s">
        <v>884</v>
      </c>
      <c r="B239" t="b">
        <v>0</v>
      </c>
      <c r="C239" s="12" t="s">
        <v>385</v>
      </c>
      <c r="D239">
        <f t="shared" si="6"/>
        <v>231</v>
      </c>
      <c r="G239" t="str">
        <f t="shared" si="7"/>
        <v>insert into akun (username, role, password) values ('Dickerson.Natalie18',FALSE,'JQ4BTcSJlqZ');</v>
      </c>
    </row>
    <row r="240" spans="1:7" x14ac:dyDescent="0.2">
      <c r="A240" t="s">
        <v>885</v>
      </c>
      <c r="B240" t="b">
        <v>0</v>
      </c>
      <c r="C240" s="12" t="s">
        <v>386</v>
      </c>
      <c r="D240">
        <f t="shared" si="6"/>
        <v>232</v>
      </c>
      <c r="G240" t="str">
        <f t="shared" si="7"/>
        <v>insert into akun (username, role, password) values ('Martin.Channing22',FALSE,'Jj2gqPf1');</v>
      </c>
    </row>
    <row r="241" spans="1:7" x14ac:dyDescent="0.2">
      <c r="A241" t="s">
        <v>886</v>
      </c>
      <c r="B241" t="b">
        <v>0</v>
      </c>
      <c r="C241" s="12" t="s">
        <v>387</v>
      </c>
      <c r="D241">
        <f t="shared" si="6"/>
        <v>233</v>
      </c>
      <c r="G241" t="str">
        <f t="shared" si="7"/>
        <v>insert into akun (username, role, password) values ('Miller.Zephania48',FALSE,'LvuhmCtrqV2');</v>
      </c>
    </row>
    <row r="242" spans="1:7" x14ac:dyDescent="0.2">
      <c r="A242" t="s">
        <v>887</v>
      </c>
      <c r="B242" t="b">
        <v>0</v>
      </c>
      <c r="C242" s="12" t="s">
        <v>388</v>
      </c>
      <c r="D242">
        <f t="shared" si="6"/>
        <v>234</v>
      </c>
      <c r="G242" t="str">
        <f t="shared" si="7"/>
        <v>insert into akun (username, role, password) values ('Leon.Evangeline61',FALSE,'6oWswu');</v>
      </c>
    </row>
    <row r="243" spans="1:7" x14ac:dyDescent="0.2">
      <c r="A243" t="s">
        <v>888</v>
      </c>
      <c r="B243" t="b">
        <v>0</v>
      </c>
      <c r="C243" s="12" t="s">
        <v>389</v>
      </c>
      <c r="D243">
        <f t="shared" si="6"/>
        <v>235</v>
      </c>
      <c r="G243" t="str">
        <f t="shared" si="7"/>
        <v>insert into akun (username, role, password) values ('Bridges.Serena88',FALSE,'qppYkbl5N');</v>
      </c>
    </row>
    <row r="244" spans="1:7" x14ac:dyDescent="0.2">
      <c r="A244" t="s">
        <v>889</v>
      </c>
      <c r="B244" t="b">
        <v>0</v>
      </c>
      <c r="C244" s="12" t="s">
        <v>390</v>
      </c>
      <c r="D244">
        <f t="shared" si="6"/>
        <v>236</v>
      </c>
      <c r="G244" t="str">
        <f t="shared" si="7"/>
        <v>insert into akun (username, role, password) values ('Cross.Kimberley4',FALSE,'YN4jiAUB');</v>
      </c>
    </row>
    <row r="245" spans="1:7" x14ac:dyDescent="0.2">
      <c r="A245" t="s">
        <v>890</v>
      </c>
      <c r="B245" t="b">
        <v>0</v>
      </c>
      <c r="C245" s="12" t="s">
        <v>391</v>
      </c>
      <c r="D245">
        <f t="shared" si="6"/>
        <v>237</v>
      </c>
      <c r="G245" t="str">
        <f t="shared" si="7"/>
        <v>insert into akun (username, role, password) values ('Andrews.Jenna22',FALSE,'qW930W2Q');</v>
      </c>
    </row>
    <row r="246" spans="1:7" x14ac:dyDescent="0.2">
      <c r="A246" t="s">
        <v>891</v>
      </c>
      <c r="B246" t="b">
        <v>0</v>
      </c>
      <c r="C246" s="12" t="s">
        <v>392</v>
      </c>
      <c r="D246">
        <f t="shared" si="6"/>
        <v>238</v>
      </c>
      <c r="G246" t="str">
        <f t="shared" si="7"/>
        <v>insert into akun (username, role, password) values ('Snider.Nehru79',FALSE,'MigHuUJ');</v>
      </c>
    </row>
    <row r="247" spans="1:7" x14ac:dyDescent="0.2">
      <c r="A247" t="s">
        <v>892</v>
      </c>
      <c r="B247" t="b">
        <v>0</v>
      </c>
      <c r="C247" s="12" t="s">
        <v>393</v>
      </c>
      <c r="D247">
        <f t="shared" si="6"/>
        <v>239</v>
      </c>
      <c r="G247" t="str">
        <f t="shared" si="7"/>
        <v>insert into akun (username, role, password) values ('Roth.Kyle3',FALSE,'vkQzLiQVQ');</v>
      </c>
    </row>
    <row r="248" spans="1:7" x14ac:dyDescent="0.2">
      <c r="A248" t="s">
        <v>893</v>
      </c>
      <c r="B248" t="b">
        <v>0</v>
      </c>
      <c r="C248" s="12" t="s">
        <v>394</v>
      </c>
      <c r="D248">
        <f t="shared" si="6"/>
        <v>240</v>
      </c>
      <c r="G248" t="str">
        <f t="shared" si="7"/>
        <v>insert into akun (username, role, password) values ('Rodgers.Moses15',FALSE,'6nydCjG');</v>
      </c>
    </row>
    <row r="249" spans="1:7" x14ac:dyDescent="0.2">
      <c r="A249" t="s">
        <v>894</v>
      </c>
      <c r="B249" t="b">
        <v>0</v>
      </c>
      <c r="C249" s="12" t="s">
        <v>395</v>
      </c>
      <c r="D249">
        <f t="shared" si="6"/>
        <v>241</v>
      </c>
      <c r="G249" t="str">
        <f t="shared" si="7"/>
        <v>insert into akun (username, role, password) values ('Christian.Rhona26',FALSE,'moZWlg6');</v>
      </c>
    </row>
    <row r="250" spans="1:7" x14ac:dyDescent="0.2">
      <c r="A250" t="s">
        <v>895</v>
      </c>
      <c r="B250" t="b">
        <v>0</v>
      </c>
      <c r="C250" s="12" t="s">
        <v>396</v>
      </c>
      <c r="D250">
        <f t="shared" si="6"/>
        <v>242</v>
      </c>
      <c r="G250" t="str">
        <f t="shared" si="7"/>
        <v>insert into akun (username, role, password) values ('Perry.Tara71',FALSE,'Uds9tyfOdKA');</v>
      </c>
    </row>
    <row r="251" spans="1:7" x14ac:dyDescent="0.2">
      <c r="A251" t="s">
        <v>896</v>
      </c>
      <c r="B251" t="b">
        <v>0</v>
      </c>
      <c r="C251" s="12" t="s">
        <v>397</v>
      </c>
      <c r="D251">
        <f t="shared" si="6"/>
        <v>243</v>
      </c>
      <c r="G251" t="str">
        <f t="shared" si="7"/>
        <v>insert into akun (username, role, password) values ('Atkins.Yvette30',FALSE,'1BT0XVJ');</v>
      </c>
    </row>
    <row r="252" spans="1:7" x14ac:dyDescent="0.2">
      <c r="A252" t="s">
        <v>897</v>
      </c>
      <c r="B252" t="b">
        <v>0</v>
      </c>
      <c r="C252" s="12" t="s">
        <v>398</v>
      </c>
      <c r="D252">
        <f t="shared" si="6"/>
        <v>244</v>
      </c>
      <c r="G252" t="str">
        <f t="shared" si="7"/>
        <v>insert into akun (username, role, password) values ('Estes.Gemma55',FALSE,'u5d4oil1qfo');</v>
      </c>
    </row>
    <row r="253" spans="1:7" x14ac:dyDescent="0.2">
      <c r="A253" t="s">
        <v>898</v>
      </c>
      <c r="B253" t="b">
        <v>0</v>
      </c>
      <c r="C253" s="12" t="s">
        <v>399</v>
      </c>
      <c r="D253">
        <f t="shared" si="6"/>
        <v>245</v>
      </c>
      <c r="G253" t="str">
        <f t="shared" si="7"/>
        <v>insert into akun (username, role, password) values ('Fernandez.Chaim55',FALSE,'rOcbgE');</v>
      </c>
    </row>
    <row r="254" spans="1:7" x14ac:dyDescent="0.2">
      <c r="A254" t="s">
        <v>899</v>
      </c>
      <c r="B254" t="b">
        <v>0</v>
      </c>
      <c r="C254" s="12" t="s">
        <v>400</v>
      </c>
      <c r="D254">
        <f t="shared" si="6"/>
        <v>246</v>
      </c>
      <c r="G254" t="str">
        <f t="shared" si="7"/>
        <v>insert into akun (username, role, password) values ('Castaneda.Riley8',FALSE,'iifC261AIC');</v>
      </c>
    </row>
    <row r="255" spans="1:7" x14ac:dyDescent="0.2">
      <c r="A255" t="s">
        <v>900</v>
      </c>
      <c r="B255" t="b">
        <v>0</v>
      </c>
      <c r="C255" s="12" t="s">
        <v>401</v>
      </c>
      <c r="D255">
        <f t="shared" si="6"/>
        <v>247</v>
      </c>
      <c r="G255" t="str">
        <f t="shared" si="7"/>
        <v>insert into akun (username, role, password) values ('Day.Felicia2',FALSE,'3nMd3hYrs4');</v>
      </c>
    </row>
    <row r="256" spans="1:7" x14ac:dyDescent="0.2">
      <c r="A256" t="s">
        <v>901</v>
      </c>
      <c r="B256" t="b">
        <v>0</v>
      </c>
      <c r="C256" s="12" t="s">
        <v>402</v>
      </c>
      <c r="D256">
        <f t="shared" si="6"/>
        <v>248</v>
      </c>
      <c r="G256" t="str">
        <f t="shared" si="7"/>
        <v>insert into akun (username, role, password) values ('Collins.Holly20',FALSE,'pswNh6fn8RjO');</v>
      </c>
    </row>
    <row r="257" spans="1:7" x14ac:dyDescent="0.2">
      <c r="A257" t="s">
        <v>902</v>
      </c>
      <c r="B257" t="b">
        <v>0</v>
      </c>
      <c r="C257" s="12" t="s">
        <v>403</v>
      </c>
      <c r="D257">
        <f t="shared" si="6"/>
        <v>249</v>
      </c>
      <c r="G257" t="str">
        <f t="shared" si="7"/>
        <v>insert into akun (username, role, password) values ('Frye.Maggie98',FALSE,'GkTedm');</v>
      </c>
    </row>
    <row r="258" spans="1:7" x14ac:dyDescent="0.2">
      <c r="A258" t="s">
        <v>903</v>
      </c>
      <c r="B258" t="b">
        <v>0</v>
      </c>
      <c r="C258" s="12" t="s">
        <v>404</v>
      </c>
      <c r="D258">
        <f t="shared" si="6"/>
        <v>250</v>
      </c>
      <c r="G258" t="str">
        <f t="shared" si="7"/>
        <v>insert into akun (username, role, password) values ('Osborne.Georgia12',FALSE,'r9jxxDOPbBo');</v>
      </c>
    </row>
    <row r="259" spans="1:7" x14ac:dyDescent="0.2">
      <c r="A259" t="s">
        <v>904</v>
      </c>
      <c r="B259" t="b">
        <v>0</v>
      </c>
      <c r="C259" s="12" t="s">
        <v>405</v>
      </c>
      <c r="D259">
        <f t="shared" si="6"/>
        <v>251</v>
      </c>
      <c r="G259" t="str">
        <f t="shared" si="7"/>
        <v>insert into akun (username, role, password) values ('Harper.Lance100',FALSE,'iFBdTG6S');</v>
      </c>
    </row>
    <row r="260" spans="1:7" x14ac:dyDescent="0.2">
      <c r="A260" t="s">
        <v>905</v>
      </c>
      <c r="B260" t="b">
        <v>0</v>
      </c>
      <c r="C260" s="12" t="s">
        <v>406</v>
      </c>
      <c r="D260">
        <f t="shared" si="6"/>
        <v>252</v>
      </c>
      <c r="G260" t="str">
        <f t="shared" si="7"/>
        <v>insert into akun (username, role, password) values ('Bowman.Naomi94',FALSE,'S6ae3nH');</v>
      </c>
    </row>
    <row r="261" spans="1:7" x14ac:dyDescent="0.2">
      <c r="A261" t="s">
        <v>906</v>
      </c>
      <c r="B261" t="b">
        <v>0</v>
      </c>
      <c r="C261" s="12" t="s">
        <v>407</v>
      </c>
      <c r="D261">
        <f t="shared" ref="D261:D324" si="8">D260+1</f>
        <v>253</v>
      </c>
      <c r="G261" t="str">
        <f t="shared" ref="G261:G324" si="9">CONCATENATE($G$3,"'",A261,"'",",",B261,",","'",C261,"'",")",";")</f>
        <v>insert into akun (username, role, password) values ('Pittman.Lydia91',FALSE,'YiGlwEue');</v>
      </c>
    </row>
    <row r="262" spans="1:7" x14ac:dyDescent="0.2">
      <c r="A262" t="s">
        <v>907</v>
      </c>
      <c r="B262" t="b">
        <v>0</v>
      </c>
      <c r="C262" s="12" t="s">
        <v>408</v>
      </c>
      <c r="D262">
        <f t="shared" si="8"/>
        <v>254</v>
      </c>
      <c r="G262" t="str">
        <f t="shared" si="9"/>
        <v>insert into akun (username, role, password) values ('Franco.Keegan61',FALSE,'30ePpIACfFu');</v>
      </c>
    </row>
    <row r="263" spans="1:7" x14ac:dyDescent="0.2">
      <c r="A263" t="s">
        <v>908</v>
      </c>
      <c r="B263" t="b">
        <v>0</v>
      </c>
      <c r="C263" s="12" t="s">
        <v>409</v>
      </c>
      <c r="D263">
        <f t="shared" si="8"/>
        <v>255</v>
      </c>
      <c r="G263" t="str">
        <f t="shared" si="9"/>
        <v>insert into akun (username, role, password) values ('Crosby.Julian52',FALSE,'9c3wTzkgd');</v>
      </c>
    </row>
    <row r="264" spans="1:7" x14ac:dyDescent="0.2">
      <c r="A264" t="s">
        <v>909</v>
      </c>
      <c r="B264" t="b">
        <v>0</v>
      </c>
      <c r="C264" s="12" t="s">
        <v>410</v>
      </c>
      <c r="D264">
        <f t="shared" si="8"/>
        <v>256</v>
      </c>
      <c r="G264" t="str">
        <f t="shared" si="9"/>
        <v>insert into akun (username, role, password) values ('Pratt.Regina12',FALSE,'OimmLnwG');</v>
      </c>
    </row>
    <row r="265" spans="1:7" x14ac:dyDescent="0.2">
      <c r="A265" t="s">
        <v>910</v>
      </c>
      <c r="B265" t="b">
        <v>0</v>
      </c>
      <c r="C265" s="12" t="s">
        <v>411</v>
      </c>
      <c r="D265">
        <f t="shared" si="8"/>
        <v>257</v>
      </c>
      <c r="G265" t="str">
        <f t="shared" si="9"/>
        <v>insert into akun (username, role, password) values ('Alston.Dominic65',FALSE,'zf7LWD3mRc');</v>
      </c>
    </row>
    <row r="266" spans="1:7" x14ac:dyDescent="0.2">
      <c r="A266" t="s">
        <v>911</v>
      </c>
      <c r="B266" t="b">
        <v>0</v>
      </c>
      <c r="C266" s="12" t="s">
        <v>412</v>
      </c>
      <c r="D266">
        <f t="shared" si="8"/>
        <v>258</v>
      </c>
      <c r="G266" t="str">
        <f t="shared" si="9"/>
        <v>insert into akun (username, role, password) values ('Madden.Duncan12',FALSE,'W3pmWfgEWJm');</v>
      </c>
    </row>
    <row r="267" spans="1:7" x14ac:dyDescent="0.2">
      <c r="A267" t="s">
        <v>912</v>
      </c>
      <c r="B267" t="b">
        <v>0</v>
      </c>
      <c r="C267" s="12" t="s">
        <v>413</v>
      </c>
      <c r="D267">
        <f t="shared" si="8"/>
        <v>259</v>
      </c>
      <c r="G267" t="str">
        <f t="shared" si="9"/>
        <v>insert into akun (username, role, password) values ('Head.Isaiah78',FALSE,'LZ57gdUemYK');</v>
      </c>
    </row>
    <row r="268" spans="1:7" x14ac:dyDescent="0.2">
      <c r="A268" t="s">
        <v>913</v>
      </c>
      <c r="B268" t="b">
        <v>0</v>
      </c>
      <c r="C268" s="12" t="s">
        <v>414</v>
      </c>
      <c r="D268">
        <f t="shared" si="8"/>
        <v>260</v>
      </c>
      <c r="G268" t="str">
        <f t="shared" si="9"/>
        <v>insert into akun (username, role, password) values ('Hayden.Gretchen22',FALSE,'kyxHGSFK');</v>
      </c>
    </row>
    <row r="269" spans="1:7" x14ac:dyDescent="0.2">
      <c r="A269" t="s">
        <v>914</v>
      </c>
      <c r="B269" t="b">
        <v>0</v>
      </c>
      <c r="C269" s="12" t="s">
        <v>415</v>
      </c>
      <c r="D269">
        <f t="shared" si="8"/>
        <v>261</v>
      </c>
      <c r="G269" t="str">
        <f t="shared" si="9"/>
        <v>insert into akun (username, role, password) values ('Phillips.Germaine2',FALSE,'uAHhnX');</v>
      </c>
    </row>
    <row r="270" spans="1:7" x14ac:dyDescent="0.2">
      <c r="A270" t="s">
        <v>915</v>
      </c>
      <c r="B270" t="b">
        <v>0</v>
      </c>
      <c r="C270" s="12" t="s">
        <v>416</v>
      </c>
      <c r="D270">
        <f t="shared" si="8"/>
        <v>262</v>
      </c>
      <c r="G270" t="str">
        <f t="shared" si="9"/>
        <v>insert into akun (username, role, password) values ('Palmer.Clare90',FALSE,'brZbq8IvjcD');</v>
      </c>
    </row>
    <row r="271" spans="1:7" x14ac:dyDescent="0.2">
      <c r="A271" t="s">
        <v>916</v>
      </c>
      <c r="B271" t="b">
        <v>0</v>
      </c>
      <c r="C271" s="12" t="s">
        <v>417</v>
      </c>
      <c r="D271">
        <f t="shared" si="8"/>
        <v>263</v>
      </c>
      <c r="G271" t="str">
        <f t="shared" si="9"/>
        <v>insert into akun (username, role, password) values ('Dunlap.Graiden85',FALSE,'rTOLR1J4');</v>
      </c>
    </row>
    <row r="272" spans="1:7" x14ac:dyDescent="0.2">
      <c r="A272" t="s">
        <v>917</v>
      </c>
      <c r="B272" t="b">
        <v>0</v>
      </c>
      <c r="C272" s="12" t="s">
        <v>418</v>
      </c>
      <c r="D272">
        <f t="shared" si="8"/>
        <v>264</v>
      </c>
      <c r="G272" t="str">
        <f t="shared" si="9"/>
        <v>insert into akun (username, role, password) values ('Miller.Mannix38',FALSE,'TznV5QHHfptV');</v>
      </c>
    </row>
    <row r="273" spans="1:7" x14ac:dyDescent="0.2">
      <c r="A273" t="s">
        <v>918</v>
      </c>
      <c r="B273" t="b">
        <v>0</v>
      </c>
      <c r="C273" s="12" t="s">
        <v>419</v>
      </c>
      <c r="D273">
        <f t="shared" si="8"/>
        <v>265</v>
      </c>
      <c r="G273" t="str">
        <f t="shared" si="9"/>
        <v>insert into akun (username, role, password) values ('Bass.Maite38',FALSE,'hsIvOG');</v>
      </c>
    </row>
    <row r="274" spans="1:7" x14ac:dyDescent="0.2">
      <c r="A274" t="s">
        <v>919</v>
      </c>
      <c r="B274" t="b">
        <v>0</v>
      </c>
      <c r="C274" s="12" t="s">
        <v>420</v>
      </c>
      <c r="D274">
        <f t="shared" si="8"/>
        <v>266</v>
      </c>
      <c r="G274" t="str">
        <f t="shared" si="9"/>
        <v>insert into akun (username, role, password) values ('Alvarez.Lael34',FALSE,'NM97qKlR');</v>
      </c>
    </row>
    <row r="275" spans="1:7" x14ac:dyDescent="0.2">
      <c r="A275" t="s">
        <v>920</v>
      </c>
      <c r="B275" t="b">
        <v>0</v>
      </c>
      <c r="C275" s="12" t="s">
        <v>421</v>
      </c>
      <c r="D275">
        <f t="shared" si="8"/>
        <v>267</v>
      </c>
      <c r="G275" t="str">
        <f t="shared" si="9"/>
        <v>insert into akun (username, role, password) values ('Lucas.Burton24',FALSE,'HvgJiK');</v>
      </c>
    </row>
    <row r="276" spans="1:7" x14ac:dyDescent="0.2">
      <c r="A276" t="s">
        <v>921</v>
      </c>
      <c r="B276" t="b">
        <v>0</v>
      </c>
      <c r="C276" s="12" t="s">
        <v>422</v>
      </c>
      <c r="D276">
        <f t="shared" si="8"/>
        <v>268</v>
      </c>
      <c r="G276" t="str">
        <f t="shared" si="9"/>
        <v>insert into akun (username, role, password) values ('Cash.Sierra87',FALSE,'OQeGfo');</v>
      </c>
    </row>
    <row r="277" spans="1:7" x14ac:dyDescent="0.2">
      <c r="A277" t="s">
        <v>922</v>
      </c>
      <c r="B277" t="b">
        <v>0</v>
      </c>
      <c r="C277" s="12" t="s">
        <v>423</v>
      </c>
      <c r="D277">
        <f t="shared" si="8"/>
        <v>269</v>
      </c>
      <c r="G277" t="str">
        <f t="shared" si="9"/>
        <v>insert into akun (username, role, password) values ('Greene.Maggie23',FALSE,'da2GSOqFe');</v>
      </c>
    </row>
    <row r="278" spans="1:7" x14ac:dyDescent="0.2">
      <c r="A278" t="s">
        <v>923</v>
      </c>
      <c r="B278" t="b">
        <v>0</v>
      </c>
      <c r="C278" s="12" t="s">
        <v>424</v>
      </c>
      <c r="D278">
        <f t="shared" si="8"/>
        <v>270</v>
      </c>
      <c r="G278" t="str">
        <f t="shared" si="9"/>
        <v>insert into akun (username, role, password) values ('Miranda.Elijah5',FALSE,'kor3tGzy3');</v>
      </c>
    </row>
    <row r="279" spans="1:7" x14ac:dyDescent="0.2">
      <c r="A279" t="s">
        <v>924</v>
      </c>
      <c r="B279" t="b">
        <v>0</v>
      </c>
      <c r="C279" s="12" t="s">
        <v>425</v>
      </c>
      <c r="D279">
        <f t="shared" si="8"/>
        <v>271</v>
      </c>
      <c r="G279" t="str">
        <f t="shared" si="9"/>
        <v>insert into akun (username, role, password) values ('Estrada.Ulysses96',FALSE,'Gs1Lgt2DrSVk');</v>
      </c>
    </row>
    <row r="280" spans="1:7" x14ac:dyDescent="0.2">
      <c r="A280" t="s">
        <v>925</v>
      </c>
      <c r="B280" t="b">
        <v>0</v>
      </c>
      <c r="C280" s="12" t="s">
        <v>426</v>
      </c>
      <c r="D280">
        <f t="shared" si="8"/>
        <v>272</v>
      </c>
      <c r="G280" t="str">
        <f t="shared" si="9"/>
        <v>insert into akun (username, role, password) values ('Stafford.Maris17',FALSE,'fWrBfbGx');</v>
      </c>
    </row>
    <row r="281" spans="1:7" x14ac:dyDescent="0.2">
      <c r="A281" t="s">
        <v>926</v>
      </c>
      <c r="B281" t="b">
        <v>0</v>
      </c>
      <c r="C281" s="12" t="s">
        <v>427</v>
      </c>
      <c r="D281">
        <f t="shared" si="8"/>
        <v>273</v>
      </c>
      <c r="G281" t="str">
        <f t="shared" si="9"/>
        <v>insert into akun (username, role, password) values ('Guy.Brenna41',FALSE,'92gBXxQx');</v>
      </c>
    </row>
    <row r="282" spans="1:7" x14ac:dyDescent="0.2">
      <c r="A282" t="s">
        <v>927</v>
      </c>
      <c r="B282" t="b">
        <v>0</v>
      </c>
      <c r="C282" s="12" t="s">
        <v>428</v>
      </c>
      <c r="D282">
        <f t="shared" si="8"/>
        <v>274</v>
      </c>
      <c r="G282" t="str">
        <f t="shared" si="9"/>
        <v>insert into akun (username, role, password) values ('Fischer.Kato95',FALSE,'vVkvtn4e');</v>
      </c>
    </row>
    <row r="283" spans="1:7" x14ac:dyDescent="0.2">
      <c r="A283" t="s">
        <v>928</v>
      </c>
      <c r="B283" t="b">
        <v>0</v>
      </c>
      <c r="C283" s="12" t="s">
        <v>429</v>
      </c>
      <c r="D283">
        <f t="shared" si="8"/>
        <v>275</v>
      </c>
      <c r="G283" t="str">
        <f t="shared" si="9"/>
        <v>insert into akun (username, role, password) values ('Moody.Wesley2',FALSE,'7DcPfQFPR381');</v>
      </c>
    </row>
    <row r="284" spans="1:7" x14ac:dyDescent="0.2">
      <c r="A284" t="s">
        <v>929</v>
      </c>
      <c r="B284" t="b">
        <v>0</v>
      </c>
      <c r="C284" s="12" t="s">
        <v>430</v>
      </c>
      <c r="D284">
        <f t="shared" si="8"/>
        <v>276</v>
      </c>
      <c r="G284" t="str">
        <f t="shared" si="9"/>
        <v>insert into akun (username, role, password) values ('Lynch.Kimberley27',FALSE,'pEC49dWKM');</v>
      </c>
    </row>
    <row r="285" spans="1:7" x14ac:dyDescent="0.2">
      <c r="A285" t="s">
        <v>930</v>
      </c>
      <c r="B285" t="b">
        <v>0</v>
      </c>
      <c r="C285" s="12" t="s">
        <v>431</v>
      </c>
      <c r="D285">
        <f t="shared" si="8"/>
        <v>277</v>
      </c>
      <c r="G285" t="str">
        <f t="shared" si="9"/>
        <v>insert into akun (username, role, password) values ('Riddle.Julie74',FALSE,'0GVuN9MqpKK');</v>
      </c>
    </row>
    <row r="286" spans="1:7" x14ac:dyDescent="0.2">
      <c r="A286" t="s">
        <v>931</v>
      </c>
      <c r="B286" t="b">
        <v>0</v>
      </c>
      <c r="C286" s="12" t="s">
        <v>432</v>
      </c>
      <c r="D286">
        <f t="shared" si="8"/>
        <v>278</v>
      </c>
      <c r="G286" t="str">
        <f t="shared" si="9"/>
        <v>insert into akun (username, role, password) values ('Hancock.Alfreda49',FALSE,'mTGa6spt');</v>
      </c>
    </row>
    <row r="287" spans="1:7" x14ac:dyDescent="0.2">
      <c r="A287" t="s">
        <v>932</v>
      </c>
      <c r="B287" t="b">
        <v>0</v>
      </c>
      <c r="C287" s="12" t="s">
        <v>433</v>
      </c>
      <c r="D287">
        <f t="shared" si="8"/>
        <v>279</v>
      </c>
      <c r="G287" t="str">
        <f t="shared" si="9"/>
        <v>insert into akun (username, role, password) values ('Pace.Victoria83',FALSE,'FGveHt');</v>
      </c>
    </row>
    <row r="288" spans="1:7" x14ac:dyDescent="0.2">
      <c r="A288" t="s">
        <v>933</v>
      </c>
      <c r="B288" t="b">
        <v>0</v>
      </c>
      <c r="C288" s="12" t="s">
        <v>434</v>
      </c>
      <c r="D288">
        <f t="shared" si="8"/>
        <v>280</v>
      </c>
      <c r="G288" t="str">
        <f t="shared" si="9"/>
        <v>insert into akun (username, role, password) values ('Conley.Sylvia58',FALSE,'jv5qfqha88');</v>
      </c>
    </row>
    <row r="289" spans="1:7" x14ac:dyDescent="0.2">
      <c r="A289" t="s">
        <v>934</v>
      </c>
      <c r="B289" t="b">
        <v>0</v>
      </c>
      <c r="C289" s="12" t="s">
        <v>435</v>
      </c>
      <c r="D289">
        <f t="shared" si="8"/>
        <v>281</v>
      </c>
      <c r="G289" t="str">
        <f t="shared" si="9"/>
        <v>insert into akun (username, role, password) values ('Dyer.Kiayada19',FALSE,'gpyAPmbKQ9ez');</v>
      </c>
    </row>
    <row r="290" spans="1:7" x14ac:dyDescent="0.2">
      <c r="A290" t="s">
        <v>935</v>
      </c>
      <c r="B290" t="b">
        <v>0</v>
      </c>
      <c r="C290" s="12" t="s">
        <v>436</v>
      </c>
      <c r="D290">
        <f t="shared" si="8"/>
        <v>282</v>
      </c>
      <c r="G290" t="str">
        <f t="shared" si="9"/>
        <v>insert into akun (username, role, password) values ('Huffman.Ferdinand12',FALSE,'R1MWr3PyzYN');</v>
      </c>
    </row>
    <row r="291" spans="1:7" x14ac:dyDescent="0.2">
      <c r="A291" t="s">
        <v>936</v>
      </c>
      <c r="B291" t="b">
        <v>0</v>
      </c>
      <c r="C291" s="12" t="s">
        <v>437</v>
      </c>
      <c r="D291">
        <f t="shared" si="8"/>
        <v>283</v>
      </c>
      <c r="G291" t="str">
        <f t="shared" si="9"/>
        <v>insert into akun (username, role, password) values ('Larsen.Macaulay53',FALSE,'yiyoAc5Kfnk');</v>
      </c>
    </row>
    <row r="292" spans="1:7" x14ac:dyDescent="0.2">
      <c r="A292" t="s">
        <v>937</v>
      </c>
      <c r="B292" t="b">
        <v>0</v>
      </c>
      <c r="C292" s="12" t="s">
        <v>438</v>
      </c>
      <c r="D292">
        <f t="shared" si="8"/>
        <v>284</v>
      </c>
      <c r="G292" t="str">
        <f t="shared" si="9"/>
        <v>insert into akun (username, role, password) values ('Boyd.Rhea4',FALSE,'bLHlh4UPE');</v>
      </c>
    </row>
    <row r="293" spans="1:7" x14ac:dyDescent="0.2">
      <c r="A293" t="s">
        <v>938</v>
      </c>
      <c r="B293" t="b">
        <v>0</v>
      </c>
      <c r="C293" s="12" t="s">
        <v>439</v>
      </c>
      <c r="D293">
        <f t="shared" si="8"/>
        <v>285</v>
      </c>
      <c r="G293" t="str">
        <f t="shared" si="9"/>
        <v>insert into akun (username, role, password) values ('Fowler.Iris54',FALSE,'xeUXZtyoCjfS');</v>
      </c>
    </row>
    <row r="294" spans="1:7" x14ac:dyDescent="0.2">
      <c r="A294" t="s">
        <v>939</v>
      </c>
      <c r="B294" t="b">
        <v>0</v>
      </c>
      <c r="C294" s="12" t="s">
        <v>440</v>
      </c>
      <c r="D294">
        <f t="shared" si="8"/>
        <v>286</v>
      </c>
      <c r="G294" t="str">
        <f t="shared" si="9"/>
        <v>insert into akun (username, role, password) values ('Morton.Galvin95',FALSE,'dXoInG8jf0HG');</v>
      </c>
    </row>
    <row r="295" spans="1:7" x14ac:dyDescent="0.2">
      <c r="A295" t="s">
        <v>940</v>
      </c>
      <c r="B295" t="b">
        <v>0</v>
      </c>
      <c r="C295" s="12" t="s">
        <v>441</v>
      </c>
      <c r="D295">
        <f t="shared" si="8"/>
        <v>287</v>
      </c>
      <c r="G295" t="str">
        <f t="shared" si="9"/>
        <v>insert into akun (username, role, password) values ('Hunter.Sybil43',FALSE,'elzltIyWlYHr');</v>
      </c>
    </row>
    <row r="296" spans="1:7" x14ac:dyDescent="0.2">
      <c r="A296" t="s">
        <v>941</v>
      </c>
      <c r="B296" t="b">
        <v>0</v>
      </c>
      <c r="C296" s="12" t="s">
        <v>442</v>
      </c>
      <c r="D296">
        <f t="shared" si="8"/>
        <v>288</v>
      </c>
      <c r="G296" t="str">
        <f t="shared" si="9"/>
        <v>insert into akun (username, role, password) values ('Larsen.Brady45',FALSE,'qNAmDghR');</v>
      </c>
    </row>
    <row r="297" spans="1:7" x14ac:dyDescent="0.2">
      <c r="A297" t="s">
        <v>942</v>
      </c>
      <c r="B297" t="b">
        <v>0</v>
      </c>
      <c r="C297" s="12" t="s">
        <v>443</v>
      </c>
      <c r="D297">
        <f t="shared" si="8"/>
        <v>289</v>
      </c>
      <c r="G297" t="str">
        <f t="shared" si="9"/>
        <v>insert into akun (username, role, password) values ('Harding.Fritz24',FALSE,'XOkA9jLkir');</v>
      </c>
    </row>
    <row r="298" spans="1:7" x14ac:dyDescent="0.2">
      <c r="A298" t="s">
        <v>943</v>
      </c>
      <c r="B298" t="b">
        <v>0</v>
      </c>
      <c r="C298" s="12" t="s">
        <v>444</v>
      </c>
      <c r="D298">
        <f t="shared" si="8"/>
        <v>290</v>
      </c>
      <c r="G298" t="str">
        <f t="shared" si="9"/>
        <v>insert into akun (username, role, password) values ('Mercado.Aimee93',FALSE,'0fTRzGqtq');</v>
      </c>
    </row>
    <row r="299" spans="1:7" x14ac:dyDescent="0.2">
      <c r="A299" t="s">
        <v>944</v>
      </c>
      <c r="B299" t="b">
        <v>0</v>
      </c>
      <c r="C299" s="12" t="s">
        <v>445</v>
      </c>
      <c r="D299">
        <f t="shared" si="8"/>
        <v>291</v>
      </c>
      <c r="G299" t="str">
        <f t="shared" si="9"/>
        <v>insert into akun (username, role, password) values ('Kemp.Sydney66',FALSE,'LGwTbK');</v>
      </c>
    </row>
    <row r="300" spans="1:7" x14ac:dyDescent="0.2">
      <c r="A300" t="s">
        <v>945</v>
      </c>
      <c r="B300" t="b">
        <v>0</v>
      </c>
      <c r="C300" s="12" t="s">
        <v>446</v>
      </c>
      <c r="D300">
        <f t="shared" si="8"/>
        <v>292</v>
      </c>
      <c r="G300" t="str">
        <f t="shared" si="9"/>
        <v>insert into akun (username, role, password) values ('Boyle.Inga72',FALSE,'O0d1ns');</v>
      </c>
    </row>
    <row r="301" spans="1:7" x14ac:dyDescent="0.2">
      <c r="A301" t="s">
        <v>946</v>
      </c>
      <c r="B301" t="b">
        <v>0</v>
      </c>
      <c r="C301" s="12" t="s">
        <v>447</v>
      </c>
      <c r="D301">
        <f t="shared" si="8"/>
        <v>293</v>
      </c>
      <c r="G301" t="str">
        <f t="shared" si="9"/>
        <v>insert into akun (username, role, password) values ('Stevenson.Ulla58',FALSE,'kYsb3aHso');</v>
      </c>
    </row>
    <row r="302" spans="1:7" x14ac:dyDescent="0.2">
      <c r="A302" t="s">
        <v>947</v>
      </c>
      <c r="B302" t="b">
        <v>0</v>
      </c>
      <c r="C302" s="12" t="s">
        <v>448</v>
      </c>
      <c r="D302">
        <f t="shared" si="8"/>
        <v>294</v>
      </c>
      <c r="G302" t="str">
        <f t="shared" si="9"/>
        <v>insert into akun (username, role, password) values ('Higgins.Alec20',FALSE,'e3OTxkiWD9qn');</v>
      </c>
    </row>
    <row r="303" spans="1:7" x14ac:dyDescent="0.2">
      <c r="A303" t="s">
        <v>948</v>
      </c>
      <c r="B303" t="b">
        <v>0</v>
      </c>
      <c r="C303" s="12" t="s">
        <v>449</v>
      </c>
      <c r="D303">
        <f t="shared" si="8"/>
        <v>295</v>
      </c>
      <c r="G303" t="str">
        <f t="shared" si="9"/>
        <v>insert into akun (username, role, password) values ('Lawson.Ashton51',FALSE,'w6FmMZVIKb4');</v>
      </c>
    </row>
    <row r="304" spans="1:7" x14ac:dyDescent="0.2">
      <c r="A304" t="s">
        <v>949</v>
      </c>
      <c r="B304" t="b">
        <v>0</v>
      </c>
      <c r="C304" s="12" t="s">
        <v>450</v>
      </c>
      <c r="D304">
        <f t="shared" si="8"/>
        <v>296</v>
      </c>
      <c r="G304" t="str">
        <f t="shared" si="9"/>
        <v>insert into akun (username, role, password) values ('Figueroa.Orla61',FALSE,'f1ehwsH1');</v>
      </c>
    </row>
    <row r="305" spans="1:7" x14ac:dyDescent="0.2">
      <c r="A305" t="s">
        <v>950</v>
      </c>
      <c r="B305" t="b">
        <v>0</v>
      </c>
      <c r="C305" s="12" t="s">
        <v>451</v>
      </c>
      <c r="D305">
        <f t="shared" si="8"/>
        <v>297</v>
      </c>
      <c r="G305" t="str">
        <f t="shared" si="9"/>
        <v>insert into akun (username, role, password) values ('Pace.Madison82',FALSE,'yCGGty');</v>
      </c>
    </row>
    <row r="306" spans="1:7" x14ac:dyDescent="0.2">
      <c r="A306" t="s">
        <v>951</v>
      </c>
      <c r="B306" t="b">
        <v>0</v>
      </c>
      <c r="C306" s="12" t="s">
        <v>452</v>
      </c>
      <c r="D306">
        <f t="shared" si="8"/>
        <v>298</v>
      </c>
      <c r="G306" t="str">
        <f t="shared" si="9"/>
        <v>insert into akun (username, role, password) values ('Mclaughlin.Nadine93',FALSE,'quzLG9bBb');</v>
      </c>
    </row>
    <row r="307" spans="1:7" x14ac:dyDescent="0.2">
      <c r="A307" t="s">
        <v>952</v>
      </c>
      <c r="B307" t="b">
        <v>0</v>
      </c>
      <c r="C307" s="12" t="s">
        <v>453</v>
      </c>
      <c r="D307">
        <f t="shared" si="8"/>
        <v>299</v>
      </c>
      <c r="G307" t="str">
        <f t="shared" si="9"/>
        <v>insert into akun (username, role, password) values ('Hardy.Leslie67',FALSE,'oAWaDEwr');</v>
      </c>
    </row>
    <row r="308" spans="1:7" x14ac:dyDescent="0.2">
      <c r="A308" t="s">
        <v>953</v>
      </c>
      <c r="B308" t="b">
        <v>0</v>
      </c>
      <c r="C308" s="12" t="s">
        <v>454</v>
      </c>
      <c r="D308">
        <f t="shared" si="8"/>
        <v>300</v>
      </c>
      <c r="G308" t="str">
        <f t="shared" si="9"/>
        <v>insert into akun (username, role, password) values ('Key.Simone25',FALSE,'27uIBywJ');</v>
      </c>
    </row>
    <row r="309" spans="1:7" x14ac:dyDescent="0.2">
      <c r="A309" t="s">
        <v>954</v>
      </c>
      <c r="B309" t="b">
        <v>0</v>
      </c>
      <c r="C309" s="12" t="s">
        <v>455</v>
      </c>
      <c r="D309">
        <f t="shared" si="8"/>
        <v>301</v>
      </c>
      <c r="G309" t="str">
        <f t="shared" si="9"/>
        <v>insert into akun (username, role, password) values ('Gibbs.Lance11',FALSE,'PY4RMezQ0yl');</v>
      </c>
    </row>
    <row r="310" spans="1:7" x14ac:dyDescent="0.2">
      <c r="A310" t="s">
        <v>955</v>
      </c>
      <c r="B310" t="b">
        <v>0</v>
      </c>
      <c r="C310" s="12" t="s">
        <v>456</v>
      </c>
      <c r="D310">
        <f t="shared" si="8"/>
        <v>302</v>
      </c>
      <c r="G310" t="str">
        <f t="shared" si="9"/>
        <v>insert into akun (username, role, password) values ('Suarez.Martina50',FALSE,'5ZzWil');</v>
      </c>
    </row>
    <row r="311" spans="1:7" x14ac:dyDescent="0.2">
      <c r="A311" t="s">
        <v>956</v>
      </c>
      <c r="B311" t="b">
        <v>0</v>
      </c>
      <c r="C311" s="12" t="s">
        <v>457</v>
      </c>
      <c r="D311">
        <f t="shared" si="8"/>
        <v>303</v>
      </c>
      <c r="G311" t="str">
        <f t="shared" si="9"/>
        <v>insert into akun (username, role, password) values ('Stevenson.Oren10',FALSE,'sBfK1T2Y');</v>
      </c>
    </row>
    <row r="312" spans="1:7" x14ac:dyDescent="0.2">
      <c r="A312" t="s">
        <v>957</v>
      </c>
      <c r="B312" t="b">
        <v>0</v>
      </c>
      <c r="C312" s="12" t="s">
        <v>458</v>
      </c>
      <c r="D312">
        <f t="shared" si="8"/>
        <v>304</v>
      </c>
      <c r="G312" t="str">
        <f t="shared" si="9"/>
        <v>insert into akun (username, role, password) values ('Rogers.Nora79',FALSE,'ZHIp9oYb');</v>
      </c>
    </row>
    <row r="313" spans="1:7" x14ac:dyDescent="0.2">
      <c r="A313" t="s">
        <v>958</v>
      </c>
      <c r="B313" t="b">
        <v>0</v>
      </c>
      <c r="C313" s="12" t="s">
        <v>459</v>
      </c>
      <c r="D313">
        <f t="shared" si="8"/>
        <v>305</v>
      </c>
      <c r="G313" t="str">
        <f t="shared" si="9"/>
        <v>insert into akun (username, role, password) values ('Lowe.Kristen68',FALSE,'6eQ68FSXkqG5');</v>
      </c>
    </row>
    <row r="314" spans="1:7" x14ac:dyDescent="0.2">
      <c r="A314" t="s">
        <v>959</v>
      </c>
      <c r="B314" t="b">
        <v>0</v>
      </c>
      <c r="C314" s="12" t="s">
        <v>460</v>
      </c>
      <c r="D314">
        <f t="shared" si="8"/>
        <v>306</v>
      </c>
      <c r="G314" t="str">
        <f t="shared" si="9"/>
        <v>insert into akun (username, role, password) values ('Deleon.Hollee41',FALSE,'VSde4ak');</v>
      </c>
    </row>
    <row r="315" spans="1:7" x14ac:dyDescent="0.2">
      <c r="A315" t="s">
        <v>960</v>
      </c>
      <c r="B315" t="b">
        <v>0</v>
      </c>
      <c r="C315" s="12" t="s">
        <v>461</v>
      </c>
      <c r="D315">
        <f t="shared" si="8"/>
        <v>307</v>
      </c>
      <c r="G315" t="str">
        <f t="shared" si="9"/>
        <v>insert into akun (username, role, password) values ('Watkins.Echo23',FALSE,'wxMUNb7Gcws');</v>
      </c>
    </row>
    <row r="316" spans="1:7" x14ac:dyDescent="0.2">
      <c r="A316" t="s">
        <v>961</v>
      </c>
      <c r="B316" t="b">
        <v>0</v>
      </c>
      <c r="C316" s="12" t="s">
        <v>462</v>
      </c>
      <c r="D316">
        <f t="shared" si="8"/>
        <v>308</v>
      </c>
      <c r="G316" t="str">
        <f t="shared" si="9"/>
        <v>insert into akun (username, role, password) values ('Richardson.Mollie88',FALSE,'ZhBoUKPNz');</v>
      </c>
    </row>
    <row r="317" spans="1:7" x14ac:dyDescent="0.2">
      <c r="A317" t="s">
        <v>962</v>
      </c>
      <c r="B317" t="b">
        <v>0</v>
      </c>
      <c r="C317" s="12" t="s">
        <v>463</v>
      </c>
      <c r="D317">
        <f t="shared" si="8"/>
        <v>309</v>
      </c>
      <c r="G317" t="str">
        <f t="shared" si="9"/>
        <v>insert into akun (username, role, password) values ('Hewitt.Dolan87',FALSE,'G16ftyXAmWz');</v>
      </c>
    </row>
    <row r="318" spans="1:7" x14ac:dyDescent="0.2">
      <c r="A318" t="s">
        <v>963</v>
      </c>
      <c r="B318" t="b">
        <v>0</v>
      </c>
      <c r="C318" s="12" t="s">
        <v>464</v>
      </c>
      <c r="D318">
        <f t="shared" si="8"/>
        <v>310</v>
      </c>
      <c r="G318" t="str">
        <f t="shared" si="9"/>
        <v>insert into akun (username, role, password) values ('Huffman.Felicia60',FALSE,'G6uiXlIOQ');</v>
      </c>
    </row>
    <row r="319" spans="1:7" x14ac:dyDescent="0.2">
      <c r="A319" t="s">
        <v>964</v>
      </c>
      <c r="B319" t="b">
        <v>0</v>
      </c>
      <c r="C319" s="12" t="s">
        <v>465</v>
      </c>
      <c r="D319">
        <f t="shared" si="8"/>
        <v>311</v>
      </c>
      <c r="G319" t="str">
        <f t="shared" si="9"/>
        <v>insert into akun (username, role, password) values ('Moran.Chiquita100',FALSE,'p4gCmfN9Lm');</v>
      </c>
    </row>
    <row r="320" spans="1:7" x14ac:dyDescent="0.2">
      <c r="A320" t="s">
        <v>965</v>
      </c>
      <c r="B320" t="b">
        <v>0</v>
      </c>
      <c r="C320" s="12" t="s">
        <v>466</v>
      </c>
      <c r="D320">
        <f t="shared" si="8"/>
        <v>312</v>
      </c>
      <c r="G320" t="str">
        <f t="shared" si="9"/>
        <v>insert into akun (username, role, password) values ('Fitzpatrick.Holmes75',FALSE,'HJWi0v');</v>
      </c>
    </row>
    <row r="321" spans="1:7" x14ac:dyDescent="0.2">
      <c r="A321" t="s">
        <v>966</v>
      </c>
      <c r="B321" t="b">
        <v>0</v>
      </c>
      <c r="C321" s="12" t="s">
        <v>467</v>
      </c>
      <c r="D321">
        <f t="shared" si="8"/>
        <v>313</v>
      </c>
      <c r="G321" t="str">
        <f t="shared" si="9"/>
        <v>insert into akun (username, role, password) values ('Webster.Amity84',FALSE,'JYMguI8vYK');</v>
      </c>
    </row>
    <row r="322" spans="1:7" x14ac:dyDescent="0.2">
      <c r="A322" t="s">
        <v>967</v>
      </c>
      <c r="B322" t="b">
        <v>0</v>
      </c>
      <c r="C322" s="12" t="s">
        <v>468</v>
      </c>
      <c r="D322">
        <f t="shared" si="8"/>
        <v>314</v>
      </c>
      <c r="G322" t="str">
        <f t="shared" si="9"/>
        <v>insert into akun (username, role, password) values ('Roman.Kieran63',FALSE,'er6Sbr');</v>
      </c>
    </row>
    <row r="323" spans="1:7" x14ac:dyDescent="0.2">
      <c r="A323" t="s">
        <v>968</v>
      </c>
      <c r="B323" t="b">
        <v>0</v>
      </c>
      <c r="C323" s="12" t="s">
        <v>469</v>
      </c>
      <c r="D323">
        <f t="shared" si="8"/>
        <v>315</v>
      </c>
      <c r="G323" t="str">
        <f t="shared" si="9"/>
        <v>insert into akun (username, role, password) values ('Wolfe.Curran44',FALSE,'OFm9Fj');</v>
      </c>
    </row>
    <row r="324" spans="1:7" x14ac:dyDescent="0.2">
      <c r="A324" t="s">
        <v>969</v>
      </c>
      <c r="B324" t="b">
        <v>0</v>
      </c>
      <c r="C324" s="12" t="s">
        <v>470</v>
      </c>
      <c r="D324">
        <f t="shared" si="8"/>
        <v>316</v>
      </c>
      <c r="G324" t="str">
        <f t="shared" si="9"/>
        <v>insert into akun (username, role, password) values ('Ramsey.Yvette25',FALSE,'XPJV7MqUAvG');</v>
      </c>
    </row>
    <row r="325" spans="1:7" x14ac:dyDescent="0.2">
      <c r="A325" t="s">
        <v>970</v>
      </c>
      <c r="B325" t="b">
        <v>0</v>
      </c>
      <c r="C325" s="12" t="s">
        <v>471</v>
      </c>
      <c r="D325">
        <f t="shared" ref="D325:D388" si="10">D324+1</f>
        <v>317</v>
      </c>
      <c r="G325" t="str">
        <f t="shared" ref="G325:G388" si="11">CONCATENATE($G$3,"'",A325,"'",",",B325,",","'",C325,"'",")",";")</f>
        <v>insert into akun (username, role, password) values ('Carney.Noble15',FALSE,'JGjsblddl');</v>
      </c>
    </row>
    <row r="326" spans="1:7" x14ac:dyDescent="0.2">
      <c r="A326" t="s">
        <v>971</v>
      </c>
      <c r="B326" t="b">
        <v>0</v>
      </c>
      <c r="C326" s="12" t="s">
        <v>472</v>
      </c>
      <c r="D326">
        <f t="shared" si="10"/>
        <v>318</v>
      </c>
      <c r="G326" t="str">
        <f t="shared" si="11"/>
        <v>insert into akun (username, role, password) values ('Hudson.Thor22',FALSE,'PnJegVY24GM');</v>
      </c>
    </row>
    <row r="327" spans="1:7" x14ac:dyDescent="0.2">
      <c r="A327" t="s">
        <v>972</v>
      </c>
      <c r="B327" t="b">
        <v>0</v>
      </c>
      <c r="C327" s="12" t="s">
        <v>473</v>
      </c>
      <c r="D327">
        <f t="shared" si="10"/>
        <v>319</v>
      </c>
      <c r="G327" t="str">
        <f t="shared" si="11"/>
        <v>insert into akun (username, role, password) values ('David.Joshua39',FALSE,'46qz9d');</v>
      </c>
    </row>
    <row r="328" spans="1:7" x14ac:dyDescent="0.2">
      <c r="A328" t="s">
        <v>973</v>
      </c>
      <c r="B328" t="b">
        <v>0</v>
      </c>
      <c r="C328" s="12" t="s">
        <v>474</v>
      </c>
      <c r="D328">
        <f t="shared" si="10"/>
        <v>320</v>
      </c>
      <c r="G328" t="str">
        <f t="shared" si="11"/>
        <v>insert into akun (username, role, password) values ('Hamilton.Herrod37',FALSE,'pVzWcrQQKop');</v>
      </c>
    </row>
    <row r="329" spans="1:7" x14ac:dyDescent="0.2">
      <c r="A329" t="s">
        <v>974</v>
      </c>
      <c r="B329" t="b">
        <v>0</v>
      </c>
      <c r="C329" s="12" t="s">
        <v>475</v>
      </c>
      <c r="D329">
        <f t="shared" si="10"/>
        <v>321</v>
      </c>
      <c r="G329" t="str">
        <f t="shared" si="11"/>
        <v>insert into akun (username, role, password) values ('Dale.Leroy26',FALSE,'HQ77Tma');</v>
      </c>
    </row>
    <row r="330" spans="1:7" x14ac:dyDescent="0.2">
      <c r="A330" t="s">
        <v>975</v>
      </c>
      <c r="B330" t="b">
        <v>0</v>
      </c>
      <c r="C330" s="12" t="s">
        <v>476</v>
      </c>
      <c r="D330">
        <f t="shared" si="10"/>
        <v>322</v>
      </c>
      <c r="G330" t="str">
        <f t="shared" si="11"/>
        <v>insert into akun (username, role, password) values ('Whitley.Heidi25',FALSE,'F5Hj0x710ip');</v>
      </c>
    </row>
    <row r="331" spans="1:7" x14ac:dyDescent="0.2">
      <c r="A331" t="s">
        <v>976</v>
      </c>
      <c r="B331" t="b">
        <v>0</v>
      </c>
      <c r="C331" s="12" t="s">
        <v>477</v>
      </c>
      <c r="D331">
        <f t="shared" si="10"/>
        <v>323</v>
      </c>
      <c r="G331" t="str">
        <f t="shared" si="11"/>
        <v>insert into akun (username, role, password) values ('Stark.Cody92',FALSE,'TQXhL505');</v>
      </c>
    </row>
    <row r="332" spans="1:7" x14ac:dyDescent="0.2">
      <c r="A332" t="s">
        <v>977</v>
      </c>
      <c r="B332" t="b">
        <v>0</v>
      </c>
      <c r="C332" s="12" t="s">
        <v>478</v>
      </c>
      <c r="D332">
        <f t="shared" si="10"/>
        <v>324</v>
      </c>
      <c r="G332" t="str">
        <f t="shared" si="11"/>
        <v>insert into akun (username, role, password) values ('Ryan.Grace96',FALSE,'xoBTjw66');</v>
      </c>
    </row>
    <row r="333" spans="1:7" x14ac:dyDescent="0.2">
      <c r="A333" t="s">
        <v>978</v>
      </c>
      <c r="B333" t="b">
        <v>0</v>
      </c>
      <c r="C333" s="12" t="s">
        <v>479</v>
      </c>
      <c r="D333">
        <f t="shared" si="10"/>
        <v>325</v>
      </c>
      <c r="G333" t="str">
        <f t="shared" si="11"/>
        <v>insert into akun (username, role, password) values ('Stanton.Fay51',FALSE,'lBVVLl4twu');</v>
      </c>
    </row>
    <row r="334" spans="1:7" x14ac:dyDescent="0.2">
      <c r="A334" t="s">
        <v>979</v>
      </c>
      <c r="B334" t="b">
        <v>0</v>
      </c>
      <c r="C334" s="12" t="s">
        <v>480</v>
      </c>
      <c r="D334">
        <f t="shared" si="10"/>
        <v>326</v>
      </c>
      <c r="G334" t="str">
        <f t="shared" si="11"/>
        <v>insert into akun (username, role, password) values ('Lamb.Lydia34',FALSE,'sVI01eqk');</v>
      </c>
    </row>
    <row r="335" spans="1:7" x14ac:dyDescent="0.2">
      <c r="A335" t="s">
        <v>980</v>
      </c>
      <c r="B335" t="b">
        <v>0</v>
      </c>
      <c r="C335" s="12" t="s">
        <v>481</v>
      </c>
      <c r="D335">
        <f t="shared" si="10"/>
        <v>327</v>
      </c>
      <c r="G335" t="str">
        <f t="shared" si="11"/>
        <v>insert into akun (username, role, password) values ('Sloan.Elliott92',FALSE,'8ukGs7C22B');</v>
      </c>
    </row>
    <row r="336" spans="1:7" x14ac:dyDescent="0.2">
      <c r="A336" t="s">
        <v>981</v>
      </c>
      <c r="B336" t="b">
        <v>0</v>
      </c>
      <c r="C336" s="12" t="s">
        <v>482</v>
      </c>
      <c r="D336">
        <f t="shared" si="10"/>
        <v>328</v>
      </c>
      <c r="G336" t="str">
        <f t="shared" si="11"/>
        <v>insert into akun (username, role, password) values ('Beard.Dacey17',FALSE,'6MUOfddVfuF');</v>
      </c>
    </row>
    <row r="337" spans="1:7" x14ac:dyDescent="0.2">
      <c r="A337" t="s">
        <v>982</v>
      </c>
      <c r="B337" t="b">
        <v>0</v>
      </c>
      <c r="C337" s="12" t="s">
        <v>483</v>
      </c>
      <c r="D337">
        <f t="shared" si="10"/>
        <v>329</v>
      </c>
      <c r="G337" t="str">
        <f t="shared" si="11"/>
        <v>insert into akun (username, role, password) values ('Turner.Emily41',FALSE,'DbuYJ7nQctP');</v>
      </c>
    </row>
    <row r="338" spans="1:7" x14ac:dyDescent="0.2">
      <c r="A338" t="s">
        <v>983</v>
      </c>
      <c r="B338" t="b">
        <v>0</v>
      </c>
      <c r="C338" s="12" t="s">
        <v>484</v>
      </c>
      <c r="D338">
        <f t="shared" si="10"/>
        <v>330</v>
      </c>
      <c r="G338" t="str">
        <f t="shared" si="11"/>
        <v>insert into akun (username, role, password) values ('Martinez.Quentin83',FALSE,'QwhOgpSq');</v>
      </c>
    </row>
    <row r="339" spans="1:7" x14ac:dyDescent="0.2">
      <c r="A339" t="s">
        <v>984</v>
      </c>
      <c r="B339" t="b">
        <v>0</v>
      </c>
      <c r="C339" s="12" t="s">
        <v>485</v>
      </c>
      <c r="D339">
        <f t="shared" si="10"/>
        <v>331</v>
      </c>
      <c r="G339" t="str">
        <f t="shared" si="11"/>
        <v>insert into akun (username, role, password) values ('Vaughn.Francesca36',FALSE,'O8PmgzPOjL');</v>
      </c>
    </row>
    <row r="340" spans="1:7" x14ac:dyDescent="0.2">
      <c r="A340" t="s">
        <v>985</v>
      </c>
      <c r="B340" t="b">
        <v>0</v>
      </c>
      <c r="C340" s="12" t="s">
        <v>486</v>
      </c>
      <c r="D340">
        <f t="shared" si="10"/>
        <v>332</v>
      </c>
      <c r="G340" t="str">
        <f t="shared" si="11"/>
        <v>insert into akun (username, role, password) values ('Higgins.Gannon55',FALSE,'BHLP89p');</v>
      </c>
    </row>
    <row r="341" spans="1:7" x14ac:dyDescent="0.2">
      <c r="A341" t="s">
        <v>986</v>
      </c>
      <c r="B341" t="b">
        <v>0</v>
      </c>
      <c r="C341" s="12" t="s">
        <v>487</v>
      </c>
      <c r="D341">
        <f t="shared" si="10"/>
        <v>333</v>
      </c>
      <c r="G341" t="str">
        <f t="shared" si="11"/>
        <v>insert into akun (username, role, password) values ('Park.Iliana41',FALSE,'wbUPMo0fn');</v>
      </c>
    </row>
    <row r="342" spans="1:7" x14ac:dyDescent="0.2">
      <c r="A342" t="s">
        <v>987</v>
      </c>
      <c r="B342" t="b">
        <v>0</v>
      </c>
      <c r="C342" s="12" t="s">
        <v>488</v>
      </c>
      <c r="D342">
        <f t="shared" si="10"/>
        <v>334</v>
      </c>
      <c r="G342" t="str">
        <f t="shared" si="11"/>
        <v>insert into akun (username, role, password) values ('Daniel.Brandon11',FALSE,'piXfPD8dvTK');</v>
      </c>
    </row>
    <row r="343" spans="1:7" x14ac:dyDescent="0.2">
      <c r="A343" t="s">
        <v>988</v>
      </c>
      <c r="B343" t="b">
        <v>0</v>
      </c>
      <c r="C343" s="12" t="s">
        <v>489</v>
      </c>
      <c r="D343">
        <f t="shared" si="10"/>
        <v>335</v>
      </c>
      <c r="G343" t="str">
        <f t="shared" si="11"/>
        <v>insert into akun (username, role, password) values ('Reed.Cora15',FALSE,'ybAKIQRaI7');</v>
      </c>
    </row>
    <row r="344" spans="1:7" x14ac:dyDescent="0.2">
      <c r="A344" t="s">
        <v>989</v>
      </c>
      <c r="B344" t="b">
        <v>0</v>
      </c>
      <c r="C344" s="12" t="s">
        <v>490</v>
      </c>
      <c r="D344">
        <f t="shared" si="10"/>
        <v>336</v>
      </c>
      <c r="G344" t="str">
        <f t="shared" si="11"/>
        <v>insert into akun (username, role, password) values ('Green.Robin52',FALSE,'LiCV9cFXp');</v>
      </c>
    </row>
    <row r="345" spans="1:7" x14ac:dyDescent="0.2">
      <c r="A345" t="s">
        <v>990</v>
      </c>
      <c r="B345" t="b">
        <v>0</v>
      </c>
      <c r="C345" s="12" t="s">
        <v>491</v>
      </c>
      <c r="D345">
        <f t="shared" si="10"/>
        <v>337</v>
      </c>
      <c r="G345" t="str">
        <f t="shared" si="11"/>
        <v>insert into akun (username, role, password) values ('Poole.Alisa1',FALSE,'AhEvbZnu');</v>
      </c>
    </row>
    <row r="346" spans="1:7" x14ac:dyDescent="0.2">
      <c r="A346" t="s">
        <v>991</v>
      </c>
      <c r="B346" t="b">
        <v>0</v>
      </c>
      <c r="C346" s="12" t="s">
        <v>492</v>
      </c>
      <c r="D346">
        <f t="shared" si="10"/>
        <v>338</v>
      </c>
      <c r="G346" t="str">
        <f t="shared" si="11"/>
        <v>insert into akun (username, role, password) values ('Castro.Yuri6',FALSE,'wO2CIhZ');</v>
      </c>
    </row>
    <row r="347" spans="1:7" x14ac:dyDescent="0.2">
      <c r="A347" t="s">
        <v>992</v>
      </c>
      <c r="B347" t="b">
        <v>0</v>
      </c>
      <c r="C347" s="12" t="s">
        <v>493</v>
      </c>
      <c r="D347">
        <f t="shared" si="10"/>
        <v>339</v>
      </c>
      <c r="G347" t="str">
        <f t="shared" si="11"/>
        <v>insert into akun (username, role, password) values ('Horne.Hollee43',FALSE,'CxR8RxGCeQR');</v>
      </c>
    </row>
    <row r="348" spans="1:7" x14ac:dyDescent="0.2">
      <c r="A348" t="s">
        <v>993</v>
      </c>
      <c r="B348" t="b">
        <v>0</v>
      </c>
      <c r="C348" s="12" t="s">
        <v>494</v>
      </c>
      <c r="D348">
        <f t="shared" si="10"/>
        <v>340</v>
      </c>
      <c r="G348" t="str">
        <f t="shared" si="11"/>
        <v>insert into akun (username, role, password) values ('Sampson.Rooney97',FALSE,'OYH4UB4wjZ');</v>
      </c>
    </row>
    <row r="349" spans="1:7" x14ac:dyDescent="0.2">
      <c r="A349" t="s">
        <v>994</v>
      </c>
      <c r="B349" t="b">
        <v>0</v>
      </c>
      <c r="C349" s="12" t="s">
        <v>495</v>
      </c>
      <c r="D349">
        <f t="shared" si="10"/>
        <v>341</v>
      </c>
      <c r="G349" t="str">
        <f t="shared" si="11"/>
        <v>insert into akun (username, role, password) values ('Atkins.Winifred10',FALSE,'UkbyLh');</v>
      </c>
    </row>
    <row r="350" spans="1:7" x14ac:dyDescent="0.2">
      <c r="A350" t="s">
        <v>995</v>
      </c>
      <c r="B350" t="b">
        <v>0</v>
      </c>
      <c r="C350" s="12" t="s">
        <v>496</v>
      </c>
      <c r="D350">
        <f t="shared" si="10"/>
        <v>342</v>
      </c>
      <c r="G350" t="str">
        <f t="shared" si="11"/>
        <v>insert into akun (username, role, password) values ('Joseph.Keegan13',FALSE,'rllw95Qp');</v>
      </c>
    </row>
    <row r="351" spans="1:7" x14ac:dyDescent="0.2">
      <c r="A351" t="s">
        <v>996</v>
      </c>
      <c r="B351" t="b">
        <v>0</v>
      </c>
      <c r="C351" s="12" t="s">
        <v>497</v>
      </c>
      <c r="D351">
        <f t="shared" si="10"/>
        <v>343</v>
      </c>
      <c r="G351" t="str">
        <f t="shared" si="11"/>
        <v>insert into akun (username, role, password) values ('Marsh.Jorden96',FALSE,'lO5SnYELI');</v>
      </c>
    </row>
    <row r="352" spans="1:7" x14ac:dyDescent="0.2">
      <c r="A352" t="s">
        <v>997</v>
      </c>
      <c r="B352" t="b">
        <v>0</v>
      </c>
      <c r="C352" s="12" t="s">
        <v>498</v>
      </c>
      <c r="D352">
        <f t="shared" si="10"/>
        <v>344</v>
      </c>
      <c r="G352" t="str">
        <f t="shared" si="11"/>
        <v>insert into akun (username, role, password) values ('Bennett.Mary57',FALSE,'lfG6WiOMwE');</v>
      </c>
    </row>
    <row r="353" spans="1:7" x14ac:dyDescent="0.2">
      <c r="A353" t="s">
        <v>998</v>
      </c>
      <c r="B353" t="b">
        <v>0</v>
      </c>
      <c r="C353" s="12" t="s">
        <v>499</v>
      </c>
      <c r="D353">
        <f t="shared" si="10"/>
        <v>345</v>
      </c>
      <c r="G353" t="str">
        <f t="shared" si="11"/>
        <v>insert into akun (username, role, password) values ('Rowland.Adele41',FALSE,'J6JSbDZU2HAC');</v>
      </c>
    </row>
    <row r="354" spans="1:7" x14ac:dyDescent="0.2">
      <c r="A354" t="s">
        <v>999</v>
      </c>
      <c r="B354" t="b">
        <v>0</v>
      </c>
      <c r="C354" s="12" t="s">
        <v>500</v>
      </c>
      <c r="D354">
        <f t="shared" si="10"/>
        <v>346</v>
      </c>
      <c r="G354" t="str">
        <f t="shared" si="11"/>
        <v>insert into akun (username, role, password) values ('Forbes.David77',FALSE,'8jloza1h3Tj8');</v>
      </c>
    </row>
    <row r="355" spans="1:7" x14ac:dyDescent="0.2">
      <c r="A355" t="s">
        <v>1000</v>
      </c>
      <c r="B355" t="b">
        <v>0</v>
      </c>
      <c r="C355" s="12" t="s">
        <v>501</v>
      </c>
      <c r="D355">
        <f t="shared" si="10"/>
        <v>347</v>
      </c>
      <c r="G355" t="str">
        <f t="shared" si="11"/>
        <v>insert into akun (username, role, password) values ('Meyer.Michael57',FALSE,'ULB2ept3dEa');</v>
      </c>
    </row>
    <row r="356" spans="1:7" x14ac:dyDescent="0.2">
      <c r="A356" t="s">
        <v>1001</v>
      </c>
      <c r="B356" t="b">
        <v>0</v>
      </c>
      <c r="C356" s="12" t="s">
        <v>502</v>
      </c>
      <c r="D356">
        <f t="shared" si="10"/>
        <v>348</v>
      </c>
      <c r="G356" t="str">
        <f t="shared" si="11"/>
        <v>insert into akun (username, role, password) values ('Donaldson.Dillon18',FALSE,'eznhUaL');</v>
      </c>
    </row>
    <row r="357" spans="1:7" x14ac:dyDescent="0.2">
      <c r="A357" t="s">
        <v>1002</v>
      </c>
      <c r="B357" t="b">
        <v>0</v>
      </c>
      <c r="C357" s="12" t="s">
        <v>503</v>
      </c>
      <c r="D357">
        <f t="shared" si="10"/>
        <v>349</v>
      </c>
      <c r="G357" t="str">
        <f t="shared" si="11"/>
        <v>insert into akun (username, role, password) values ('Klein.Yael79',FALSE,'8CQKuLBJb');</v>
      </c>
    </row>
    <row r="358" spans="1:7" x14ac:dyDescent="0.2">
      <c r="A358" t="s">
        <v>1003</v>
      </c>
      <c r="B358" t="b">
        <v>0</v>
      </c>
      <c r="C358" s="12" t="s">
        <v>504</v>
      </c>
      <c r="D358">
        <f t="shared" si="10"/>
        <v>350</v>
      </c>
      <c r="G358" t="str">
        <f t="shared" si="11"/>
        <v>insert into akun (username, role, password) values ('Gould.Ferris72',FALSE,'FHA29EsEVMs');</v>
      </c>
    </row>
    <row r="359" spans="1:7" x14ac:dyDescent="0.2">
      <c r="A359" t="s">
        <v>1004</v>
      </c>
      <c r="B359" t="b">
        <v>0</v>
      </c>
      <c r="C359" s="12" t="s">
        <v>505</v>
      </c>
      <c r="D359">
        <f t="shared" si="10"/>
        <v>351</v>
      </c>
      <c r="G359" t="str">
        <f t="shared" si="11"/>
        <v>insert into akun (username, role, password) values ('Vasquez.Kaseem21',FALSE,'A6NCkKVuUMq');</v>
      </c>
    </row>
    <row r="360" spans="1:7" x14ac:dyDescent="0.2">
      <c r="A360" t="s">
        <v>1005</v>
      </c>
      <c r="B360" t="b">
        <v>0</v>
      </c>
      <c r="C360" s="12" t="s">
        <v>506</v>
      </c>
      <c r="D360">
        <f t="shared" si="10"/>
        <v>352</v>
      </c>
      <c r="G360" t="str">
        <f t="shared" si="11"/>
        <v>insert into akun (username, role, password) values ('Oconnor.Fritz50',FALSE,'n0ebyzddrG');</v>
      </c>
    </row>
    <row r="361" spans="1:7" x14ac:dyDescent="0.2">
      <c r="A361" t="s">
        <v>1006</v>
      </c>
      <c r="B361" t="b">
        <v>0</v>
      </c>
      <c r="C361" s="12" t="s">
        <v>507</v>
      </c>
      <c r="D361">
        <f t="shared" si="10"/>
        <v>353</v>
      </c>
      <c r="G361" t="str">
        <f t="shared" si="11"/>
        <v>insert into akun (username, role, password) values ('Hardin.Evan67',FALSE,'sVgyjYXpGd');</v>
      </c>
    </row>
    <row r="362" spans="1:7" x14ac:dyDescent="0.2">
      <c r="A362" t="s">
        <v>1007</v>
      </c>
      <c r="B362" t="b">
        <v>0</v>
      </c>
      <c r="C362" s="12" t="s">
        <v>508</v>
      </c>
      <c r="D362">
        <f t="shared" si="10"/>
        <v>354</v>
      </c>
      <c r="G362" t="str">
        <f t="shared" si="11"/>
        <v>insert into akun (username, role, password) values ('Weaver.Janna59',FALSE,'ZjwM66zIWKMS');</v>
      </c>
    </row>
    <row r="363" spans="1:7" x14ac:dyDescent="0.2">
      <c r="A363" t="s">
        <v>1008</v>
      </c>
      <c r="B363" t="b">
        <v>0</v>
      </c>
      <c r="C363" s="12" t="s">
        <v>509</v>
      </c>
      <c r="D363">
        <f t="shared" si="10"/>
        <v>355</v>
      </c>
      <c r="G363" t="str">
        <f t="shared" si="11"/>
        <v>insert into akun (username, role, password) values ('Hoover.Raya40',FALSE,'LW8dceh');</v>
      </c>
    </row>
    <row r="364" spans="1:7" x14ac:dyDescent="0.2">
      <c r="A364" t="s">
        <v>1009</v>
      </c>
      <c r="B364" t="b">
        <v>0</v>
      </c>
      <c r="C364" s="12" t="s">
        <v>510</v>
      </c>
      <c r="D364">
        <f t="shared" si="10"/>
        <v>356</v>
      </c>
      <c r="G364" t="str">
        <f t="shared" si="11"/>
        <v>insert into akun (username, role, password) values ('Casey.Kendall70',FALSE,'QSvoN8r');</v>
      </c>
    </row>
    <row r="365" spans="1:7" x14ac:dyDescent="0.2">
      <c r="A365" t="s">
        <v>1010</v>
      </c>
      <c r="B365" t="b">
        <v>0</v>
      </c>
      <c r="C365" s="12" t="s">
        <v>511</v>
      </c>
      <c r="D365">
        <f t="shared" si="10"/>
        <v>357</v>
      </c>
      <c r="G365" t="str">
        <f t="shared" si="11"/>
        <v>insert into akun (username, role, password) values ('Guy.Clare17',FALSE,'RzYh3Q');</v>
      </c>
    </row>
    <row r="366" spans="1:7" x14ac:dyDescent="0.2">
      <c r="A366" t="s">
        <v>1011</v>
      </c>
      <c r="B366" t="b">
        <v>0</v>
      </c>
      <c r="C366" s="12" t="s">
        <v>512</v>
      </c>
      <c r="D366">
        <f t="shared" si="10"/>
        <v>358</v>
      </c>
      <c r="G366" t="str">
        <f t="shared" si="11"/>
        <v>insert into akun (username, role, password) values ('Graham.Gillian83',FALSE,'eAujmbVQiBaH');</v>
      </c>
    </row>
    <row r="367" spans="1:7" x14ac:dyDescent="0.2">
      <c r="A367" t="s">
        <v>1012</v>
      </c>
      <c r="B367" t="b">
        <v>0</v>
      </c>
      <c r="C367" s="12" t="s">
        <v>513</v>
      </c>
      <c r="D367">
        <f t="shared" si="10"/>
        <v>359</v>
      </c>
      <c r="G367" t="str">
        <f t="shared" si="11"/>
        <v>insert into akun (username, role, password) values ('Oliver.Venus52',FALSE,'N36S9REMmvh');</v>
      </c>
    </row>
    <row r="368" spans="1:7" x14ac:dyDescent="0.2">
      <c r="A368" t="s">
        <v>1013</v>
      </c>
      <c r="B368" t="b">
        <v>0</v>
      </c>
      <c r="C368" s="12" t="s">
        <v>514</v>
      </c>
      <c r="D368">
        <f t="shared" si="10"/>
        <v>360</v>
      </c>
      <c r="G368" t="str">
        <f t="shared" si="11"/>
        <v>insert into akun (username, role, password) values ('Buckner.Heather43',FALSE,'5GH1fbBgr');</v>
      </c>
    </row>
    <row r="369" spans="1:7" x14ac:dyDescent="0.2">
      <c r="A369" t="s">
        <v>1014</v>
      </c>
      <c r="B369" t="b">
        <v>0</v>
      </c>
      <c r="C369" s="12" t="s">
        <v>515</v>
      </c>
      <c r="D369">
        <f t="shared" si="10"/>
        <v>361</v>
      </c>
      <c r="G369" t="str">
        <f t="shared" si="11"/>
        <v>insert into akun (username, role, password) values ('Warren.Hyacinth69',FALSE,'FF6zvi76DN');</v>
      </c>
    </row>
    <row r="370" spans="1:7" x14ac:dyDescent="0.2">
      <c r="A370" t="s">
        <v>1015</v>
      </c>
      <c r="B370" t="b">
        <v>0</v>
      </c>
      <c r="C370" s="12" t="s">
        <v>516</v>
      </c>
      <c r="D370">
        <f t="shared" si="10"/>
        <v>362</v>
      </c>
      <c r="G370" t="str">
        <f t="shared" si="11"/>
        <v>insert into akun (username, role, password) values ('Daniel.Quamar92',FALSE,'DHY2cUgnM');</v>
      </c>
    </row>
    <row r="371" spans="1:7" x14ac:dyDescent="0.2">
      <c r="A371" t="s">
        <v>1016</v>
      </c>
      <c r="B371" t="b">
        <v>0</v>
      </c>
      <c r="C371" s="12" t="s">
        <v>517</v>
      </c>
      <c r="D371">
        <f t="shared" si="10"/>
        <v>363</v>
      </c>
      <c r="G371" t="str">
        <f t="shared" si="11"/>
        <v>insert into akun (username, role, password) values ('Good.Shaine54',FALSE,'XCNsR3ubu');</v>
      </c>
    </row>
    <row r="372" spans="1:7" x14ac:dyDescent="0.2">
      <c r="A372" t="s">
        <v>1017</v>
      </c>
      <c r="B372" t="b">
        <v>0</v>
      </c>
      <c r="C372" s="12" t="s">
        <v>518</v>
      </c>
      <c r="D372">
        <f t="shared" si="10"/>
        <v>364</v>
      </c>
      <c r="G372" t="str">
        <f t="shared" si="11"/>
        <v>insert into akun (username, role, password) values ('Schultz.Maite82',FALSE,'RMWhH83');</v>
      </c>
    </row>
    <row r="373" spans="1:7" x14ac:dyDescent="0.2">
      <c r="A373" t="s">
        <v>1018</v>
      </c>
      <c r="B373" t="b">
        <v>0</v>
      </c>
      <c r="C373" s="12" t="s">
        <v>519</v>
      </c>
      <c r="D373">
        <f t="shared" si="10"/>
        <v>365</v>
      </c>
      <c r="G373" t="str">
        <f t="shared" si="11"/>
        <v>insert into akun (username, role, password) values ('Benjamin.Allistair71',FALSE,'Ttn8lh');</v>
      </c>
    </row>
    <row r="374" spans="1:7" x14ac:dyDescent="0.2">
      <c r="A374" t="s">
        <v>1019</v>
      </c>
      <c r="B374" t="b">
        <v>0</v>
      </c>
      <c r="C374" s="12" t="s">
        <v>520</v>
      </c>
      <c r="D374">
        <f t="shared" si="10"/>
        <v>366</v>
      </c>
      <c r="G374" t="str">
        <f t="shared" si="11"/>
        <v>insert into akun (username, role, password) values ('Barber.Shannon83',FALSE,'ZQIMYsm2');</v>
      </c>
    </row>
    <row r="375" spans="1:7" x14ac:dyDescent="0.2">
      <c r="A375" t="s">
        <v>1020</v>
      </c>
      <c r="B375" t="b">
        <v>0</v>
      </c>
      <c r="C375" s="12" t="s">
        <v>521</v>
      </c>
      <c r="D375">
        <f t="shared" si="10"/>
        <v>367</v>
      </c>
      <c r="G375" t="str">
        <f t="shared" si="11"/>
        <v>insert into akun (username, role, password) values ('Mcgee.Boris66',FALSE,'REYhtmvD');</v>
      </c>
    </row>
    <row r="376" spans="1:7" x14ac:dyDescent="0.2">
      <c r="A376" t="s">
        <v>1021</v>
      </c>
      <c r="B376" t="b">
        <v>0</v>
      </c>
      <c r="C376" s="12" t="s">
        <v>522</v>
      </c>
      <c r="D376">
        <f t="shared" si="10"/>
        <v>368</v>
      </c>
      <c r="G376" t="str">
        <f t="shared" si="11"/>
        <v>insert into akun (username, role, password) values ('Combs.Libby96',FALSE,'qVkwsXL');</v>
      </c>
    </row>
    <row r="377" spans="1:7" x14ac:dyDescent="0.2">
      <c r="A377" t="s">
        <v>1022</v>
      </c>
      <c r="B377" t="b">
        <v>0</v>
      </c>
      <c r="C377" s="12" t="s">
        <v>523</v>
      </c>
      <c r="D377">
        <f t="shared" si="10"/>
        <v>369</v>
      </c>
      <c r="G377" t="str">
        <f t="shared" si="11"/>
        <v>insert into akun (username, role, password) values ('Middleton.Aretha35',FALSE,'ZMOTuCKsAD');</v>
      </c>
    </row>
    <row r="378" spans="1:7" x14ac:dyDescent="0.2">
      <c r="A378" t="s">
        <v>1023</v>
      </c>
      <c r="B378" t="b">
        <v>0</v>
      </c>
      <c r="C378" s="12" t="s">
        <v>524</v>
      </c>
      <c r="D378">
        <f t="shared" si="10"/>
        <v>370</v>
      </c>
      <c r="G378" t="str">
        <f t="shared" si="11"/>
        <v>insert into akun (username, role, password) values ('Farmer.Isaiah3',FALSE,'gPdoNr2Ac');</v>
      </c>
    </row>
    <row r="379" spans="1:7" x14ac:dyDescent="0.2">
      <c r="A379" t="s">
        <v>1024</v>
      </c>
      <c r="B379" t="b">
        <v>0</v>
      </c>
      <c r="C379" s="12" t="s">
        <v>525</v>
      </c>
      <c r="D379">
        <f t="shared" si="10"/>
        <v>371</v>
      </c>
      <c r="G379" t="str">
        <f t="shared" si="11"/>
        <v>insert into akun (username, role, password) values ('Mejia.Montana71',FALSE,'HseH2RtlF');</v>
      </c>
    </row>
    <row r="380" spans="1:7" x14ac:dyDescent="0.2">
      <c r="A380" t="s">
        <v>1025</v>
      </c>
      <c r="B380" t="b">
        <v>0</v>
      </c>
      <c r="C380" s="12" t="s">
        <v>526</v>
      </c>
      <c r="D380">
        <f t="shared" si="10"/>
        <v>372</v>
      </c>
      <c r="G380" t="str">
        <f t="shared" si="11"/>
        <v>insert into akun (username, role, password) values ('Velazquez.Shelly91',FALSE,'ji5WEtS');</v>
      </c>
    </row>
    <row r="381" spans="1:7" x14ac:dyDescent="0.2">
      <c r="A381" t="s">
        <v>1026</v>
      </c>
      <c r="B381" t="b">
        <v>0</v>
      </c>
      <c r="C381" s="12" t="s">
        <v>527</v>
      </c>
      <c r="D381">
        <f t="shared" si="10"/>
        <v>373</v>
      </c>
      <c r="G381" t="str">
        <f t="shared" si="11"/>
        <v>insert into akun (username, role, password) values ('Albert.Dorothy22',FALSE,'RsHlMe6O9');</v>
      </c>
    </row>
    <row r="382" spans="1:7" x14ac:dyDescent="0.2">
      <c r="A382" t="s">
        <v>1027</v>
      </c>
      <c r="B382" t="b">
        <v>0</v>
      </c>
      <c r="C382" s="12" t="s">
        <v>528</v>
      </c>
      <c r="D382">
        <f t="shared" si="10"/>
        <v>374</v>
      </c>
      <c r="G382" t="str">
        <f t="shared" si="11"/>
        <v>insert into akun (username, role, password) values ('Tucker.Lucian78',FALSE,'TeZ2pqqZg');</v>
      </c>
    </row>
    <row r="383" spans="1:7" x14ac:dyDescent="0.2">
      <c r="A383" t="s">
        <v>1028</v>
      </c>
      <c r="B383" t="b">
        <v>0</v>
      </c>
      <c r="C383" s="12" t="s">
        <v>529</v>
      </c>
      <c r="D383">
        <f t="shared" si="10"/>
        <v>375</v>
      </c>
      <c r="G383" t="str">
        <f t="shared" si="11"/>
        <v>insert into akun (username, role, password) values ('Mays.Zelenia2',FALSE,'G9NaduLt');</v>
      </c>
    </row>
    <row r="384" spans="1:7" x14ac:dyDescent="0.2">
      <c r="A384" t="s">
        <v>1029</v>
      </c>
      <c r="B384" t="b">
        <v>0</v>
      </c>
      <c r="C384" s="12" t="s">
        <v>530</v>
      </c>
      <c r="D384">
        <f t="shared" si="10"/>
        <v>376</v>
      </c>
      <c r="G384" t="str">
        <f t="shared" si="11"/>
        <v>insert into akun (username, role, password) values ('Mcknight.Dorothy30',FALSE,'hzAVUa4r6');</v>
      </c>
    </row>
    <row r="385" spans="1:7" x14ac:dyDescent="0.2">
      <c r="A385" t="s">
        <v>1030</v>
      </c>
      <c r="B385" t="b">
        <v>0</v>
      </c>
      <c r="C385" s="12" t="s">
        <v>531</v>
      </c>
      <c r="D385">
        <f t="shared" si="10"/>
        <v>377</v>
      </c>
      <c r="G385" t="str">
        <f t="shared" si="11"/>
        <v>insert into akun (username, role, password) values ('Odonnell.Deacon8',FALSE,'Rem7MbNOpw');</v>
      </c>
    </row>
    <row r="386" spans="1:7" x14ac:dyDescent="0.2">
      <c r="A386" t="s">
        <v>1031</v>
      </c>
      <c r="B386" t="b">
        <v>0</v>
      </c>
      <c r="C386" s="12" t="s">
        <v>532</v>
      </c>
      <c r="D386">
        <f t="shared" si="10"/>
        <v>378</v>
      </c>
      <c r="G386" t="str">
        <f t="shared" si="11"/>
        <v>insert into akun (username, role, password) values ('Compton.Demetria66',FALSE,'OAC8vWq');</v>
      </c>
    </row>
    <row r="387" spans="1:7" x14ac:dyDescent="0.2">
      <c r="A387" t="s">
        <v>1032</v>
      </c>
      <c r="B387" t="b">
        <v>0</v>
      </c>
      <c r="C387" s="12" t="s">
        <v>533</v>
      </c>
      <c r="D387">
        <f t="shared" si="10"/>
        <v>379</v>
      </c>
      <c r="G387" t="str">
        <f t="shared" si="11"/>
        <v>insert into akun (username, role, password) values ('Vang.Anjolie13',FALSE,'fB9yt3JDsj');</v>
      </c>
    </row>
    <row r="388" spans="1:7" x14ac:dyDescent="0.2">
      <c r="A388" t="s">
        <v>1033</v>
      </c>
      <c r="B388" t="b">
        <v>0</v>
      </c>
      <c r="C388" s="12" t="s">
        <v>534</v>
      </c>
      <c r="D388">
        <f t="shared" si="10"/>
        <v>380</v>
      </c>
      <c r="G388" t="str">
        <f t="shared" si="11"/>
        <v>insert into akun (username, role, password) values ('Burke.Martha6',FALSE,'r2OMYZ6fZ');</v>
      </c>
    </row>
    <row r="389" spans="1:7" x14ac:dyDescent="0.2">
      <c r="A389" t="s">
        <v>1034</v>
      </c>
      <c r="B389" t="b">
        <v>0</v>
      </c>
      <c r="C389" s="12" t="s">
        <v>535</v>
      </c>
      <c r="D389">
        <f t="shared" ref="D389:D452" si="12">D388+1</f>
        <v>381</v>
      </c>
      <c r="G389" t="str">
        <f t="shared" ref="G389:G452" si="13">CONCATENATE($G$3,"'",A389,"'",",",B389,",","'",C389,"'",")",";")</f>
        <v>insert into akun (username, role, password) values ('Reyes.Harding37',FALSE,'Vs9n5xL1');</v>
      </c>
    </row>
    <row r="390" spans="1:7" x14ac:dyDescent="0.2">
      <c r="A390" t="s">
        <v>1035</v>
      </c>
      <c r="B390" t="b">
        <v>0</v>
      </c>
      <c r="C390" s="12" t="s">
        <v>536</v>
      </c>
      <c r="D390">
        <f t="shared" si="12"/>
        <v>382</v>
      </c>
      <c r="G390" t="str">
        <f t="shared" si="13"/>
        <v>insert into akun (username, role, password) values ('Pena.Hayes97',FALSE,'aXnM1xLl9');</v>
      </c>
    </row>
    <row r="391" spans="1:7" x14ac:dyDescent="0.2">
      <c r="A391" t="s">
        <v>1036</v>
      </c>
      <c r="B391" t="b">
        <v>0</v>
      </c>
      <c r="C391" s="12" t="s">
        <v>537</v>
      </c>
      <c r="D391">
        <f t="shared" si="12"/>
        <v>383</v>
      </c>
      <c r="G391" t="str">
        <f t="shared" si="13"/>
        <v>insert into akun (username, role, password) values ('Grimes.Gray62',FALSE,'c4Gwtss');</v>
      </c>
    </row>
    <row r="392" spans="1:7" x14ac:dyDescent="0.2">
      <c r="A392" t="s">
        <v>1037</v>
      </c>
      <c r="B392" t="b">
        <v>0</v>
      </c>
      <c r="C392" s="12" t="s">
        <v>538</v>
      </c>
      <c r="D392">
        <f t="shared" si="12"/>
        <v>384</v>
      </c>
      <c r="G392" t="str">
        <f t="shared" si="13"/>
        <v>insert into akun (username, role, password) values ('Velez.Bertha40',FALSE,'ZczXQ6j5S0X');</v>
      </c>
    </row>
    <row r="393" spans="1:7" x14ac:dyDescent="0.2">
      <c r="A393" t="s">
        <v>1038</v>
      </c>
      <c r="B393" t="b">
        <v>0</v>
      </c>
      <c r="C393" s="12" t="s">
        <v>539</v>
      </c>
      <c r="D393">
        <f t="shared" si="12"/>
        <v>385</v>
      </c>
      <c r="G393" t="str">
        <f t="shared" si="13"/>
        <v>insert into akun (username, role, password) values ('Gould.Darrel85',FALSE,'cAOKVcS');</v>
      </c>
    </row>
    <row r="394" spans="1:7" x14ac:dyDescent="0.2">
      <c r="A394" t="s">
        <v>1039</v>
      </c>
      <c r="B394" t="b">
        <v>0</v>
      </c>
      <c r="C394" s="12" t="s">
        <v>540</v>
      </c>
      <c r="D394">
        <f t="shared" si="12"/>
        <v>386</v>
      </c>
      <c r="G394" t="str">
        <f t="shared" si="13"/>
        <v>insert into akun (username, role, password) values ('Fernandez.Deborah38',FALSE,'bQT22QRV');</v>
      </c>
    </row>
    <row r="395" spans="1:7" x14ac:dyDescent="0.2">
      <c r="A395" t="s">
        <v>1040</v>
      </c>
      <c r="B395" t="b">
        <v>0</v>
      </c>
      <c r="C395" s="12" t="s">
        <v>541</v>
      </c>
      <c r="D395">
        <f t="shared" si="12"/>
        <v>387</v>
      </c>
      <c r="G395" t="str">
        <f t="shared" si="13"/>
        <v>insert into akun (username, role, password) values ('Conrad.Idola55',FALSE,'EydQNSZVCKN');</v>
      </c>
    </row>
    <row r="396" spans="1:7" x14ac:dyDescent="0.2">
      <c r="A396" t="s">
        <v>1041</v>
      </c>
      <c r="B396" t="b">
        <v>0</v>
      </c>
      <c r="C396" s="12" t="s">
        <v>542</v>
      </c>
      <c r="D396">
        <f t="shared" si="12"/>
        <v>388</v>
      </c>
      <c r="G396" t="str">
        <f t="shared" si="13"/>
        <v>insert into akun (username, role, password) values ('Moon.Harding14',FALSE,'yVnhPoc0');</v>
      </c>
    </row>
    <row r="397" spans="1:7" x14ac:dyDescent="0.2">
      <c r="A397" t="s">
        <v>1042</v>
      </c>
      <c r="B397" t="b">
        <v>0</v>
      </c>
      <c r="C397" s="12" t="s">
        <v>543</v>
      </c>
      <c r="D397">
        <f t="shared" si="12"/>
        <v>389</v>
      </c>
      <c r="G397" t="str">
        <f t="shared" si="13"/>
        <v>insert into akun (username, role, password) values ('James.Denton32',FALSE,'ZAPF7t5W');</v>
      </c>
    </row>
    <row r="398" spans="1:7" x14ac:dyDescent="0.2">
      <c r="A398" t="s">
        <v>1043</v>
      </c>
      <c r="B398" t="b">
        <v>0</v>
      </c>
      <c r="C398" s="12" t="s">
        <v>544</v>
      </c>
      <c r="D398">
        <f t="shared" si="12"/>
        <v>390</v>
      </c>
      <c r="G398" t="str">
        <f t="shared" si="13"/>
        <v>insert into akun (username, role, password) values ('Roberts.Stephen1',FALSE,'TcV0b45Lql');</v>
      </c>
    </row>
    <row r="399" spans="1:7" x14ac:dyDescent="0.2">
      <c r="A399" t="s">
        <v>1044</v>
      </c>
      <c r="B399" t="b">
        <v>0</v>
      </c>
      <c r="C399" s="12" t="s">
        <v>545</v>
      </c>
      <c r="D399">
        <f t="shared" si="12"/>
        <v>391</v>
      </c>
      <c r="G399" t="str">
        <f t="shared" si="13"/>
        <v>insert into akun (username, role, password) values ('Robbins.Erica16',FALSE,'wbfxXGemB');</v>
      </c>
    </row>
    <row r="400" spans="1:7" x14ac:dyDescent="0.2">
      <c r="A400" t="s">
        <v>1045</v>
      </c>
      <c r="B400" t="b">
        <v>0</v>
      </c>
      <c r="C400" s="12" t="s">
        <v>546</v>
      </c>
      <c r="D400">
        <f t="shared" si="12"/>
        <v>392</v>
      </c>
      <c r="G400" t="str">
        <f t="shared" si="13"/>
        <v>insert into akun (username, role, password) values ('Rodriguez.Stone40',FALSE,'PAsdDgVlhue');</v>
      </c>
    </row>
    <row r="401" spans="1:7" x14ac:dyDescent="0.2">
      <c r="A401" t="s">
        <v>1046</v>
      </c>
      <c r="B401" t="b">
        <v>0</v>
      </c>
      <c r="C401" s="12" t="s">
        <v>547</v>
      </c>
      <c r="D401">
        <f t="shared" si="12"/>
        <v>393</v>
      </c>
      <c r="G401" t="str">
        <f t="shared" si="13"/>
        <v>insert into akun (username, role, password) values ('Finley.Shelly100',FALSE,'6WotAqQpOZA');</v>
      </c>
    </row>
    <row r="402" spans="1:7" x14ac:dyDescent="0.2">
      <c r="A402" t="s">
        <v>1047</v>
      </c>
      <c r="B402" t="b">
        <v>0</v>
      </c>
      <c r="C402" s="12" t="s">
        <v>548</v>
      </c>
      <c r="D402">
        <f t="shared" si="12"/>
        <v>394</v>
      </c>
      <c r="G402" t="str">
        <f t="shared" si="13"/>
        <v>insert into akun (username, role, password) values ('Abbott.Owen53',FALSE,'Po5uXwboWSQc');</v>
      </c>
    </row>
    <row r="403" spans="1:7" x14ac:dyDescent="0.2">
      <c r="A403" t="s">
        <v>1048</v>
      </c>
      <c r="B403" t="b">
        <v>0</v>
      </c>
      <c r="C403" s="12" t="s">
        <v>549</v>
      </c>
      <c r="D403">
        <f t="shared" si="12"/>
        <v>395</v>
      </c>
      <c r="G403" t="str">
        <f t="shared" si="13"/>
        <v>insert into akun (username, role, password) values ('Curtis.Michael78',FALSE,'j9bULn1YWqg');</v>
      </c>
    </row>
    <row r="404" spans="1:7" x14ac:dyDescent="0.2">
      <c r="A404" t="s">
        <v>1049</v>
      </c>
      <c r="B404" t="b">
        <v>0</v>
      </c>
      <c r="C404" s="12" t="s">
        <v>550</v>
      </c>
      <c r="D404">
        <f t="shared" si="12"/>
        <v>396</v>
      </c>
      <c r="G404" t="str">
        <f t="shared" si="13"/>
        <v>insert into akun (username, role, password) values ('Waller.Jena96',FALSE,'JvHwoik');</v>
      </c>
    </row>
    <row r="405" spans="1:7" x14ac:dyDescent="0.2">
      <c r="A405" t="s">
        <v>1050</v>
      </c>
      <c r="B405" t="b">
        <v>0</v>
      </c>
      <c r="C405" s="12" t="s">
        <v>551</v>
      </c>
      <c r="D405">
        <f t="shared" si="12"/>
        <v>397</v>
      </c>
      <c r="G405" t="str">
        <f t="shared" si="13"/>
        <v>insert into akun (username, role, password) values ('Salazar.Coby19',FALSE,'eimgfR');</v>
      </c>
    </row>
    <row r="406" spans="1:7" x14ac:dyDescent="0.2">
      <c r="A406" t="s">
        <v>1051</v>
      </c>
      <c r="B406" t="b">
        <v>0</v>
      </c>
      <c r="C406" s="12" t="s">
        <v>552</v>
      </c>
      <c r="D406">
        <f t="shared" si="12"/>
        <v>398</v>
      </c>
      <c r="G406" t="str">
        <f t="shared" si="13"/>
        <v>insert into akun (username, role, password) values ('Schwartz.Megan66',FALSE,'AMTQhtP7G3Y');</v>
      </c>
    </row>
    <row r="407" spans="1:7" x14ac:dyDescent="0.2">
      <c r="A407" t="s">
        <v>1052</v>
      </c>
      <c r="B407" t="b">
        <v>0</v>
      </c>
      <c r="C407" s="12" t="s">
        <v>553</v>
      </c>
      <c r="D407">
        <f t="shared" si="12"/>
        <v>399</v>
      </c>
      <c r="G407" t="str">
        <f t="shared" si="13"/>
        <v>insert into akun (username, role, password) values ('Ryan.Aladdin11',FALSE,'TWMlp1UCw');</v>
      </c>
    </row>
    <row r="408" spans="1:7" x14ac:dyDescent="0.2">
      <c r="A408" t="s">
        <v>1053</v>
      </c>
      <c r="B408" t="b">
        <v>0</v>
      </c>
      <c r="C408" s="12" t="s">
        <v>554</v>
      </c>
      <c r="D408">
        <f t="shared" si="12"/>
        <v>400</v>
      </c>
      <c r="G408" t="str">
        <f t="shared" si="13"/>
        <v>insert into akun (username, role, password) values ('Mclaughlin.Austin97',FALSE,'hpgIpQc9P2');</v>
      </c>
    </row>
    <row r="409" spans="1:7" x14ac:dyDescent="0.2">
      <c r="A409" t="s">
        <v>1054</v>
      </c>
      <c r="B409" t="b">
        <v>0</v>
      </c>
      <c r="C409" s="12" t="s">
        <v>555</v>
      </c>
      <c r="D409">
        <f t="shared" si="12"/>
        <v>401</v>
      </c>
      <c r="G409" t="str">
        <f t="shared" si="13"/>
        <v>insert into akun (username, role, password) values ('Chase.Chaim30',FALSE,'bN5xfA');</v>
      </c>
    </row>
    <row r="410" spans="1:7" x14ac:dyDescent="0.2">
      <c r="A410" t="s">
        <v>1055</v>
      </c>
      <c r="B410" t="b">
        <v>0</v>
      </c>
      <c r="C410" s="12" t="s">
        <v>556</v>
      </c>
      <c r="D410">
        <f t="shared" si="12"/>
        <v>402</v>
      </c>
      <c r="G410" t="str">
        <f t="shared" si="13"/>
        <v>insert into akun (username, role, password) values ('Woods.Kennan17',FALSE,'fsAKyQ9');</v>
      </c>
    </row>
    <row r="411" spans="1:7" x14ac:dyDescent="0.2">
      <c r="A411" t="s">
        <v>1056</v>
      </c>
      <c r="B411" t="b">
        <v>0</v>
      </c>
      <c r="C411" s="12" t="s">
        <v>557</v>
      </c>
      <c r="D411">
        <f t="shared" si="12"/>
        <v>403</v>
      </c>
      <c r="G411" t="str">
        <f t="shared" si="13"/>
        <v>insert into akun (username, role, password) values ('Phelps.Illana89',FALSE,'DOQaAK');</v>
      </c>
    </row>
    <row r="412" spans="1:7" x14ac:dyDescent="0.2">
      <c r="A412" t="s">
        <v>1057</v>
      </c>
      <c r="B412" t="b">
        <v>0</v>
      </c>
      <c r="C412" s="12" t="s">
        <v>558</v>
      </c>
      <c r="D412">
        <f t="shared" si="12"/>
        <v>404</v>
      </c>
      <c r="G412" t="str">
        <f t="shared" si="13"/>
        <v>insert into akun (username, role, password) values ('Cooley.Talon70',FALSE,'ZxKDB1r91ig');</v>
      </c>
    </row>
    <row r="413" spans="1:7" x14ac:dyDescent="0.2">
      <c r="A413" t="s">
        <v>1058</v>
      </c>
      <c r="B413" t="b">
        <v>0</v>
      </c>
      <c r="C413" s="12" t="s">
        <v>559</v>
      </c>
      <c r="D413">
        <f t="shared" si="12"/>
        <v>405</v>
      </c>
      <c r="G413" t="str">
        <f t="shared" si="13"/>
        <v>insert into akun (username, role, password) values ('Mann.Brian16',FALSE,'tEtLU1JzT');</v>
      </c>
    </row>
    <row r="414" spans="1:7" x14ac:dyDescent="0.2">
      <c r="A414" t="s">
        <v>1059</v>
      </c>
      <c r="B414" t="b">
        <v>0</v>
      </c>
      <c r="C414" s="12" t="s">
        <v>560</v>
      </c>
      <c r="D414">
        <f t="shared" si="12"/>
        <v>406</v>
      </c>
      <c r="G414" t="str">
        <f t="shared" si="13"/>
        <v>insert into akun (username, role, password) values ('Gilmore.Alden89',FALSE,'rCfLAo2');</v>
      </c>
    </row>
    <row r="415" spans="1:7" x14ac:dyDescent="0.2">
      <c r="A415" t="s">
        <v>1060</v>
      </c>
      <c r="B415" t="b">
        <v>0</v>
      </c>
      <c r="C415" s="12" t="s">
        <v>561</v>
      </c>
      <c r="D415">
        <f t="shared" si="12"/>
        <v>407</v>
      </c>
      <c r="G415" t="str">
        <f t="shared" si="13"/>
        <v>insert into akun (username, role, password) values ('Wells.Vincent91',FALSE,'avNXNX3');</v>
      </c>
    </row>
    <row r="416" spans="1:7" x14ac:dyDescent="0.2">
      <c r="A416" t="s">
        <v>1061</v>
      </c>
      <c r="B416" t="b">
        <v>0</v>
      </c>
      <c r="C416" s="12" t="s">
        <v>562</v>
      </c>
      <c r="D416">
        <f t="shared" si="12"/>
        <v>408</v>
      </c>
      <c r="G416" t="str">
        <f t="shared" si="13"/>
        <v>insert into akun (username, role, password) values ('Beck.Sybil86',FALSE,'AZwhmnqKM');</v>
      </c>
    </row>
    <row r="417" spans="1:7" x14ac:dyDescent="0.2">
      <c r="A417" t="s">
        <v>1062</v>
      </c>
      <c r="B417" t="b">
        <v>0</v>
      </c>
      <c r="C417" s="12" t="s">
        <v>563</v>
      </c>
      <c r="D417">
        <f t="shared" si="12"/>
        <v>409</v>
      </c>
      <c r="G417" t="str">
        <f t="shared" si="13"/>
        <v>insert into akun (username, role, password) values ('Douglas.Davis20',FALSE,'dGB3IWxK');</v>
      </c>
    </row>
    <row r="418" spans="1:7" x14ac:dyDescent="0.2">
      <c r="A418" t="s">
        <v>1063</v>
      </c>
      <c r="B418" t="b">
        <v>0</v>
      </c>
      <c r="C418" s="12" t="s">
        <v>564</v>
      </c>
      <c r="D418">
        <f t="shared" si="12"/>
        <v>410</v>
      </c>
      <c r="G418" t="str">
        <f t="shared" si="13"/>
        <v>insert into akun (username, role, password) values ('Rivera.Kelsie6',FALSE,'tApSAsKM5KN');</v>
      </c>
    </row>
    <row r="419" spans="1:7" x14ac:dyDescent="0.2">
      <c r="A419" t="s">
        <v>1064</v>
      </c>
      <c r="B419" t="b">
        <v>0</v>
      </c>
      <c r="C419" s="12" t="s">
        <v>565</v>
      </c>
      <c r="D419">
        <f t="shared" si="12"/>
        <v>411</v>
      </c>
      <c r="G419" t="str">
        <f t="shared" si="13"/>
        <v>insert into akun (username, role, password) values ('Fernandez.Colton64',FALSE,'FDeqwR6Vn2');</v>
      </c>
    </row>
    <row r="420" spans="1:7" x14ac:dyDescent="0.2">
      <c r="A420" t="s">
        <v>1065</v>
      </c>
      <c r="B420" t="b">
        <v>0</v>
      </c>
      <c r="C420" s="12" t="s">
        <v>566</v>
      </c>
      <c r="D420">
        <f t="shared" si="12"/>
        <v>412</v>
      </c>
      <c r="G420" t="str">
        <f t="shared" si="13"/>
        <v>insert into akun (username, role, password) values ('Barber.Yael97',FALSE,'Aa5FkFg4BjSS');</v>
      </c>
    </row>
    <row r="421" spans="1:7" x14ac:dyDescent="0.2">
      <c r="A421" t="s">
        <v>1066</v>
      </c>
      <c r="B421" t="b">
        <v>0</v>
      </c>
      <c r="C421" s="12" t="s">
        <v>567</v>
      </c>
      <c r="D421">
        <f t="shared" si="12"/>
        <v>413</v>
      </c>
      <c r="G421" t="str">
        <f t="shared" si="13"/>
        <v>insert into akun (username, role, password) values ('Gilmore.Porter80',FALSE,'U3b4abGAiTz');</v>
      </c>
    </row>
    <row r="422" spans="1:7" x14ac:dyDescent="0.2">
      <c r="A422" t="s">
        <v>1067</v>
      </c>
      <c r="B422" t="b">
        <v>0</v>
      </c>
      <c r="C422" s="12" t="s">
        <v>568</v>
      </c>
      <c r="D422">
        <f t="shared" si="12"/>
        <v>414</v>
      </c>
      <c r="G422" t="str">
        <f t="shared" si="13"/>
        <v>insert into akun (username, role, password) values ('Townsend.Leah8',FALSE,'fVvDMtYIo');</v>
      </c>
    </row>
    <row r="423" spans="1:7" x14ac:dyDescent="0.2">
      <c r="A423" t="s">
        <v>1068</v>
      </c>
      <c r="B423" t="b">
        <v>0</v>
      </c>
      <c r="C423" s="12" t="s">
        <v>569</v>
      </c>
      <c r="D423">
        <f t="shared" si="12"/>
        <v>415</v>
      </c>
      <c r="G423" t="str">
        <f t="shared" si="13"/>
        <v>insert into akun (username, role, password) values ('Davis.Jordan9',FALSE,'K1s7MD');</v>
      </c>
    </row>
    <row r="424" spans="1:7" x14ac:dyDescent="0.2">
      <c r="A424" t="s">
        <v>1069</v>
      </c>
      <c r="B424" t="b">
        <v>0</v>
      </c>
      <c r="C424" s="12" t="s">
        <v>570</v>
      </c>
      <c r="D424">
        <f t="shared" si="12"/>
        <v>416</v>
      </c>
      <c r="G424" t="str">
        <f t="shared" si="13"/>
        <v>insert into akun (username, role, password) values ('Kemp.Wynter61',FALSE,'2Y3maOdbGEz0');</v>
      </c>
    </row>
    <row r="425" spans="1:7" x14ac:dyDescent="0.2">
      <c r="A425" t="s">
        <v>1070</v>
      </c>
      <c r="B425" t="b">
        <v>0</v>
      </c>
      <c r="C425" s="12" t="s">
        <v>571</v>
      </c>
      <c r="D425">
        <f t="shared" si="12"/>
        <v>417</v>
      </c>
      <c r="G425" t="str">
        <f t="shared" si="13"/>
        <v>insert into akun (username, role, password) values ('Stuart.Juliet6',FALSE,'JGXFzubhx');</v>
      </c>
    </row>
    <row r="426" spans="1:7" x14ac:dyDescent="0.2">
      <c r="A426" t="s">
        <v>1071</v>
      </c>
      <c r="B426" t="b">
        <v>0</v>
      </c>
      <c r="C426" s="12" t="s">
        <v>572</v>
      </c>
      <c r="D426">
        <f t="shared" si="12"/>
        <v>418</v>
      </c>
      <c r="G426" t="str">
        <f t="shared" si="13"/>
        <v>insert into akun (username, role, password) values ('Gonzales.Indigo58',FALSE,'ewqD7AV4Ri');</v>
      </c>
    </row>
    <row r="427" spans="1:7" x14ac:dyDescent="0.2">
      <c r="A427" t="s">
        <v>1072</v>
      </c>
      <c r="B427" t="b">
        <v>0</v>
      </c>
      <c r="C427" s="12" t="s">
        <v>573</v>
      </c>
      <c r="D427">
        <f t="shared" si="12"/>
        <v>419</v>
      </c>
      <c r="G427" t="str">
        <f t="shared" si="13"/>
        <v>insert into akun (username, role, password) values ('Kidd.Alma42',FALSE,'WQAmrXaD');</v>
      </c>
    </row>
    <row r="428" spans="1:7" x14ac:dyDescent="0.2">
      <c r="A428" t="s">
        <v>1073</v>
      </c>
      <c r="B428" t="b">
        <v>0</v>
      </c>
      <c r="C428" s="12" t="s">
        <v>574</v>
      </c>
      <c r="D428">
        <f t="shared" si="12"/>
        <v>420</v>
      </c>
      <c r="G428" t="str">
        <f t="shared" si="13"/>
        <v>insert into akun (username, role, password) values ('Christian.Xyla72',FALSE,'xBce38dUP');</v>
      </c>
    </row>
    <row r="429" spans="1:7" x14ac:dyDescent="0.2">
      <c r="A429" t="s">
        <v>1074</v>
      </c>
      <c r="B429" t="b">
        <v>0</v>
      </c>
      <c r="C429" s="12" t="s">
        <v>575</v>
      </c>
      <c r="D429">
        <f t="shared" si="12"/>
        <v>421</v>
      </c>
      <c r="G429" t="str">
        <f t="shared" si="13"/>
        <v>insert into akun (username, role, password) values ('Snyder.India67',FALSE,'c73IXpar');</v>
      </c>
    </row>
    <row r="430" spans="1:7" x14ac:dyDescent="0.2">
      <c r="A430" t="s">
        <v>1075</v>
      </c>
      <c r="B430" t="b">
        <v>0</v>
      </c>
      <c r="C430" s="12" t="s">
        <v>576</v>
      </c>
      <c r="D430">
        <f t="shared" si="12"/>
        <v>422</v>
      </c>
      <c r="G430" t="str">
        <f t="shared" si="13"/>
        <v>insert into akun (username, role, password) values ('Short.Laith32',FALSE,'IEq0g6L');</v>
      </c>
    </row>
    <row r="431" spans="1:7" x14ac:dyDescent="0.2">
      <c r="A431" t="s">
        <v>1076</v>
      </c>
      <c r="B431" t="b">
        <v>0</v>
      </c>
      <c r="C431" s="12" t="s">
        <v>577</v>
      </c>
      <c r="D431">
        <f t="shared" si="12"/>
        <v>423</v>
      </c>
      <c r="G431" t="str">
        <f t="shared" si="13"/>
        <v>insert into akun (username, role, password) values ('Haynes.Lilah97',FALSE,'D0YHg7nvhA6');</v>
      </c>
    </row>
    <row r="432" spans="1:7" x14ac:dyDescent="0.2">
      <c r="A432" t="s">
        <v>1077</v>
      </c>
      <c r="B432" t="b">
        <v>0</v>
      </c>
      <c r="C432" s="12" t="s">
        <v>578</v>
      </c>
      <c r="D432">
        <f t="shared" si="12"/>
        <v>424</v>
      </c>
      <c r="G432" t="str">
        <f t="shared" si="13"/>
        <v>insert into akun (username, role, password) values ('Dejesus.Bevis5',FALSE,'HpoWO55');</v>
      </c>
    </row>
    <row r="433" spans="1:7" x14ac:dyDescent="0.2">
      <c r="A433" t="s">
        <v>1078</v>
      </c>
      <c r="B433" t="b">
        <v>0</v>
      </c>
      <c r="C433" s="12" t="s">
        <v>579</v>
      </c>
      <c r="D433">
        <f t="shared" si="12"/>
        <v>425</v>
      </c>
      <c r="G433" t="str">
        <f t="shared" si="13"/>
        <v>insert into akun (username, role, password) values ('Bonner.Martin82',FALSE,'J225Izw9b');</v>
      </c>
    </row>
    <row r="434" spans="1:7" x14ac:dyDescent="0.2">
      <c r="A434" t="s">
        <v>1079</v>
      </c>
      <c r="B434" t="b">
        <v>0</v>
      </c>
      <c r="C434" s="12" t="s">
        <v>580</v>
      </c>
      <c r="D434">
        <f t="shared" si="12"/>
        <v>426</v>
      </c>
      <c r="G434" t="str">
        <f t="shared" si="13"/>
        <v>insert into akun (username, role, password) values ('Roman.Shana89',FALSE,'gHkOzZICc0');</v>
      </c>
    </row>
    <row r="435" spans="1:7" x14ac:dyDescent="0.2">
      <c r="A435" t="s">
        <v>1080</v>
      </c>
      <c r="B435" t="b">
        <v>0</v>
      </c>
      <c r="C435" s="12" t="s">
        <v>581</v>
      </c>
      <c r="D435">
        <f t="shared" si="12"/>
        <v>427</v>
      </c>
      <c r="G435" t="str">
        <f t="shared" si="13"/>
        <v>insert into akun (username, role, password) values ('Paul.Griffith99',FALSE,'MUY9IP');</v>
      </c>
    </row>
    <row r="436" spans="1:7" x14ac:dyDescent="0.2">
      <c r="A436" t="s">
        <v>1081</v>
      </c>
      <c r="B436" t="b">
        <v>0</v>
      </c>
      <c r="C436" s="12" t="s">
        <v>582</v>
      </c>
      <c r="D436">
        <f t="shared" si="12"/>
        <v>428</v>
      </c>
      <c r="G436" t="str">
        <f t="shared" si="13"/>
        <v>insert into akun (username, role, password) values ('Smith.Julian76',FALSE,'Djd7bhP');</v>
      </c>
    </row>
    <row r="437" spans="1:7" x14ac:dyDescent="0.2">
      <c r="A437" t="s">
        <v>1082</v>
      </c>
      <c r="B437" t="b">
        <v>0</v>
      </c>
      <c r="C437" s="12" t="s">
        <v>583</v>
      </c>
      <c r="D437">
        <f t="shared" si="12"/>
        <v>429</v>
      </c>
      <c r="G437" t="str">
        <f t="shared" si="13"/>
        <v>insert into akun (username, role, password) values ('Roach.Nyssa62',FALSE,'YvY0JXGEp4');</v>
      </c>
    </row>
    <row r="438" spans="1:7" x14ac:dyDescent="0.2">
      <c r="A438" t="s">
        <v>1083</v>
      </c>
      <c r="B438" t="b">
        <v>0</v>
      </c>
      <c r="C438" s="12" t="s">
        <v>584</v>
      </c>
      <c r="D438">
        <f t="shared" si="12"/>
        <v>430</v>
      </c>
      <c r="G438" t="str">
        <f t="shared" si="13"/>
        <v>insert into akun (username, role, password) values ('Reeves.Merritt36',FALSE,'A98C55Wcwj');</v>
      </c>
    </row>
    <row r="439" spans="1:7" x14ac:dyDescent="0.2">
      <c r="A439" t="s">
        <v>1084</v>
      </c>
      <c r="B439" t="b">
        <v>0</v>
      </c>
      <c r="C439" s="12" t="s">
        <v>585</v>
      </c>
      <c r="D439">
        <f t="shared" si="12"/>
        <v>431</v>
      </c>
      <c r="G439" t="str">
        <f t="shared" si="13"/>
        <v>insert into akun (username, role, password) values ('Irwin.Porter90',FALSE,'YtcdT6');</v>
      </c>
    </row>
    <row r="440" spans="1:7" x14ac:dyDescent="0.2">
      <c r="A440" t="s">
        <v>1085</v>
      </c>
      <c r="B440" t="b">
        <v>0</v>
      </c>
      <c r="C440" s="12" t="s">
        <v>586</v>
      </c>
      <c r="D440">
        <f t="shared" si="12"/>
        <v>432</v>
      </c>
      <c r="G440" t="str">
        <f t="shared" si="13"/>
        <v>insert into akun (username, role, password) values ('Santos.Brett11',FALSE,'e7HS0eVAjbmV');</v>
      </c>
    </row>
    <row r="441" spans="1:7" x14ac:dyDescent="0.2">
      <c r="A441" t="s">
        <v>1086</v>
      </c>
      <c r="B441" t="b">
        <v>0</v>
      </c>
      <c r="C441" s="12" t="s">
        <v>587</v>
      </c>
      <c r="D441">
        <f t="shared" si="12"/>
        <v>433</v>
      </c>
      <c r="G441" t="str">
        <f t="shared" si="13"/>
        <v>insert into akun (username, role, password) values ('Doyle.Whoopi68',FALSE,'9yrWMz1Ju');</v>
      </c>
    </row>
    <row r="442" spans="1:7" x14ac:dyDescent="0.2">
      <c r="A442" t="s">
        <v>1087</v>
      </c>
      <c r="B442" t="b">
        <v>0</v>
      </c>
      <c r="C442" s="12" t="s">
        <v>588</v>
      </c>
      <c r="D442">
        <f t="shared" si="12"/>
        <v>434</v>
      </c>
      <c r="G442" t="str">
        <f t="shared" si="13"/>
        <v>insert into akun (username, role, password) values ('Castro.Sean47',FALSE,'Tqg7NlnuMwJ');</v>
      </c>
    </row>
    <row r="443" spans="1:7" x14ac:dyDescent="0.2">
      <c r="A443" t="s">
        <v>1088</v>
      </c>
      <c r="B443" t="b">
        <v>0</v>
      </c>
      <c r="C443" s="12" t="s">
        <v>589</v>
      </c>
      <c r="D443">
        <f t="shared" si="12"/>
        <v>435</v>
      </c>
      <c r="G443" t="str">
        <f t="shared" si="13"/>
        <v>insert into akun (username, role, password) values ('Davidson.Meghan49',FALSE,'VlT6g5Aoh4');</v>
      </c>
    </row>
    <row r="444" spans="1:7" x14ac:dyDescent="0.2">
      <c r="A444" t="s">
        <v>1089</v>
      </c>
      <c r="B444" t="b">
        <v>0</v>
      </c>
      <c r="C444" s="12" t="s">
        <v>590</v>
      </c>
      <c r="D444">
        <f t="shared" si="12"/>
        <v>436</v>
      </c>
      <c r="G444" t="str">
        <f t="shared" si="13"/>
        <v>insert into akun (username, role, password) values ('Byers.Bert51',FALSE,'JxtsSkqgL');</v>
      </c>
    </row>
    <row r="445" spans="1:7" x14ac:dyDescent="0.2">
      <c r="A445" t="s">
        <v>1090</v>
      </c>
      <c r="B445" t="b">
        <v>0</v>
      </c>
      <c r="C445" s="12" t="s">
        <v>591</v>
      </c>
      <c r="D445">
        <f t="shared" si="12"/>
        <v>437</v>
      </c>
      <c r="G445" t="str">
        <f t="shared" si="13"/>
        <v>insert into akun (username, role, password) values ('Rowe.Adrian64',FALSE,'MHyl4I9j6H');</v>
      </c>
    </row>
    <row r="446" spans="1:7" x14ac:dyDescent="0.2">
      <c r="A446" t="s">
        <v>1091</v>
      </c>
      <c r="B446" t="b">
        <v>0</v>
      </c>
      <c r="C446" s="12" t="s">
        <v>592</v>
      </c>
      <c r="D446">
        <f t="shared" si="12"/>
        <v>438</v>
      </c>
      <c r="G446" t="str">
        <f t="shared" si="13"/>
        <v>insert into akun (username, role, password) values ('Horne.Porter57',FALSE,'YuwhFxu4k');</v>
      </c>
    </row>
    <row r="447" spans="1:7" x14ac:dyDescent="0.2">
      <c r="A447" t="s">
        <v>1092</v>
      </c>
      <c r="B447" t="b">
        <v>0</v>
      </c>
      <c r="C447" s="12" t="s">
        <v>593</v>
      </c>
      <c r="D447">
        <f t="shared" si="12"/>
        <v>439</v>
      </c>
      <c r="G447" t="str">
        <f t="shared" si="13"/>
        <v>insert into akun (username, role, password) values ('Snow.Brett59',FALSE,'G8PiTuMFF2x');</v>
      </c>
    </row>
    <row r="448" spans="1:7" x14ac:dyDescent="0.2">
      <c r="A448" t="s">
        <v>1093</v>
      </c>
      <c r="B448" t="b">
        <v>0</v>
      </c>
      <c r="C448" s="12" t="s">
        <v>594</v>
      </c>
      <c r="D448">
        <f t="shared" si="12"/>
        <v>440</v>
      </c>
      <c r="G448" t="str">
        <f t="shared" si="13"/>
        <v>insert into akun (username, role, password) values ('May.Dorothy63',FALSE,'E1gWZzlI');</v>
      </c>
    </row>
    <row r="449" spans="1:7" x14ac:dyDescent="0.2">
      <c r="A449" t="s">
        <v>1094</v>
      </c>
      <c r="B449" t="b">
        <v>0</v>
      </c>
      <c r="C449" s="12" t="s">
        <v>595</v>
      </c>
      <c r="D449">
        <f t="shared" si="12"/>
        <v>441</v>
      </c>
      <c r="G449" t="str">
        <f t="shared" si="13"/>
        <v>insert into akun (username, role, password) values ('Dunlap.Irma4',FALSE,'gtkIp2');</v>
      </c>
    </row>
    <row r="450" spans="1:7" x14ac:dyDescent="0.2">
      <c r="A450" t="s">
        <v>1095</v>
      </c>
      <c r="B450" t="b">
        <v>0</v>
      </c>
      <c r="C450" s="12" t="s">
        <v>596</v>
      </c>
      <c r="D450">
        <f t="shared" si="12"/>
        <v>442</v>
      </c>
      <c r="G450" t="str">
        <f t="shared" si="13"/>
        <v>insert into akun (username, role, password) values ('Howe.Raven27',FALSE,'VFCpV5H');</v>
      </c>
    </row>
    <row r="451" spans="1:7" x14ac:dyDescent="0.2">
      <c r="A451" t="s">
        <v>1096</v>
      </c>
      <c r="B451" t="b">
        <v>0</v>
      </c>
      <c r="C451" s="12" t="s">
        <v>597</v>
      </c>
      <c r="D451">
        <f t="shared" si="12"/>
        <v>443</v>
      </c>
      <c r="G451" t="str">
        <f t="shared" si="13"/>
        <v>insert into akun (username, role, password) values ('Ferguson.Jael67',FALSE,'iMjzJNHw');</v>
      </c>
    </row>
    <row r="452" spans="1:7" x14ac:dyDescent="0.2">
      <c r="A452" t="s">
        <v>1097</v>
      </c>
      <c r="B452" t="b">
        <v>0</v>
      </c>
      <c r="C452" s="12" t="s">
        <v>598</v>
      </c>
      <c r="D452">
        <f t="shared" si="12"/>
        <v>444</v>
      </c>
      <c r="G452" t="str">
        <f t="shared" si="13"/>
        <v>insert into akun (username, role, password) values ('Donaldson.Eric52',FALSE,'q1jaNrUx');</v>
      </c>
    </row>
    <row r="453" spans="1:7" x14ac:dyDescent="0.2">
      <c r="A453" t="s">
        <v>1098</v>
      </c>
      <c r="B453" t="b">
        <v>0</v>
      </c>
      <c r="C453" s="12" t="s">
        <v>599</v>
      </c>
      <c r="D453">
        <f t="shared" ref="D453:D508" si="14">D452+1</f>
        <v>445</v>
      </c>
      <c r="G453" t="str">
        <f t="shared" ref="G453:G508" si="15">CONCATENATE($G$3,"'",A453,"'",",",B453,",","'",C453,"'",")",";")</f>
        <v>insert into akun (username, role, password) values ('Schmidt.Mufutau78',FALSE,'DUWvNdPYH');</v>
      </c>
    </row>
    <row r="454" spans="1:7" x14ac:dyDescent="0.2">
      <c r="A454" t="s">
        <v>1099</v>
      </c>
      <c r="B454" t="b">
        <v>0</v>
      </c>
      <c r="C454" s="12" t="s">
        <v>600</v>
      </c>
      <c r="D454">
        <f t="shared" si="14"/>
        <v>446</v>
      </c>
      <c r="G454" t="str">
        <f t="shared" si="15"/>
        <v>insert into akun (username, role, password) values ('Harrington.Peter98',FALSE,'JHc5wW');</v>
      </c>
    </row>
    <row r="455" spans="1:7" x14ac:dyDescent="0.2">
      <c r="A455" t="s">
        <v>1100</v>
      </c>
      <c r="B455" t="b">
        <v>0</v>
      </c>
      <c r="C455" s="12" t="s">
        <v>601</v>
      </c>
      <c r="D455">
        <f t="shared" si="14"/>
        <v>447</v>
      </c>
      <c r="G455" t="str">
        <f t="shared" si="15"/>
        <v>insert into akun (username, role, password) values ('Gillespie.Uta93',FALSE,'ThHkwaI8AOb');</v>
      </c>
    </row>
    <row r="456" spans="1:7" x14ac:dyDescent="0.2">
      <c r="A456" t="s">
        <v>1101</v>
      </c>
      <c r="B456" t="b">
        <v>0</v>
      </c>
      <c r="C456" s="12" t="s">
        <v>602</v>
      </c>
      <c r="D456">
        <f t="shared" si="14"/>
        <v>448</v>
      </c>
      <c r="G456" t="str">
        <f t="shared" si="15"/>
        <v>insert into akun (username, role, password) values ('Davenport.Louis2',FALSE,'LoRdAD');</v>
      </c>
    </row>
    <row r="457" spans="1:7" x14ac:dyDescent="0.2">
      <c r="A457" t="s">
        <v>1102</v>
      </c>
      <c r="B457" t="b">
        <v>0</v>
      </c>
      <c r="C457" s="12" t="s">
        <v>603</v>
      </c>
      <c r="D457">
        <f t="shared" si="14"/>
        <v>449</v>
      </c>
      <c r="G457" t="str">
        <f t="shared" si="15"/>
        <v>insert into akun (username, role, password) values ('Guy.Bernard63',FALSE,'ZH8cpN');</v>
      </c>
    </row>
    <row r="458" spans="1:7" x14ac:dyDescent="0.2">
      <c r="A458" t="s">
        <v>1103</v>
      </c>
      <c r="B458" t="b">
        <v>0</v>
      </c>
      <c r="C458" s="12" t="s">
        <v>604</v>
      </c>
      <c r="D458">
        <f t="shared" si="14"/>
        <v>450</v>
      </c>
      <c r="G458" t="str">
        <f t="shared" si="15"/>
        <v>insert into akun (username, role, password) values ('May.Zenaida90',FALSE,'KoNzzvP');</v>
      </c>
    </row>
    <row r="459" spans="1:7" x14ac:dyDescent="0.2">
      <c r="A459" t="s">
        <v>1104</v>
      </c>
      <c r="B459" t="b">
        <v>0</v>
      </c>
      <c r="C459" s="12" t="s">
        <v>605</v>
      </c>
      <c r="D459">
        <f t="shared" si="14"/>
        <v>451</v>
      </c>
      <c r="G459" t="str">
        <f t="shared" si="15"/>
        <v>insert into akun (username, role, password) values ('Jensen.Judith77',FALSE,'4HvbM9sPf2');</v>
      </c>
    </row>
    <row r="460" spans="1:7" x14ac:dyDescent="0.2">
      <c r="A460" t="s">
        <v>1105</v>
      </c>
      <c r="B460" t="b">
        <v>0</v>
      </c>
      <c r="C460" s="12" t="s">
        <v>606</v>
      </c>
      <c r="D460">
        <f t="shared" si="14"/>
        <v>452</v>
      </c>
      <c r="G460" t="str">
        <f t="shared" si="15"/>
        <v>insert into akun (username, role, password) values ('Reyes.Scarlett68',FALSE,'WVSyQRp');</v>
      </c>
    </row>
    <row r="461" spans="1:7" x14ac:dyDescent="0.2">
      <c r="A461" t="s">
        <v>1106</v>
      </c>
      <c r="B461" t="b">
        <v>0</v>
      </c>
      <c r="C461" s="12" t="s">
        <v>607</v>
      </c>
      <c r="D461">
        <f t="shared" si="14"/>
        <v>453</v>
      </c>
      <c r="G461" t="str">
        <f t="shared" si="15"/>
        <v>insert into akun (username, role, password) values ('Oneal.Channing81',FALSE,'NiRVEj');</v>
      </c>
    </row>
    <row r="462" spans="1:7" x14ac:dyDescent="0.2">
      <c r="A462" t="s">
        <v>1107</v>
      </c>
      <c r="B462" t="b">
        <v>0</v>
      </c>
      <c r="C462" s="12" t="s">
        <v>608</v>
      </c>
      <c r="D462">
        <f t="shared" si="14"/>
        <v>454</v>
      </c>
      <c r="G462" t="str">
        <f t="shared" si="15"/>
        <v>insert into akun (username, role, password) values ('Nunez.Madeline78',FALSE,'azb6gdU1i');</v>
      </c>
    </row>
    <row r="463" spans="1:7" x14ac:dyDescent="0.2">
      <c r="A463" t="s">
        <v>1108</v>
      </c>
      <c r="B463" t="b">
        <v>0</v>
      </c>
      <c r="C463" s="12" t="s">
        <v>609</v>
      </c>
      <c r="D463">
        <f t="shared" si="14"/>
        <v>455</v>
      </c>
      <c r="G463" t="str">
        <f t="shared" si="15"/>
        <v>insert into akun (username, role, password) values ('Hopkins.Barbara4',FALSE,'G10QxWSMvKmQ');</v>
      </c>
    </row>
    <row r="464" spans="1:7" x14ac:dyDescent="0.2">
      <c r="A464" t="s">
        <v>1109</v>
      </c>
      <c r="B464" t="b">
        <v>0</v>
      </c>
      <c r="C464" s="12" t="s">
        <v>610</v>
      </c>
      <c r="D464">
        <f t="shared" si="14"/>
        <v>456</v>
      </c>
      <c r="G464" t="str">
        <f t="shared" si="15"/>
        <v>insert into akun (username, role, password) values ('Carrillo.Hedley46',FALSE,'44kn6g');</v>
      </c>
    </row>
    <row r="465" spans="1:7" x14ac:dyDescent="0.2">
      <c r="A465" t="s">
        <v>1110</v>
      </c>
      <c r="B465" t="b">
        <v>0</v>
      </c>
      <c r="C465" s="12" t="s">
        <v>611</v>
      </c>
      <c r="D465">
        <f t="shared" si="14"/>
        <v>457</v>
      </c>
      <c r="G465" t="str">
        <f t="shared" si="15"/>
        <v>insert into akun (username, role, password) values ('Farrell.Samuel79',FALSE,'flNoMqc5r');</v>
      </c>
    </row>
    <row r="466" spans="1:7" x14ac:dyDescent="0.2">
      <c r="A466" t="s">
        <v>1111</v>
      </c>
      <c r="B466" t="b">
        <v>0</v>
      </c>
      <c r="C466" s="12" t="s">
        <v>612</v>
      </c>
      <c r="D466">
        <f t="shared" si="14"/>
        <v>458</v>
      </c>
      <c r="G466" t="str">
        <f t="shared" si="15"/>
        <v>insert into akun (username, role, password) values ('Rowland.Kevyn66',FALSE,'9iUcCIHe4lh');</v>
      </c>
    </row>
    <row r="467" spans="1:7" x14ac:dyDescent="0.2">
      <c r="A467" t="s">
        <v>1112</v>
      </c>
      <c r="B467" t="b">
        <v>0</v>
      </c>
      <c r="C467" s="12" t="s">
        <v>613</v>
      </c>
      <c r="D467">
        <f t="shared" si="14"/>
        <v>459</v>
      </c>
      <c r="G467" t="str">
        <f t="shared" si="15"/>
        <v>insert into akun (username, role, password) values ('Carey.Madonna75',FALSE,'ItH0s7');</v>
      </c>
    </row>
    <row r="468" spans="1:7" x14ac:dyDescent="0.2">
      <c r="A468" t="s">
        <v>1113</v>
      </c>
      <c r="B468" t="b">
        <v>0</v>
      </c>
      <c r="C468" s="12" t="s">
        <v>614</v>
      </c>
      <c r="D468">
        <f t="shared" si="14"/>
        <v>460</v>
      </c>
      <c r="G468" t="str">
        <f t="shared" si="15"/>
        <v>insert into akun (username, role, password) values ('Sosa.Sasha51',FALSE,'SSADhvv');</v>
      </c>
    </row>
    <row r="469" spans="1:7" x14ac:dyDescent="0.2">
      <c r="A469" t="s">
        <v>1114</v>
      </c>
      <c r="B469" t="b">
        <v>0</v>
      </c>
      <c r="C469" s="12" t="s">
        <v>615</v>
      </c>
      <c r="D469">
        <f t="shared" si="14"/>
        <v>461</v>
      </c>
      <c r="G469" t="str">
        <f t="shared" si="15"/>
        <v>insert into akun (username, role, password) values ('Andrews.Shaeleigh9',FALSE,'H9WsVQL');</v>
      </c>
    </row>
    <row r="470" spans="1:7" x14ac:dyDescent="0.2">
      <c r="A470" t="s">
        <v>1115</v>
      </c>
      <c r="B470" t="b">
        <v>0</v>
      </c>
      <c r="C470" s="12" t="s">
        <v>616</v>
      </c>
      <c r="D470">
        <f t="shared" si="14"/>
        <v>462</v>
      </c>
      <c r="G470" t="str">
        <f t="shared" si="15"/>
        <v>insert into akun (username, role, password) values ('Mccormick.Guinevere28',FALSE,'xViiIhYEo');</v>
      </c>
    </row>
    <row r="471" spans="1:7" x14ac:dyDescent="0.2">
      <c r="A471" t="s">
        <v>1116</v>
      </c>
      <c r="B471" t="b">
        <v>0</v>
      </c>
      <c r="C471" s="12" t="s">
        <v>617</v>
      </c>
      <c r="D471">
        <f t="shared" si="14"/>
        <v>463</v>
      </c>
      <c r="G471" t="str">
        <f t="shared" si="15"/>
        <v>insert into akun (username, role, password) values ('Logan.Wing49',FALSE,'WhPUZqk');</v>
      </c>
    </row>
    <row r="472" spans="1:7" x14ac:dyDescent="0.2">
      <c r="A472" t="s">
        <v>1117</v>
      </c>
      <c r="B472" t="b">
        <v>0</v>
      </c>
      <c r="C472" s="12" t="s">
        <v>618</v>
      </c>
      <c r="D472">
        <f t="shared" si="14"/>
        <v>464</v>
      </c>
      <c r="G472" t="str">
        <f t="shared" si="15"/>
        <v>insert into akun (username, role, password) values ('Gamble.Chastity15',FALSE,'kMuaBzv52WB');</v>
      </c>
    </row>
    <row r="473" spans="1:7" x14ac:dyDescent="0.2">
      <c r="A473" t="s">
        <v>1118</v>
      </c>
      <c r="B473" t="b">
        <v>0</v>
      </c>
      <c r="C473" s="12" t="s">
        <v>619</v>
      </c>
      <c r="D473">
        <f t="shared" si="14"/>
        <v>465</v>
      </c>
      <c r="G473" t="str">
        <f t="shared" si="15"/>
        <v>insert into akun (username, role, password) values ('Burton.Carly6',FALSE,'LVuNAYt7nl');</v>
      </c>
    </row>
    <row r="474" spans="1:7" x14ac:dyDescent="0.2">
      <c r="A474" t="s">
        <v>1119</v>
      </c>
      <c r="B474" t="b">
        <v>0</v>
      </c>
      <c r="C474" s="12" t="s">
        <v>620</v>
      </c>
      <c r="D474">
        <f t="shared" si="14"/>
        <v>466</v>
      </c>
      <c r="G474" t="str">
        <f t="shared" si="15"/>
        <v>insert into akun (username, role, password) values ('Mcintosh.Roary89',FALSE,'PGi2Rj');</v>
      </c>
    </row>
    <row r="475" spans="1:7" x14ac:dyDescent="0.2">
      <c r="A475" t="s">
        <v>1120</v>
      </c>
      <c r="B475" t="b">
        <v>0</v>
      </c>
      <c r="C475" s="12" t="s">
        <v>621</v>
      </c>
      <c r="D475">
        <f t="shared" si="14"/>
        <v>467</v>
      </c>
      <c r="G475" t="str">
        <f t="shared" si="15"/>
        <v>insert into akun (username, role, password) values ('Duncan.Berk75',FALSE,'MOOg916Y');</v>
      </c>
    </row>
    <row r="476" spans="1:7" x14ac:dyDescent="0.2">
      <c r="A476" t="s">
        <v>1121</v>
      </c>
      <c r="B476" t="b">
        <v>0</v>
      </c>
      <c r="C476" s="12" t="s">
        <v>622</v>
      </c>
      <c r="D476">
        <f t="shared" si="14"/>
        <v>468</v>
      </c>
      <c r="G476" t="str">
        <f t="shared" si="15"/>
        <v>insert into akun (username, role, password) values ('Compton.May41',FALSE,'NI1doKZO6cdU');</v>
      </c>
    </row>
    <row r="477" spans="1:7" x14ac:dyDescent="0.2">
      <c r="A477" t="s">
        <v>1122</v>
      </c>
      <c r="B477" t="b">
        <v>0</v>
      </c>
      <c r="C477" s="12" t="s">
        <v>623</v>
      </c>
      <c r="D477">
        <f t="shared" si="14"/>
        <v>469</v>
      </c>
      <c r="G477" t="str">
        <f t="shared" si="15"/>
        <v>insert into akun (username, role, password) values ('Chen.Kelsey73',FALSE,'OINbMlPQ');</v>
      </c>
    </row>
    <row r="478" spans="1:7" x14ac:dyDescent="0.2">
      <c r="A478" t="s">
        <v>1123</v>
      </c>
      <c r="B478" t="b">
        <v>0</v>
      </c>
      <c r="C478" s="12" t="s">
        <v>624</v>
      </c>
      <c r="D478">
        <f t="shared" si="14"/>
        <v>470</v>
      </c>
      <c r="G478" t="str">
        <f t="shared" si="15"/>
        <v>insert into akun (username, role, password) values ('Clark.Neville89',FALSE,'nfU1M0OEv');</v>
      </c>
    </row>
    <row r="479" spans="1:7" x14ac:dyDescent="0.2">
      <c r="A479" t="s">
        <v>1124</v>
      </c>
      <c r="B479" t="b">
        <v>0</v>
      </c>
      <c r="C479" s="12" t="s">
        <v>625</v>
      </c>
      <c r="D479">
        <f t="shared" si="14"/>
        <v>471</v>
      </c>
      <c r="G479" t="str">
        <f t="shared" si="15"/>
        <v>insert into akun (username, role, password) values ('Boyd.Daquan50',FALSE,'f2J26Q');</v>
      </c>
    </row>
    <row r="480" spans="1:7" x14ac:dyDescent="0.2">
      <c r="A480" t="s">
        <v>1125</v>
      </c>
      <c r="B480" t="b">
        <v>0</v>
      </c>
      <c r="C480" s="12" t="s">
        <v>626</v>
      </c>
      <c r="D480">
        <f t="shared" si="14"/>
        <v>472</v>
      </c>
      <c r="G480" t="str">
        <f t="shared" si="15"/>
        <v>insert into akun (username, role, password) values ('Roberson.Mari59',FALSE,'jKAzIhCIRrR3');</v>
      </c>
    </row>
    <row r="481" spans="1:7" x14ac:dyDescent="0.2">
      <c r="A481" t="s">
        <v>1126</v>
      </c>
      <c r="B481" t="b">
        <v>0</v>
      </c>
      <c r="C481" s="12" t="s">
        <v>627</v>
      </c>
      <c r="D481">
        <f t="shared" si="14"/>
        <v>473</v>
      </c>
      <c r="G481" t="str">
        <f t="shared" si="15"/>
        <v>insert into akun (username, role, password) values ('Hendricks.Wilma48',FALSE,'4iCeHUrhkONL');</v>
      </c>
    </row>
    <row r="482" spans="1:7" x14ac:dyDescent="0.2">
      <c r="A482" t="s">
        <v>1127</v>
      </c>
      <c r="B482" t="b">
        <v>0</v>
      </c>
      <c r="C482" s="12" t="s">
        <v>628</v>
      </c>
      <c r="D482">
        <f t="shared" si="14"/>
        <v>474</v>
      </c>
      <c r="G482" t="str">
        <f t="shared" si="15"/>
        <v>insert into akun (username, role, password) values ('Howell.Kitra87',FALSE,'WRNw43qyzB');</v>
      </c>
    </row>
    <row r="483" spans="1:7" x14ac:dyDescent="0.2">
      <c r="A483" t="s">
        <v>1128</v>
      </c>
      <c r="B483" t="b">
        <v>0</v>
      </c>
      <c r="C483" s="12" t="s">
        <v>629</v>
      </c>
      <c r="D483">
        <f t="shared" si="14"/>
        <v>475</v>
      </c>
      <c r="G483" t="str">
        <f t="shared" si="15"/>
        <v>insert into akun (username, role, password) values ('Perkins.Merrill87',FALSE,'thzatxaUiOI5');</v>
      </c>
    </row>
    <row r="484" spans="1:7" x14ac:dyDescent="0.2">
      <c r="A484" t="s">
        <v>1129</v>
      </c>
      <c r="B484" t="b">
        <v>0</v>
      </c>
      <c r="C484" s="12" t="s">
        <v>630</v>
      </c>
      <c r="D484">
        <f t="shared" si="14"/>
        <v>476</v>
      </c>
      <c r="G484" t="str">
        <f t="shared" si="15"/>
        <v>insert into akun (username, role, password) values ('Christensen.Constance90',FALSE,'TbxqLa');</v>
      </c>
    </row>
    <row r="485" spans="1:7" x14ac:dyDescent="0.2">
      <c r="A485" t="s">
        <v>1130</v>
      </c>
      <c r="B485" t="b">
        <v>0</v>
      </c>
      <c r="C485" s="12" t="s">
        <v>631</v>
      </c>
      <c r="D485">
        <f t="shared" si="14"/>
        <v>477</v>
      </c>
      <c r="G485" t="str">
        <f t="shared" si="15"/>
        <v>insert into akun (username, role, password) values ('Mendoza.Christopher100',FALSE,'rVdcS0c');</v>
      </c>
    </row>
    <row r="486" spans="1:7" x14ac:dyDescent="0.2">
      <c r="A486" t="s">
        <v>1131</v>
      </c>
      <c r="B486" t="b">
        <v>0</v>
      </c>
      <c r="C486" s="12" t="s">
        <v>632</v>
      </c>
      <c r="D486">
        <f t="shared" si="14"/>
        <v>478</v>
      </c>
      <c r="G486" t="str">
        <f t="shared" si="15"/>
        <v>insert into akun (username, role, password) values ('Peters.Cherokee71',FALSE,'zFYtExjXG');</v>
      </c>
    </row>
    <row r="487" spans="1:7" x14ac:dyDescent="0.2">
      <c r="A487" t="s">
        <v>1132</v>
      </c>
      <c r="B487" t="b">
        <v>0</v>
      </c>
      <c r="C487" s="12" t="s">
        <v>633</v>
      </c>
      <c r="D487">
        <f t="shared" si="14"/>
        <v>479</v>
      </c>
      <c r="G487" t="str">
        <f t="shared" si="15"/>
        <v>insert into akun (username, role, password) values ('Kaufman.Ciara5',FALSE,'5BGHYWppJHf');</v>
      </c>
    </row>
    <row r="488" spans="1:7" x14ac:dyDescent="0.2">
      <c r="A488" t="s">
        <v>1133</v>
      </c>
      <c r="B488" t="b">
        <v>0</v>
      </c>
      <c r="C488" s="12" t="s">
        <v>634</v>
      </c>
      <c r="D488">
        <f t="shared" si="14"/>
        <v>480</v>
      </c>
      <c r="G488" t="str">
        <f t="shared" si="15"/>
        <v>insert into akun (username, role, password) values ('Moody.Hall39',FALSE,'lV6bCg');</v>
      </c>
    </row>
    <row r="489" spans="1:7" x14ac:dyDescent="0.2">
      <c r="A489" t="s">
        <v>1134</v>
      </c>
      <c r="B489" t="b">
        <v>0</v>
      </c>
      <c r="C489" s="12" t="s">
        <v>635</v>
      </c>
      <c r="D489">
        <f t="shared" si="14"/>
        <v>481</v>
      </c>
      <c r="G489" t="str">
        <f t="shared" si="15"/>
        <v>insert into akun (username, role, password) values ('Gross.Adena8',FALSE,'wI0uRaX');</v>
      </c>
    </row>
    <row r="490" spans="1:7" x14ac:dyDescent="0.2">
      <c r="A490" t="s">
        <v>1135</v>
      </c>
      <c r="B490" t="b">
        <v>0</v>
      </c>
      <c r="C490" s="12" t="s">
        <v>636</v>
      </c>
      <c r="D490">
        <f t="shared" si="14"/>
        <v>482</v>
      </c>
      <c r="G490" t="str">
        <f t="shared" si="15"/>
        <v>insert into akun (username, role, password) values ('Joyce.Kareem51',FALSE,'rn0TnX');</v>
      </c>
    </row>
    <row r="491" spans="1:7" x14ac:dyDescent="0.2">
      <c r="A491" t="s">
        <v>1136</v>
      </c>
      <c r="B491" t="b">
        <v>0</v>
      </c>
      <c r="C491" s="12" t="s">
        <v>637</v>
      </c>
      <c r="D491">
        <f t="shared" si="14"/>
        <v>483</v>
      </c>
      <c r="G491" t="str">
        <f t="shared" si="15"/>
        <v>insert into akun (username, role, password) values ('Guy.Grant10',FALSE,'DmylAT');</v>
      </c>
    </row>
    <row r="492" spans="1:7" x14ac:dyDescent="0.2">
      <c r="A492" t="s">
        <v>1137</v>
      </c>
      <c r="B492" t="b">
        <v>0</v>
      </c>
      <c r="C492" s="12" t="s">
        <v>638</v>
      </c>
      <c r="D492">
        <f t="shared" si="14"/>
        <v>484</v>
      </c>
      <c r="G492" t="str">
        <f t="shared" si="15"/>
        <v>insert into akun (username, role, password) values ('Albert.Ina45',FALSE,'fzPIDhmbHIj');</v>
      </c>
    </row>
    <row r="493" spans="1:7" x14ac:dyDescent="0.2">
      <c r="A493" t="s">
        <v>1138</v>
      </c>
      <c r="B493" t="b">
        <v>0</v>
      </c>
      <c r="C493" s="12" t="s">
        <v>639</v>
      </c>
      <c r="D493">
        <f t="shared" si="14"/>
        <v>485</v>
      </c>
      <c r="G493" t="str">
        <f t="shared" si="15"/>
        <v>insert into akun (username, role, password) values ('Mcclain.Elliott76',FALSE,'uf9nuWD');</v>
      </c>
    </row>
    <row r="494" spans="1:7" x14ac:dyDescent="0.2">
      <c r="A494" t="s">
        <v>1139</v>
      </c>
      <c r="B494" t="b">
        <v>0</v>
      </c>
      <c r="C494" s="12" t="s">
        <v>640</v>
      </c>
      <c r="D494">
        <f t="shared" si="14"/>
        <v>486</v>
      </c>
      <c r="G494" t="str">
        <f t="shared" si="15"/>
        <v>insert into akun (username, role, password) values ('Rutledge.Teagan33',FALSE,'UgsMo4y');</v>
      </c>
    </row>
    <row r="495" spans="1:7" x14ac:dyDescent="0.2">
      <c r="A495" t="s">
        <v>1140</v>
      </c>
      <c r="B495" t="b">
        <v>0</v>
      </c>
      <c r="C495" s="12" t="s">
        <v>641</v>
      </c>
      <c r="D495">
        <f t="shared" si="14"/>
        <v>487</v>
      </c>
      <c r="G495" t="str">
        <f t="shared" si="15"/>
        <v>insert into akun (username, role, password) values ('Ramos.Jamal78',FALSE,'g1he7H96q');</v>
      </c>
    </row>
    <row r="496" spans="1:7" x14ac:dyDescent="0.2">
      <c r="A496" t="s">
        <v>1141</v>
      </c>
      <c r="B496" t="b">
        <v>0</v>
      </c>
      <c r="C496" s="12" t="s">
        <v>642</v>
      </c>
      <c r="D496">
        <f t="shared" si="14"/>
        <v>488</v>
      </c>
      <c r="G496" t="str">
        <f t="shared" si="15"/>
        <v>insert into akun (username, role, password) values ('Barrett.Echo100',FALSE,'v56i1NfL1Ov');</v>
      </c>
    </row>
    <row r="497" spans="1:7" x14ac:dyDescent="0.2">
      <c r="A497" t="s">
        <v>1142</v>
      </c>
      <c r="B497" t="b">
        <v>0</v>
      </c>
      <c r="C497" s="12" t="s">
        <v>643</v>
      </c>
      <c r="D497">
        <f t="shared" si="14"/>
        <v>489</v>
      </c>
      <c r="G497" t="str">
        <f t="shared" si="15"/>
        <v>insert into akun (username, role, password) values ('Glass.Aristotle86',FALSE,'Dc9mXkZTjp');</v>
      </c>
    </row>
    <row r="498" spans="1:7" x14ac:dyDescent="0.2">
      <c r="A498" t="s">
        <v>1143</v>
      </c>
      <c r="B498" t="b">
        <v>0</v>
      </c>
      <c r="C498" s="12" t="s">
        <v>644</v>
      </c>
      <c r="D498">
        <f t="shared" si="14"/>
        <v>490</v>
      </c>
      <c r="G498" t="str">
        <f t="shared" si="15"/>
        <v>insert into akun (username, role, password) values ('Herring.Adele60',FALSE,'u8gPxv4EKwC');</v>
      </c>
    </row>
    <row r="499" spans="1:7" x14ac:dyDescent="0.2">
      <c r="A499" t="s">
        <v>1144</v>
      </c>
      <c r="B499" t="b">
        <v>0</v>
      </c>
      <c r="C499" s="12" t="s">
        <v>645</v>
      </c>
      <c r="D499">
        <f t="shared" si="14"/>
        <v>491</v>
      </c>
      <c r="G499" t="str">
        <f t="shared" si="15"/>
        <v>insert into akun (username, role, password) values ('Rich.Adrienne97',FALSE,'jXa2azwniSC6');</v>
      </c>
    </row>
    <row r="500" spans="1:7" x14ac:dyDescent="0.2">
      <c r="A500" t="s">
        <v>1145</v>
      </c>
      <c r="B500" t="b">
        <v>0</v>
      </c>
      <c r="C500" s="12" t="s">
        <v>646</v>
      </c>
      <c r="D500">
        <f t="shared" si="14"/>
        <v>492</v>
      </c>
      <c r="G500" t="str">
        <f t="shared" si="15"/>
        <v>insert into akun (username, role, password) values ('Rivers.Ingrid95',FALSE,'DpQgW1VUmFT');</v>
      </c>
    </row>
    <row r="501" spans="1:7" x14ac:dyDescent="0.2">
      <c r="A501" t="s">
        <v>1146</v>
      </c>
      <c r="B501" t="b">
        <v>0</v>
      </c>
      <c r="C501" s="12" t="s">
        <v>647</v>
      </c>
      <c r="D501">
        <f t="shared" si="14"/>
        <v>493</v>
      </c>
      <c r="G501" t="str">
        <f t="shared" si="15"/>
        <v>insert into akun (username, role, password) values ('Mcmillan.Mariko69',FALSE,'eRCCAOsOXC');</v>
      </c>
    </row>
    <row r="502" spans="1:7" x14ac:dyDescent="0.2">
      <c r="A502" t="s">
        <v>1147</v>
      </c>
      <c r="B502" t="b">
        <v>0</v>
      </c>
      <c r="C502" s="12" t="s">
        <v>648</v>
      </c>
      <c r="D502">
        <f t="shared" si="14"/>
        <v>494</v>
      </c>
      <c r="G502" t="str">
        <f t="shared" si="15"/>
        <v>insert into akun (username, role, password) values ('Carson.Herrod88',FALSE,'PRg8xUOx');</v>
      </c>
    </row>
    <row r="503" spans="1:7" x14ac:dyDescent="0.2">
      <c r="A503" t="s">
        <v>1148</v>
      </c>
      <c r="B503" t="b">
        <v>0</v>
      </c>
      <c r="C503" s="12" t="s">
        <v>649</v>
      </c>
      <c r="D503">
        <f t="shared" si="14"/>
        <v>495</v>
      </c>
      <c r="G503" t="str">
        <f t="shared" si="15"/>
        <v>insert into akun (username, role, password) values ('Lewis.Wayne43',FALSE,'Kc1gwNtXMwJ5');</v>
      </c>
    </row>
    <row r="504" spans="1:7" x14ac:dyDescent="0.2">
      <c r="A504" t="s">
        <v>1149</v>
      </c>
      <c r="B504" t="b">
        <v>0</v>
      </c>
      <c r="C504" s="12" t="s">
        <v>650</v>
      </c>
      <c r="D504">
        <f t="shared" si="14"/>
        <v>496</v>
      </c>
      <c r="G504" t="str">
        <f t="shared" si="15"/>
        <v>insert into akun (username, role, password) values ('Dunlap.Harper2',FALSE,'1pGWf1y4Bq');</v>
      </c>
    </row>
    <row r="505" spans="1:7" x14ac:dyDescent="0.2">
      <c r="A505" t="s">
        <v>1150</v>
      </c>
      <c r="B505" t="b">
        <v>0</v>
      </c>
      <c r="C505" s="12" t="s">
        <v>651</v>
      </c>
      <c r="D505">
        <f t="shared" si="14"/>
        <v>497</v>
      </c>
      <c r="G505" t="str">
        <f t="shared" si="15"/>
        <v>insert into akun (username, role, password) values ('Bird.Branden18',FALSE,'yQCnbsaTVj');</v>
      </c>
    </row>
    <row r="506" spans="1:7" x14ac:dyDescent="0.2">
      <c r="A506" t="s">
        <v>1151</v>
      </c>
      <c r="B506" t="b">
        <v>0</v>
      </c>
      <c r="C506" s="12" t="s">
        <v>652</v>
      </c>
      <c r="D506">
        <f t="shared" si="14"/>
        <v>498</v>
      </c>
      <c r="G506" t="str">
        <f t="shared" si="15"/>
        <v>insert into akun (username, role, password) values ('Garcia.Reed1',FALSE,'GtBff4uS6Yzt');</v>
      </c>
    </row>
    <row r="507" spans="1:7" x14ac:dyDescent="0.2">
      <c r="A507" t="s">
        <v>1152</v>
      </c>
      <c r="B507" t="b">
        <v>0</v>
      </c>
      <c r="C507" s="12" t="s">
        <v>653</v>
      </c>
      <c r="D507">
        <f t="shared" si="14"/>
        <v>499</v>
      </c>
      <c r="G507" t="str">
        <f t="shared" si="15"/>
        <v>insert into akun (username, role, password) values ('Mcguire.Mia1',FALSE,'j4r09OCBorT');</v>
      </c>
    </row>
    <row r="508" spans="1:7" x14ac:dyDescent="0.2">
      <c r="A508" t="s">
        <v>1153</v>
      </c>
      <c r="B508" t="b">
        <v>0</v>
      </c>
      <c r="C508" s="12" t="s">
        <v>654</v>
      </c>
      <c r="D508">
        <f t="shared" si="14"/>
        <v>500</v>
      </c>
      <c r="G508" t="str">
        <f t="shared" si="15"/>
        <v>insert into akun (username, role, password) values ('Short.Nathan42',FALSE,'NZDcTK');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4" x14ac:dyDescent="0.2">
      <c r="A1" t="s">
        <v>46</v>
      </c>
    </row>
    <row r="3" spans="1:4" x14ac:dyDescent="0.2">
      <c r="A3" s="2" t="s">
        <v>54</v>
      </c>
      <c r="B3" s="2" t="s">
        <v>55</v>
      </c>
      <c r="D3" t="str">
        <f>"insert into periode_penerimaan ("&amp;A3&amp;","&amp;B3&amp;") values ("</f>
        <v>insert into periode_penerimaan (nomor,tahun) values (</v>
      </c>
    </row>
    <row r="4" spans="1:4" x14ac:dyDescent="0.2">
      <c r="A4" s="1">
        <v>1</v>
      </c>
      <c r="B4" s="14">
        <v>2007</v>
      </c>
      <c r="D4" t="str">
        <f>CONCATENATE($D$3,A4,",","'",B4,"'",")",";")</f>
        <v>insert into periode_penerimaan (nomor,tahun) values (1,'2007');</v>
      </c>
    </row>
    <row r="5" spans="1:4" x14ac:dyDescent="0.2">
      <c r="A5" s="12">
        <v>2</v>
      </c>
      <c r="B5" s="14">
        <v>2008</v>
      </c>
      <c r="D5" t="str">
        <f t="shared" ref="D5:D6" si="0">CONCATENATE($D$3,A5,",","'",B5,"'",")",";")</f>
        <v>insert into periode_penerimaan (nomor,tahun) values (2,'2008');</v>
      </c>
    </row>
    <row r="6" spans="1:4" x14ac:dyDescent="0.2">
      <c r="A6" s="12">
        <v>3</v>
      </c>
      <c r="B6" s="14">
        <v>2009</v>
      </c>
      <c r="D6" t="str">
        <f t="shared" si="0"/>
        <v>insert into periode_penerimaan (nomor,tahun) values (3,'2009');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H53"/>
  <sheetViews>
    <sheetView zoomScale="125" workbookViewId="0">
      <selection activeCell="H3" sqref="H3:H4"/>
    </sheetView>
  </sheetViews>
  <sheetFormatPr baseColWidth="10" defaultColWidth="8.83203125" defaultRowHeight="15" x14ac:dyDescent="0.2"/>
  <cols>
    <col min="1" max="1" width="17.6640625" style="14" customWidth="1"/>
    <col min="2" max="2" width="16.83203125" style="14" customWidth="1"/>
    <col min="3" max="3" width="14.83203125" style="23" customWidth="1"/>
    <col min="4" max="4" width="8.83203125" style="14"/>
    <col min="5" max="5" width="15" style="14" customWidth="1"/>
    <col min="6" max="6" width="16.1640625" style="26" customWidth="1"/>
    <col min="8" max="8" width="8.83203125" style="25"/>
  </cols>
  <sheetData>
    <row r="1" spans="1:8" x14ac:dyDescent="0.2">
      <c r="A1" s="14" t="s">
        <v>46</v>
      </c>
    </row>
    <row r="3" spans="1:8" x14ac:dyDescent="0.2">
      <c r="A3" s="22" t="s">
        <v>62</v>
      </c>
      <c r="B3" s="22" t="s">
        <v>63</v>
      </c>
      <c r="C3" s="24" t="s">
        <v>64</v>
      </c>
      <c r="D3" s="22" t="s">
        <v>65</v>
      </c>
      <c r="E3" s="22" t="s">
        <v>66</v>
      </c>
      <c r="F3" s="27" t="s">
        <v>67</v>
      </c>
      <c r="H3" t="str">
        <f>"insert into penerimaan_prodi ("&amp;A3&amp;","&amp;B3&amp;","&amp;C3&amp;","&amp;D3&amp;","&amp;E3&amp;","&amp;F3&amp;") values ("</f>
        <v>insert into penerimaan_prodi (nomor_periode,tahun_periode,kode_prodi,kuota,jumlah_pelamar,jumlah_diterima) values (</v>
      </c>
    </row>
    <row r="4" spans="1:8" x14ac:dyDescent="0.2">
      <c r="A4" s="14">
        <v>1</v>
      </c>
      <c r="B4" s="14">
        <v>2007</v>
      </c>
      <c r="C4" s="23">
        <v>1</v>
      </c>
      <c r="D4" s="14">
        <v>58</v>
      </c>
      <c r="E4" s="14">
        <v>550</v>
      </c>
      <c r="F4" s="26">
        <v>49</v>
      </c>
      <c r="H4" t="str">
        <f>CONCATENATE($H$3,A4,",","'",B4,"'",",",C4,",",D4,",",E4,",",F4,")",";")</f>
        <v>insert into penerimaan_prodi (nomor_periode,tahun_periode,kode_prodi,kuota,jumlah_pelamar,jumlah_diterima) values (1,'2007',1,58,550,49);</v>
      </c>
    </row>
    <row r="5" spans="1:8" x14ac:dyDescent="0.2">
      <c r="A5" s="14">
        <v>2</v>
      </c>
      <c r="B5" s="14">
        <f>IF(A5=1,2007,IF(A5=2,2008,2009))</f>
        <v>2008</v>
      </c>
      <c r="C5" s="23">
        <v>17</v>
      </c>
      <c r="D5" s="14">
        <v>53</v>
      </c>
      <c r="E5" s="14">
        <v>460</v>
      </c>
      <c r="F5" s="26">
        <v>38</v>
      </c>
      <c r="H5" t="str">
        <f t="shared" ref="H5:H53" si="0">CONCATENATE($H$3,A5,",","'",B5,"'",",",C5,",",D5,",",E5,",",F5,")",";")</f>
        <v>insert into penerimaan_prodi (nomor_periode,tahun_periode,kode_prodi,kuota,jumlah_pelamar,jumlah_diterima) values (2,'2008',17,53,460,38);</v>
      </c>
    </row>
    <row r="6" spans="1:8" x14ac:dyDescent="0.2">
      <c r="A6" s="14">
        <v>2</v>
      </c>
      <c r="B6" s="14">
        <f t="shared" ref="B6:B53" si="1">IF(A6=1,2007,IF(A6=2,2008,2009))</f>
        <v>2008</v>
      </c>
      <c r="C6" s="23">
        <v>2</v>
      </c>
      <c r="D6" s="14">
        <v>69</v>
      </c>
      <c r="E6" s="14">
        <v>440</v>
      </c>
      <c r="F6" s="26">
        <v>60</v>
      </c>
      <c r="H6" t="str">
        <f t="shared" si="0"/>
        <v>insert into penerimaan_prodi (nomor_periode,tahun_periode,kode_prodi,kuota,jumlah_pelamar,jumlah_diterima) values (2,'2008',2,69,440,60);</v>
      </c>
    </row>
    <row r="7" spans="1:8" x14ac:dyDescent="0.2">
      <c r="A7" s="14">
        <v>3</v>
      </c>
      <c r="B7" s="14">
        <f t="shared" si="1"/>
        <v>2009</v>
      </c>
      <c r="C7" s="23">
        <v>20</v>
      </c>
      <c r="D7" s="14">
        <v>70</v>
      </c>
      <c r="E7" s="14">
        <v>440</v>
      </c>
      <c r="F7" s="26">
        <v>56</v>
      </c>
      <c r="H7" t="str">
        <f t="shared" si="0"/>
        <v>insert into penerimaan_prodi (nomor_periode,tahun_periode,kode_prodi,kuota,jumlah_pelamar,jumlah_diterima) values (3,'2009',20,70,440,56);</v>
      </c>
    </row>
    <row r="8" spans="1:8" x14ac:dyDescent="0.2">
      <c r="A8" s="14">
        <v>3</v>
      </c>
      <c r="B8" s="14">
        <f t="shared" si="1"/>
        <v>2009</v>
      </c>
      <c r="C8" s="23">
        <v>14</v>
      </c>
      <c r="D8" s="14">
        <v>73</v>
      </c>
      <c r="E8" s="14">
        <v>550</v>
      </c>
      <c r="F8" s="26">
        <v>65</v>
      </c>
      <c r="H8" t="str">
        <f t="shared" si="0"/>
        <v>insert into penerimaan_prodi (nomor_periode,tahun_periode,kode_prodi,kuota,jumlah_pelamar,jumlah_diterima) values (3,'2009',14,73,550,65);</v>
      </c>
    </row>
    <row r="9" spans="1:8" x14ac:dyDescent="0.2">
      <c r="A9" s="14">
        <v>1</v>
      </c>
      <c r="B9" s="14">
        <f t="shared" si="1"/>
        <v>2007</v>
      </c>
      <c r="C9" s="23">
        <v>14</v>
      </c>
      <c r="D9" s="14">
        <v>55</v>
      </c>
      <c r="E9" s="14">
        <v>420</v>
      </c>
      <c r="F9" s="26">
        <v>49</v>
      </c>
      <c r="H9" t="str">
        <f t="shared" si="0"/>
        <v>insert into penerimaan_prodi (nomor_periode,tahun_periode,kode_prodi,kuota,jumlah_pelamar,jumlah_diterima) values (1,'2007',14,55,420,49);</v>
      </c>
    </row>
    <row r="10" spans="1:8" x14ac:dyDescent="0.2">
      <c r="A10" s="14">
        <v>3</v>
      </c>
      <c r="B10" s="14">
        <f t="shared" si="1"/>
        <v>2009</v>
      </c>
      <c r="C10" s="23">
        <v>8</v>
      </c>
      <c r="D10" s="14">
        <v>53</v>
      </c>
      <c r="E10" s="14">
        <v>450</v>
      </c>
      <c r="F10" s="26">
        <v>42</v>
      </c>
      <c r="H10" t="str">
        <f t="shared" si="0"/>
        <v>insert into penerimaan_prodi (nomor_periode,tahun_periode,kode_prodi,kuota,jumlah_pelamar,jumlah_diterima) values (3,'2009',8,53,450,42);</v>
      </c>
    </row>
    <row r="11" spans="1:8" x14ac:dyDescent="0.2">
      <c r="A11" s="14">
        <v>2</v>
      </c>
      <c r="B11" s="14">
        <f t="shared" si="1"/>
        <v>2008</v>
      </c>
      <c r="C11" s="23">
        <v>10</v>
      </c>
      <c r="D11" s="14">
        <v>51</v>
      </c>
      <c r="E11" s="14">
        <v>440</v>
      </c>
      <c r="F11" s="26">
        <v>43</v>
      </c>
      <c r="H11" t="str">
        <f t="shared" si="0"/>
        <v>insert into penerimaan_prodi (nomor_periode,tahun_periode,kode_prodi,kuota,jumlah_pelamar,jumlah_diterima) values (2,'2008',10,51,440,43);</v>
      </c>
    </row>
    <row r="12" spans="1:8" x14ac:dyDescent="0.2">
      <c r="A12" s="14">
        <v>3</v>
      </c>
      <c r="B12" s="14">
        <f t="shared" si="1"/>
        <v>2009</v>
      </c>
      <c r="C12" s="23">
        <v>4</v>
      </c>
      <c r="D12" s="14">
        <v>77</v>
      </c>
      <c r="E12" s="14">
        <v>530</v>
      </c>
      <c r="F12" s="26">
        <v>71</v>
      </c>
      <c r="H12" t="str">
        <f t="shared" si="0"/>
        <v>insert into penerimaan_prodi (nomor_periode,tahun_periode,kode_prodi,kuota,jumlah_pelamar,jumlah_diterima) values (3,'2009',4,77,530,71);</v>
      </c>
    </row>
    <row r="13" spans="1:8" x14ac:dyDescent="0.2">
      <c r="A13" s="14">
        <v>1</v>
      </c>
      <c r="B13" s="14">
        <f t="shared" si="1"/>
        <v>2007</v>
      </c>
      <c r="C13" s="23">
        <v>17</v>
      </c>
      <c r="D13" s="14">
        <v>55</v>
      </c>
      <c r="E13" s="14">
        <v>540</v>
      </c>
      <c r="F13" s="26">
        <v>51</v>
      </c>
      <c r="H13" t="str">
        <f t="shared" si="0"/>
        <v>insert into penerimaan_prodi (nomor_periode,tahun_periode,kode_prodi,kuota,jumlah_pelamar,jumlah_diterima) values (1,'2007',17,55,540,51);</v>
      </c>
    </row>
    <row r="14" spans="1:8" x14ac:dyDescent="0.2">
      <c r="A14" s="14">
        <v>2</v>
      </c>
      <c r="B14" s="14">
        <f t="shared" si="1"/>
        <v>2008</v>
      </c>
      <c r="C14" s="23">
        <v>15</v>
      </c>
      <c r="D14" s="14">
        <v>72</v>
      </c>
      <c r="E14" s="14">
        <v>410</v>
      </c>
      <c r="F14" s="26">
        <v>65</v>
      </c>
      <c r="H14" t="str">
        <f t="shared" si="0"/>
        <v>insert into penerimaan_prodi (nomor_periode,tahun_periode,kode_prodi,kuota,jumlah_pelamar,jumlah_diterima) values (2,'2008',15,72,410,65);</v>
      </c>
    </row>
    <row r="15" spans="1:8" x14ac:dyDescent="0.2">
      <c r="A15" s="14">
        <v>2</v>
      </c>
      <c r="B15" s="14">
        <f t="shared" si="1"/>
        <v>2008</v>
      </c>
      <c r="C15" s="23">
        <v>11</v>
      </c>
      <c r="D15" s="14">
        <v>63</v>
      </c>
      <c r="E15" s="14">
        <v>560</v>
      </c>
      <c r="F15" s="26">
        <v>58</v>
      </c>
      <c r="H15" t="str">
        <f t="shared" si="0"/>
        <v>insert into penerimaan_prodi (nomor_periode,tahun_periode,kode_prodi,kuota,jumlah_pelamar,jumlah_diterima) values (2,'2008',11,63,560,58);</v>
      </c>
    </row>
    <row r="16" spans="1:8" x14ac:dyDescent="0.2">
      <c r="A16" s="14">
        <v>2</v>
      </c>
      <c r="B16" s="14">
        <f t="shared" si="1"/>
        <v>2008</v>
      </c>
      <c r="C16" s="23">
        <v>13</v>
      </c>
      <c r="D16" s="14">
        <v>61</v>
      </c>
      <c r="E16" s="14">
        <v>490</v>
      </c>
      <c r="F16" s="26">
        <v>50</v>
      </c>
      <c r="H16" t="str">
        <f t="shared" si="0"/>
        <v>insert into penerimaan_prodi (nomor_periode,tahun_periode,kode_prodi,kuota,jumlah_pelamar,jumlah_diterima) values (2,'2008',13,61,490,50);</v>
      </c>
    </row>
    <row r="17" spans="1:8" x14ac:dyDescent="0.2">
      <c r="A17" s="14">
        <v>3</v>
      </c>
      <c r="B17" s="14">
        <f t="shared" si="1"/>
        <v>2009</v>
      </c>
      <c r="C17" s="23">
        <v>6</v>
      </c>
      <c r="D17" s="14">
        <v>71</v>
      </c>
      <c r="E17" s="14">
        <v>540</v>
      </c>
      <c r="F17" s="26">
        <v>64</v>
      </c>
      <c r="H17" t="str">
        <f t="shared" si="0"/>
        <v>insert into penerimaan_prodi (nomor_periode,tahun_periode,kode_prodi,kuota,jumlah_pelamar,jumlah_diterima) values (3,'2009',6,71,540,64);</v>
      </c>
    </row>
    <row r="18" spans="1:8" x14ac:dyDescent="0.2">
      <c r="A18" s="14">
        <v>2</v>
      </c>
      <c r="B18" s="14">
        <f t="shared" si="1"/>
        <v>2008</v>
      </c>
      <c r="C18" s="23">
        <v>6</v>
      </c>
      <c r="D18" s="14">
        <v>75</v>
      </c>
      <c r="E18" s="14">
        <v>440</v>
      </c>
      <c r="F18" s="26">
        <v>68</v>
      </c>
      <c r="H18" t="str">
        <f t="shared" si="0"/>
        <v>insert into penerimaan_prodi (nomor_periode,tahun_periode,kode_prodi,kuota,jumlah_pelamar,jumlah_diterima) values (2,'2008',6,75,440,68);</v>
      </c>
    </row>
    <row r="19" spans="1:8" x14ac:dyDescent="0.2">
      <c r="A19" s="14">
        <v>1</v>
      </c>
      <c r="B19" s="14">
        <f t="shared" si="1"/>
        <v>2007</v>
      </c>
      <c r="C19" s="23">
        <v>12</v>
      </c>
      <c r="D19" s="14">
        <v>73</v>
      </c>
      <c r="E19" s="14">
        <v>460</v>
      </c>
      <c r="F19" s="26">
        <v>69</v>
      </c>
      <c r="H19" t="str">
        <f t="shared" si="0"/>
        <v>insert into penerimaan_prodi (nomor_periode,tahun_periode,kode_prodi,kuota,jumlah_pelamar,jumlah_diterima) values (1,'2007',12,73,460,69);</v>
      </c>
    </row>
    <row r="20" spans="1:8" x14ac:dyDescent="0.2">
      <c r="A20" s="14">
        <v>1</v>
      </c>
      <c r="B20" s="14">
        <f t="shared" si="1"/>
        <v>2007</v>
      </c>
      <c r="C20" s="23">
        <v>13</v>
      </c>
      <c r="D20" s="14">
        <v>76</v>
      </c>
      <c r="E20" s="14">
        <v>580</v>
      </c>
      <c r="F20" s="26">
        <v>68</v>
      </c>
      <c r="H20" t="str">
        <f t="shared" si="0"/>
        <v>insert into penerimaan_prodi (nomor_periode,tahun_periode,kode_prodi,kuota,jumlah_pelamar,jumlah_diterima) values (1,'2007',13,76,580,68);</v>
      </c>
    </row>
    <row r="21" spans="1:8" x14ac:dyDescent="0.2">
      <c r="A21" s="14">
        <v>3</v>
      </c>
      <c r="B21" s="14">
        <f t="shared" si="1"/>
        <v>2009</v>
      </c>
      <c r="C21" s="23">
        <v>16</v>
      </c>
      <c r="D21" s="14">
        <v>53</v>
      </c>
      <c r="E21" s="14">
        <v>540</v>
      </c>
      <c r="F21" s="26">
        <v>45</v>
      </c>
      <c r="H21" t="str">
        <f t="shared" si="0"/>
        <v>insert into penerimaan_prodi (nomor_periode,tahun_periode,kode_prodi,kuota,jumlah_pelamar,jumlah_diterima) values (3,'2009',16,53,540,45);</v>
      </c>
    </row>
    <row r="22" spans="1:8" x14ac:dyDescent="0.2">
      <c r="A22" s="14">
        <v>3</v>
      </c>
      <c r="B22" s="14">
        <f t="shared" si="1"/>
        <v>2009</v>
      </c>
      <c r="C22" s="23">
        <v>19</v>
      </c>
      <c r="D22" s="14">
        <v>54</v>
      </c>
      <c r="E22" s="14">
        <v>520</v>
      </c>
      <c r="F22" s="26">
        <v>47</v>
      </c>
      <c r="H22" t="str">
        <f t="shared" si="0"/>
        <v>insert into penerimaan_prodi (nomor_periode,tahun_periode,kode_prodi,kuota,jumlah_pelamar,jumlah_diterima) values (3,'2009',19,54,520,47);</v>
      </c>
    </row>
    <row r="23" spans="1:8" x14ac:dyDescent="0.2">
      <c r="A23" s="14">
        <v>1</v>
      </c>
      <c r="B23" s="14">
        <f t="shared" si="1"/>
        <v>2007</v>
      </c>
      <c r="C23" s="23">
        <v>10</v>
      </c>
      <c r="D23" s="14">
        <v>72</v>
      </c>
      <c r="E23" s="14">
        <v>400</v>
      </c>
      <c r="F23" s="26">
        <v>63</v>
      </c>
      <c r="H23" t="str">
        <f t="shared" si="0"/>
        <v>insert into penerimaan_prodi (nomor_periode,tahun_periode,kode_prodi,kuota,jumlah_pelamar,jumlah_diterima) values (1,'2007',10,72,400,63);</v>
      </c>
    </row>
    <row r="24" spans="1:8" x14ac:dyDescent="0.2">
      <c r="A24" s="14">
        <v>1</v>
      </c>
      <c r="B24" s="14">
        <f t="shared" si="1"/>
        <v>2007</v>
      </c>
      <c r="C24" s="23">
        <v>20</v>
      </c>
      <c r="D24" s="14">
        <v>55</v>
      </c>
      <c r="E24" s="14">
        <v>540</v>
      </c>
      <c r="F24" s="26">
        <v>51</v>
      </c>
      <c r="H24" t="str">
        <f t="shared" si="0"/>
        <v>insert into penerimaan_prodi (nomor_periode,tahun_periode,kode_prodi,kuota,jumlah_pelamar,jumlah_diterima) values (1,'2007',20,55,540,51);</v>
      </c>
    </row>
    <row r="25" spans="1:8" x14ac:dyDescent="0.2">
      <c r="A25" s="14">
        <v>3</v>
      </c>
      <c r="B25" s="14">
        <f t="shared" si="1"/>
        <v>2009</v>
      </c>
      <c r="C25" s="23">
        <v>7</v>
      </c>
      <c r="D25" s="14">
        <v>72</v>
      </c>
      <c r="E25" s="14">
        <v>500</v>
      </c>
      <c r="F25" s="26">
        <v>66</v>
      </c>
      <c r="H25" t="str">
        <f t="shared" si="0"/>
        <v>insert into penerimaan_prodi (nomor_periode,tahun_periode,kode_prodi,kuota,jumlah_pelamar,jumlah_diterima) values (3,'2009',7,72,500,66);</v>
      </c>
    </row>
    <row r="26" spans="1:8" x14ac:dyDescent="0.2">
      <c r="A26" s="14">
        <v>1</v>
      </c>
      <c r="B26" s="14">
        <f t="shared" si="1"/>
        <v>2007</v>
      </c>
      <c r="C26" s="23">
        <v>15</v>
      </c>
      <c r="D26" s="14">
        <v>50</v>
      </c>
      <c r="E26" s="14">
        <v>460</v>
      </c>
      <c r="F26" s="26">
        <v>44</v>
      </c>
      <c r="H26" t="str">
        <f t="shared" si="0"/>
        <v>insert into penerimaan_prodi (nomor_periode,tahun_periode,kode_prodi,kuota,jumlah_pelamar,jumlah_diterima) values (1,'2007',15,50,460,44);</v>
      </c>
    </row>
    <row r="27" spans="1:8" x14ac:dyDescent="0.2">
      <c r="A27" s="14">
        <v>2</v>
      </c>
      <c r="B27" s="14">
        <f t="shared" si="1"/>
        <v>2008</v>
      </c>
      <c r="C27" s="23">
        <v>8</v>
      </c>
      <c r="D27" s="14">
        <v>54</v>
      </c>
      <c r="E27" s="14">
        <v>580</v>
      </c>
      <c r="F27" s="26">
        <v>51</v>
      </c>
      <c r="H27" t="str">
        <f t="shared" si="0"/>
        <v>insert into penerimaan_prodi (nomor_periode,tahun_periode,kode_prodi,kuota,jumlah_pelamar,jumlah_diterima) values (2,'2008',8,54,580,51);</v>
      </c>
    </row>
    <row r="28" spans="1:8" x14ac:dyDescent="0.2">
      <c r="A28" s="14">
        <v>2</v>
      </c>
      <c r="B28" s="14">
        <f t="shared" si="1"/>
        <v>2008</v>
      </c>
      <c r="C28" s="23">
        <v>16</v>
      </c>
      <c r="D28" s="14">
        <v>75</v>
      </c>
      <c r="E28" s="14">
        <v>500</v>
      </c>
      <c r="F28" s="26">
        <v>69</v>
      </c>
      <c r="H28" t="str">
        <f t="shared" si="0"/>
        <v>insert into penerimaan_prodi (nomor_periode,tahun_periode,kode_prodi,kuota,jumlah_pelamar,jumlah_diterima) values (2,'2008',16,75,500,69);</v>
      </c>
    </row>
    <row r="29" spans="1:8" x14ac:dyDescent="0.2">
      <c r="A29" s="14">
        <v>2</v>
      </c>
      <c r="B29" s="14">
        <f t="shared" si="1"/>
        <v>2008</v>
      </c>
      <c r="C29" s="23">
        <v>20</v>
      </c>
      <c r="D29" s="14">
        <v>58</v>
      </c>
      <c r="E29" s="14">
        <v>450</v>
      </c>
      <c r="F29" s="26">
        <v>55</v>
      </c>
      <c r="H29" t="str">
        <f t="shared" si="0"/>
        <v>insert into penerimaan_prodi (nomor_periode,tahun_periode,kode_prodi,kuota,jumlah_pelamar,jumlah_diterima) values (2,'2008',20,58,450,55);</v>
      </c>
    </row>
    <row r="30" spans="1:8" x14ac:dyDescent="0.2">
      <c r="A30" s="14">
        <v>3</v>
      </c>
      <c r="B30" s="14">
        <f t="shared" si="1"/>
        <v>2009</v>
      </c>
      <c r="C30" s="23">
        <v>9</v>
      </c>
      <c r="D30" s="14">
        <v>54</v>
      </c>
      <c r="E30" s="14">
        <v>430</v>
      </c>
      <c r="F30" s="26">
        <v>41</v>
      </c>
      <c r="H30" t="str">
        <f t="shared" si="0"/>
        <v>insert into penerimaan_prodi (nomor_periode,tahun_periode,kode_prodi,kuota,jumlah_pelamar,jumlah_diterima) values (3,'2009',9,54,430,41);</v>
      </c>
    </row>
    <row r="31" spans="1:8" x14ac:dyDescent="0.2">
      <c r="A31" s="14">
        <v>2</v>
      </c>
      <c r="B31" s="14">
        <f t="shared" si="1"/>
        <v>2008</v>
      </c>
      <c r="C31" s="23">
        <v>7</v>
      </c>
      <c r="D31" s="14">
        <v>65</v>
      </c>
      <c r="E31" s="14">
        <v>400</v>
      </c>
      <c r="F31" s="26">
        <v>62</v>
      </c>
      <c r="H31" t="str">
        <f t="shared" si="0"/>
        <v>insert into penerimaan_prodi (nomor_periode,tahun_periode,kode_prodi,kuota,jumlah_pelamar,jumlah_diterima) values (2,'2008',7,65,400,62);</v>
      </c>
    </row>
    <row r="32" spans="1:8" x14ac:dyDescent="0.2">
      <c r="A32" s="14">
        <v>3</v>
      </c>
      <c r="B32" s="14">
        <f t="shared" si="1"/>
        <v>2009</v>
      </c>
      <c r="C32" s="23">
        <v>5</v>
      </c>
      <c r="D32" s="14">
        <v>58</v>
      </c>
      <c r="E32" s="14">
        <v>570</v>
      </c>
      <c r="F32" s="26">
        <v>48</v>
      </c>
      <c r="H32" t="str">
        <f t="shared" si="0"/>
        <v>insert into penerimaan_prodi (nomor_periode,tahun_periode,kode_prodi,kuota,jumlah_pelamar,jumlah_diterima) values (3,'2009',5,58,570,48);</v>
      </c>
    </row>
    <row r="33" spans="1:8" x14ac:dyDescent="0.2">
      <c r="A33" s="14">
        <v>1</v>
      </c>
      <c r="B33" s="14">
        <f t="shared" si="1"/>
        <v>2007</v>
      </c>
      <c r="C33" s="23">
        <v>6</v>
      </c>
      <c r="D33" s="14">
        <v>58</v>
      </c>
      <c r="E33" s="14">
        <v>550</v>
      </c>
      <c r="F33" s="26">
        <v>50</v>
      </c>
      <c r="H33" t="str">
        <f t="shared" si="0"/>
        <v>insert into penerimaan_prodi (nomor_periode,tahun_periode,kode_prodi,kuota,jumlah_pelamar,jumlah_diterima) values (1,'2007',6,58,550,50);</v>
      </c>
    </row>
    <row r="34" spans="1:8" x14ac:dyDescent="0.2">
      <c r="A34" s="14">
        <v>2</v>
      </c>
      <c r="B34" s="14">
        <f t="shared" si="1"/>
        <v>2008</v>
      </c>
      <c r="C34" s="23">
        <v>14</v>
      </c>
      <c r="D34" s="14">
        <v>57</v>
      </c>
      <c r="E34" s="14">
        <v>560</v>
      </c>
      <c r="F34" s="26">
        <v>45</v>
      </c>
      <c r="H34" t="str">
        <f t="shared" si="0"/>
        <v>insert into penerimaan_prodi (nomor_periode,tahun_periode,kode_prodi,kuota,jumlah_pelamar,jumlah_diterima) values (2,'2008',14,57,560,45);</v>
      </c>
    </row>
    <row r="35" spans="1:8" x14ac:dyDescent="0.2">
      <c r="A35" s="14">
        <v>1</v>
      </c>
      <c r="B35" s="14">
        <f t="shared" si="1"/>
        <v>2007</v>
      </c>
      <c r="C35" s="23">
        <v>16</v>
      </c>
      <c r="D35" s="14">
        <v>62</v>
      </c>
      <c r="E35" s="14">
        <v>590</v>
      </c>
      <c r="F35" s="26">
        <v>55</v>
      </c>
      <c r="H35" t="str">
        <f t="shared" si="0"/>
        <v>insert into penerimaan_prodi (nomor_periode,tahun_periode,kode_prodi,kuota,jumlah_pelamar,jumlah_diterima) values (1,'2007',16,62,590,55);</v>
      </c>
    </row>
    <row r="36" spans="1:8" x14ac:dyDescent="0.2">
      <c r="A36" s="14">
        <v>1</v>
      </c>
      <c r="B36" s="14">
        <f t="shared" si="1"/>
        <v>2007</v>
      </c>
      <c r="C36" s="23">
        <v>7</v>
      </c>
      <c r="D36" s="14">
        <v>49</v>
      </c>
      <c r="E36" s="14">
        <v>580</v>
      </c>
      <c r="F36" s="26">
        <v>34</v>
      </c>
      <c r="H36" t="str">
        <f t="shared" si="0"/>
        <v>insert into penerimaan_prodi (nomor_periode,tahun_periode,kode_prodi,kuota,jumlah_pelamar,jumlah_diterima) values (1,'2007',7,49,580,34);</v>
      </c>
    </row>
    <row r="37" spans="1:8" x14ac:dyDescent="0.2">
      <c r="A37" s="14">
        <v>1</v>
      </c>
      <c r="B37" s="14">
        <f t="shared" si="1"/>
        <v>2007</v>
      </c>
      <c r="C37" s="23">
        <v>3</v>
      </c>
      <c r="D37" s="14">
        <v>65</v>
      </c>
      <c r="E37" s="14">
        <v>600</v>
      </c>
      <c r="F37" s="26">
        <v>60</v>
      </c>
      <c r="H37" t="str">
        <f t="shared" si="0"/>
        <v>insert into penerimaan_prodi (nomor_periode,tahun_periode,kode_prodi,kuota,jumlah_pelamar,jumlah_diterima) values (1,'2007',3,65,600,60);</v>
      </c>
    </row>
    <row r="38" spans="1:8" x14ac:dyDescent="0.2">
      <c r="A38" s="14">
        <v>2</v>
      </c>
      <c r="B38" s="14">
        <f t="shared" si="1"/>
        <v>2008</v>
      </c>
      <c r="C38" s="23">
        <v>3</v>
      </c>
      <c r="D38" s="14">
        <v>55</v>
      </c>
      <c r="E38" s="14">
        <v>410</v>
      </c>
      <c r="F38" s="26">
        <v>52</v>
      </c>
      <c r="H38" t="str">
        <f t="shared" si="0"/>
        <v>insert into penerimaan_prodi (nomor_periode,tahun_periode,kode_prodi,kuota,jumlah_pelamar,jumlah_diterima) values (2,'2008',3,55,410,52);</v>
      </c>
    </row>
    <row r="39" spans="1:8" x14ac:dyDescent="0.2">
      <c r="A39" s="14">
        <v>1</v>
      </c>
      <c r="B39" s="14">
        <f t="shared" si="1"/>
        <v>2007</v>
      </c>
      <c r="C39" s="23">
        <v>17</v>
      </c>
      <c r="D39" s="14">
        <v>65</v>
      </c>
      <c r="E39" s="14">
        <v>490</v>
      </c>
      <c r="F39" s="26">
        <v>60</v>
      </c>
      <c r="H39" t="str">
        <f t="shared" si="0"/>
        <v>insert into penerimaan_prodi (nomor_periode,tahun_periode,kode_prodi,kuota,jumlah_pelamar,jumlah_diterima) values (1,'2007',17,65,490,60);</v>
      </c>
    </row>
    <row r="40" spans="1:8" x14ac:dyDescent="0.2">
      <c r="A40" s="14">
        <v>2</v>
      </c>
      <c r="B40" s="14">
        <f t="shared" si="1"/>
        <v>2008</v>
      </c>
      <c r="C40" s="23">
        <v>19</v>
      </c>
      <c r="D40" s="14">
        <v>53</v>
      </c>
      <c r="E40" s="14">
        <v>510</v>
      </c>
      <c r="F40" s="26">
        <v>39</v>
      </c>
      <c r="H40" t="str">
        <f t="shared" si="0"/>
        <v>insert into penerimaan_prodi (nomor_periode,tahun_periode,kode_prodi,kuota,jumlah_pelamar,jumlah_diterima) values (2,'2008',19,53,510,39);</v>
      </c>
    </row>
    <row r="41" spans="1:8" x14ac:dyDescent="0.2">
      <c r="A41" s="14">
        <v>2</v>
      </c>
      <c r="B41" s="14">
        <f t="shared" si="1"/>
        <v>2008</v>
      </c>
      <c r="C41" s="23">
        <v>18</v>
      </c>
      <c r="D41" s="14">
        <v>69</v>
      </c>
      <c r="E41" s="14">
        <v>440</v>
      </c>
      <c r="F41" s="26">
        <v>62</v>
      </c>
      <c r="H41" t="str">
        <f t="shared" si="0"/>
        <v>insert into penerimaan_prodi (nomor_periode,tahun_periode,kode_prodi,kuota,jumlah_pelamar,jumlah_diterima) values (2,'2008',18,69,440,62);</v>
      </c>
    </row>
    <row r="42" spans="1:8" x14ac:dyDescent="0.2">
      <c r="A42" s="14">
        <v>2</v>
      </c>
      <c r="B42" s="14">
        <f t="shared" si="1"/>
        <v>2008</v>
      </c>
      <c r="C42" s="23">
        <v>12</v>
      </c>
      <c r="D42" s="14">
        <v>53</v>
      </c>
      <c r="E42" s="14">
        <v>530</v>
      </c>
      <c r="F42" s="26">
        <v>45</v>
      </c>
      <c r="H42" t="str">
        <f t="shared" si="0"/>
        <v>insert into penerimaan_prodi (nomor_periode,tahun_periode,kode_prodi,kuota,jumlah_pelamar,jumlah_diterima) values (2,'2008',12,53,530,45);</v>
      </c>
    </row>
    <row r="43" spans="1:8" x14ac:dyDescent="0.2">
      <c r="A43" s="14">
        <v>3</v>
      </c>
      <c r="B43" s="14">
        <f t="shared" si="1"/>
        <v>2009</v>
      </c>
      <c r="C43" s="23">
        <v>11</v>
      </c>
      <c r="D43" s="14">
        <v>58</v>
      </c>
      <c r="E43" s="14">
        <v>420</v>
      </c>
      <c r="F43" s="26">
        <v>47</v>
      </c>
      <c r="H43" t="str">
        <f t="shared" si="0"/>
        <v>insert into penerimaan_prodi (nomor_periode,tahun_periode,kode_prodi,kuota,jumlah_pelamar,jumlah_diterima) values (3,'2009',11,58,420,47);</v>
      </c>
    </row>
    <row r="44" spans="1:8" x14ac:dyDescent="0.2">
      <c r="A44" s="14">
        <v>1</v>
      </c>
      <c r="B44" s="14">
        <f t="shared" si="1"/>
        <v>2007</v>
      </c>
      <c r="C44" s="23">
        <v>4</v>
      </c>
      <c r="D44" s="14">
        <v>71</v>
      </c>
      <c r="E44" s="14">
        <v>550</v>
      </c>
      <c r="F44" s="26">
        <v>64</v>
      </c>
      <c r="H44" t="str">
        <f t="shared" si="0"/>
        <v>insert into penerimaan_prodi (nomor_periode,tahun_periode,kode_prodi,kuota,jumlah_pelamar,jumlah_diterima) values (1,'2007',4,71,550,64);</v>
      </c>
    </row>
    <row r="45" spans="1:8" x14ac:dyDescent="0.2">
      <c r="A45" s="14">
        <v>2</v>
      </c>
      <c r="B45" s="14">
        <f t="shared" si="1"/>
        <v>2008</v>
      </c>
      <c r="C45" s="23">
        <v>1</v>
      </c>
      <c r="D45" s="14">
        <v>50</v>
      </c>
      <c r="E45" s="14">
        <v>560</v>
      </c>
      <c r="F45" s="26">
        <v>36</v>
      </c>
      <c r="H45" t="str">
        <f t="shared" si="0"/>
        <v>insert into penerimaan_prodi (nomor_periode,tahun_periode,kode_prodi,kuota,jumlah_pelamar,jumlah_diterima) values (2,'2008',1,50,560,36);</v>
      </c>
    </row>
    <row r="46" spans="1:8" x14ac:dyDescent="0.2">
      <c r="A46" s="14">
        <v>3</v>
      </c>
      <c r="B46" s="14">
        <f t="shared" si="1"/>
        <v>2009</v>
      </c>
      <c r="C46" s="23">
        <v>1</v>
      </c>
      <c r="D46" s="14">
        <v>55</v>
      </c>
      <c r="E46" s="14">
        <v>450</v>
      </c>
      <c r="F46" s="26">
        <v>45</v>
      </c>
      <c r="H46" t="str">
        <f t="shared" si="0"/>
        <v>insert into penerimaan_prodi (nomor_periode,tahun_periode,kode_prodi,kuota,jumlah_pelamar,jumlah_diterima) values (3,'2009',1,55,450,45);</v>
      </c>
    </row>
    <row r="47" spans="1:8" x14ac:dyDescent="0.2">
      <c r="A47" s="14">
        <v>2</v>
      </c>
      <c r="B47" s="14">
        <f t="shared" si="1"/>
        <v>2008</v>
      </c>
      <c r="C47" s="23">
        <v>9</v>
      </c>
      <c r="D47" s="14">
        <v>54</v>
      </c>
      <c r="E47" s="14">
        <v>430</v>
      </c>
      <c r="F47" s="26">
        <v>43</v>
      </c>
      <c r="H47" t="str">
        <f t="shared" si="0"/>
        <v>insert into penerimaan_prodi (nomor_periode,tahun_periode,kode_prodi,kuota,jumlah_pelamar,jumlah_diterima) values (2,'2008',9,54,430,43);</v>
      </c>
    </row>
    <row r="48" spans="1:8" x14ac:dyDescent="0.2">
      <c r="A48" s="14">
        <v>3</v>
      </c>
      <c r="B48" s="14">
        <f t="shared" si="1"/>
        <v>2009</v>
      </c>
      <c r="C48" s="23">
        <v>18</v>
      </c>
      <c r="D48" s="14">
        <v>52</v>
      </c>
      <c r="E48" s="14">
        <v>400</v>
      </c>
      <c r="F48" s="26">
        <v>48</v>
      </c>
      <c r="H48" t="str">
        <f t="shared" si="0"/>
        <v>insert into penerimaan_prodi (nomor_periode,tahun_periode,kode_prodi,kuota,jumlah_pelamar,jumlah_diterima) values (3,'2009',18,52,400,48);</v>
      </c>
    </row>
    <row r="49" spans="1:8" x14ac:dyDescent="0.2">
      <c r="A49" s="14">
        <v>2</v>
      </c>
      <c r="B49" s="14">
        <f t="shared" si="1"/>
        <v>2008</v>
      </c>
      <c r="C49" s="23">
        <v>5</v>
      </c>
      <c r="D49" s="14">
        <v>65</v>
      </c>
      <c r="E49" s="14">
        <v>440</v>
      </c>
      <c r="F49" s="26">
        <v>50</v>
      </c>
      <c r="H49" t="str">
        <f t="shared" si="0"/>
        <v>insert into penerimaan_prodi (nomor_periode,tahun_periode,kode_prodi,kuota,jumlah_pelamar,jumlah_diterima) values (2,'2008',5,65,440,50);</v>
      </c>
    </row>
    <row r="50" spans="1:8" x14ac:dyDescent="0.2">
      <c r="A50" s="14">
        <v>3</v>
      </c>
      <c r="B50" s="14">
        <f t="shared" si="1"/>
        <v>2009</v>
      </c>
      <c r="C50" s="23">
        <v>2</v>
      </c>
      <c r="D50" s="14">
        <v>64</v>
      </c>
      <c r="E50" s="14">
        <v>560</v>
      </c>
      <c r="F50" s="26">
        <v>61</v>
      </c>
      <c r="H50" t="str">
        <f t="shared" si="0"/>
        <v>insert into penerimaan_prodi (nomor_periode,tahun_periode,kode_prodi,kuota,jumlah_pelamar,jumlah_diterima) values (3,'2009',2,64,560,61);</v>
      </c>
    </row>
    <row r="51" spans="1:8" x14ac:dyDescent="0.2">
      <c r="A51" s="14">
        <v>3</v>
      </c>
      <c r="B51" s="14">
        <f t="shared" si="1"/>
        <v>2009</v>
      </c>
      <c r="C51" s="23">
        <v>3</v>
      </c>
      <c r="D51" s="14">
        <v>65</v>
      </c>
      <c r="E51" s="14">
        <v>560</v>
      </c>
      <c r="F51" s="26">
        <v>60</v>
      </c>
      <c r="H51" t="str">
        <f t="shared" si="0"/>
        <v>insert into penerimaan_prodi (nomor_periode,tahun_periode,kode_prodi,kuota,jumlah_pelamar,jumlah_diterima) values (3,'2009',3,65,560,60);</v>
      </c>
    </row>
    <row r="52" spans="1:8" x14ac:dyDescent="0.2">
      <c r="A52" s="14">
        <v>3</v>
      </c>
      <c r="B52" s="14">
        <f t="shared" si="1"/>
        <v>2009</v>
      </c>
      <c r="C52" s="23">
        <v>17</v>
      </c>
      <c r="D52" s="14">
        <v>73</v>
      </c>
      <c r="E52" s="14">
        <v>470</v>
      </c>
      <c r="F52" s="26">
        <v>62</v>
      </c>
      <c r="H52" t="str">
        <f t="shared" si="0"/>
        <v>insert into penerimaan_prodi (nomor_periode,tahun_periode,kode_prodi,kuota,jumlah_pelamar,jumlah_diterima) values (3,'2009',17,73,470,62);</v>
      </c>
    </row>
    <row r="53" spans="1:8" x14ac:dyDescent="0.2">
      <c r="A53" s="14">
        <v>1</v>
      </c>
      <c r="B53" s="14">
        <f t="shared" si="1"/>
        <v>2007</v>
      </c>
      <c r="C53" s="23">
        <v>2</v>
      </c>
      <c r="D53" s="14">
        <v>68</v>
      </c>
      <c r="E53" s="14">
        <v>580</v>
      </c>
      <c r="F53" s="26">
        <v>64</v>
      </c>
      <c r="H53" t="str">
        <f t="shared" si="0"/>
        <v>insert into penerimaan_prodi (nomor_periode,tahun_periode,kode_prodi,kuota,jumlah_pelamar,jumlah_diterima) values (1,'2007',2,68,580,64);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N503"/>
  <sheetViews>
    <sheetView topLeftCell="E1" zoomScale="84" workbookViewId="0">
      <pane ySplit="3" topLeftCell="A4" activePane="bottomLeft" state="frozen"/>
      <selection activeCell="C1" sqref="C1"/>
      <selection pane="bottomLeft" activeCell="I4" sqref="I4"/>
    </sheetView>
  </sheetViews>
  <sheetFormatPr baseColWidth="10" defaultColWidth="8.83203125" defaultRowHeight="15" x14ac:dyDescent="0.2"/>
  <cols>
    <col min="1" max="1" width="20.1640625" style="33" bestFit="1" customWidth="1"/>
    <col min="2" max="2" width="18.33203125" customWidth="1"/>
    <col min="3" max="3" width="59" bestFit="1" customWidth="1"/>
    <col min="4" max="4" width="16" customWidth="1"/>
    <col min="5" max="5" width="16.5" style="18" customWidth="1"/>
    <col min="6" max="6" width="27.6640625" customWidth="1"/>
    <col min="7" max="7" width="31.1640625" bestFit="1" customWidth="1"/>
    <col min="8" max="8" width="31.1640625" customWidth="1"/>
    <col min="9" max="9" width="218.5" bestFit="1" customWidth="1"/>
    <col min="10" max="22" width="31.1640625" customWidth="1"/>
    <col min="23" max="23" width="13.5" customWidth="1"/>
    <col min="26" max="26" width="12" style="18" customWidth="1"/>
    <col min="27" max="27" width="48.1640625" bestFit="1" customWidth="1"/>
    <col min="35" max="35" width="4.6640625" bestFit="1" customWidth="1"/>
    <col min="36" max="36" width="12.33203125" bestFit="1" customWidth="1"/>
    <col min="37" max="37" width="13.83203125" bestFit="1" customWidth="1"/>
    <col min="38" max="38" width="3.6640625" bestFit="1" customWidth="1"/>
    <col min="39" max="39" width="23.83203125" bestFit="1" customWidth="1"/>
    <col min="40" max="40" width="4.6640625" bestFit="1" customWidth="1"/>
    <col min="41" max="41" width="12.33203125" bestFit="1" customWidth="1"/>
    <col min="43" max="43" width="52.6640625" bestFit="1" customWidth="1"/>
    <col min="44" max="44" width="58.83203125" bestFit="1" customWidth="1"/>
    <col min="45" max="45" width="13.83203125" bestFit="1" customWidth="1"/>
    <col min="46" max="46" width="2.33203125" bestFit="1" customWidth="1"/>
    <col min="48" max="48" width="23.83203125" bestFit="1" customWidth="1"/>
    <col min="49" max="49" width="59.83203125" bestFit="1" customWidth="1"/>
    <col min="50" max="50" width="13.83203125" bestFit="1" customWidth="1"/>
    <col min="55" max="55" width="15" bestFit="1" customWidth="1"/>
    <col min="57" max="57" width="21.33203125" bestFit="1" customWidth="1"/>
    <col min="58" max="58" width="36.83203125" bestFit="1" customWidth="1"/>
    <col min="59" max="59" width="21.33203125" bestFit="1" customWidth="1"/>
    <col min="60" max="60" width="21.33203125" customWidth="1"/>
    <col min="61" max="61" width="36.83203125" bestFit="1" customWidth="1"/>
    <col min="64" max="64" width="21.33203125" bestFit="1" customWidth="1"/>
    <col min="65" max="65" width="36.83203125" bestFit="1" customWidth="1"/>
    <col min="66" max="66" width="15" bestFit="1" customWidth="1"/>
  </cols>
  <sheetData>
    <row r="1" spans="1:66" x14ac:dyDescent="0.2">
      <c r="A1" s="33" t="s">
        <v>46</v>
      </c>
    </row>
    <row r="2" spans="1:66" x14ac:dyDescent="0.2">
      <c r="L2" s="2"/>
      <c r="M2" s="2"/>
      <c r="N2" s="2"/>
      <c r="O2" s="2"/>
    </row>
    <row r="3" spans="1:66" x14ac:dyDescent="0.2">
      <c r="A3" s="34" t="s">
        <v>47</v>
      </c>
      <c r="B3" s="2" t="s">
        <v>68</v>
      </c>
      <c r="C3" s="2" t="s">
        <v>69</v>
      </c>
      <c r="D3" s="2" t="s">
        <v>70</v>
      </c>
      <c r="E3" s="19" t="s">
        <v>71</v>
      </c>
      <c r="F3" s="2" t="s">
        <v>72</v>
      </c>
      <c r="G3" s="2" t="s">
        <v>73</v>
      </c>
      <c r="H3" s="2"/>
      <c r="I3" t="str">
        <f>"insert into pelamar ("&amp;A3&amp;","&amp;B3&amp;","&amp;C3&amp;","&amp;D3&amp;","&amp;E3&amp;","&amp;F3&amp;","&amp;G3&amp;") values ("</f>
        <v>insert into pelamar (username,nama_lengkap,alamat,jenis_kelamin,tanggal_lahir,no_ktp,email) values (</v>
      </c>
      <c r="J3" s="44" t="s">
        <v>4024</v>
      </c>
      <c r="K3" s="44" t="s">
        <v>4023</v>
      </c>
      <c r="L3" s="44" t="s">
        <v>4025</v>
      </c>
      <c r="M3" s="44" t="s">
        <v>4365</v>
      </c>
      <c r="N3" s="44" t="s">
        <v>4366</v>
      </c>
      <c r="O3" s="44" t="s">
        <v>4367</v>
      </c>
      <c r="P3" t="str">
        <f>"insert into pelamar ("&amp;A3&amp;","&amp;B3&amp;","&amp;C3&amp;","&amp;D3&amp;","&amp;E3&amp;","&amp;F3&amp;","&amp;G3&amp;") values ("</f>
        <v>insert into pelamar (username,nama_lengkap,alamat,jenis_kelamin,tanggal_lahir,no_ktp,email) values (</v>
      </c>
      <c r="Q3" s="2"/>
      <c r="R3" s="2"/>
      <c r="S3" s="2"/>
      <c r="T3" s="2"/>
      <c r="U3" s="2"/>
      <c r="V3" s="2"/>
    </row>
    <row r="4" spans="1:66" x14ac:dyDescent="0.2">
      <c r="A4" s="35" t="s">
        <v>52</v>
      </c>
      <c r="B4" t="s">
        <v>74</v>
      </c>
      <c r="C4" t="s">
        <v>75</v>
      </c>
      <c r="D4" t="s">
        <v>76</v>
      </c>
      <c r="E4" s="20" t="s">
        <v>78</v>
      </c>
      <c r="F4" s="9" t="s">
        <v>79</v>
      </c>
      <c r="G4" s="8" t="s">
        <v>77</v>
      </c>
      <c r="H4" s="8"/>
      <c r="I4" t="str">
        <f>CONCATENATE($I$3,"'",A4,"'",",","'",B4,"'",",","'",C4,"'",",","'",D4,"'",",","'",E4,"'",",","'",F4,"'",",","'",G4,"'",")",";")</f>
        <v>insert into pelamar (username,nama_lengkap,alamat,jenis_kelamin,tanggal_lahir,no_ktp,email) values ('john.ryan12','John Ryan','Jl. Cendrawasih 90, Depok 16534','L','15/5/1997','42565267154267300000','john@gmail.com');</v>
      </c>
      <c r="J4" t="s">
        <v>3915</v>
      </c>
      <c r="K4" t="s">
        <v>4157</v>
      </c>
      <c r="L4" t="s">
        <v>3895</v>
      </c>
      <c r="P4" t="str">
        <f>CONCATENATE($P$3,"'",A4,"'",",","'",B4,"'",",","'",C4,"'",",","'",D4,"'",",","'",E4,"'",",","'",F4,"'",",","'",G4,"'",")",";")</f>
        <v>insert into pelamar (username,nama_lengkap,alamat,jenis_kelamin,tanggal_lahir,no_ktp,email) values ('john.ryan12','John Ryan','Jl. Cendrawasih 90, Depok 16534','L','15/5/1997','42565267154267300000','john@gmail.com');</v>
      </c>
      <c r="Q4" s="8"/>
      <c r="R4" s="8"/>
      <c r="S4" s="8"/>
      <c r="T4" s="8"/>
      <c r="U4" s="8"/>
      <c r="V4" s="8"/>
      <c r="Y4" s="15" t="s">
        <v>1666</v>
      </c>
    </row>
    <row r="5" spans="1:66" x14ac:dyDescent="0.2">
      <c r="A5" s="35" t="s">
        <v>655</v>
      </c>
      <c r="B5" t="s">
        <v>1167</v>
      </c>
      <c r="C5" t="s">
        <v>2863</v>
      </c>
      <c r="D5" t="s">
        <v>2697</v>
      </c>
      <c r="E5" s="18">
        <v>35994</v>
      </c>
      <c r="F5" t="s">
        <v>2198</v>
      </c>
      <c r="G5" t="s">
        <v>1699</v>
      </c>
      <c r="I5" t="str">
        <f t="shared" ref="I5:I68" si="0">CONCATENATE($I$3,"'",A5,"'",",","'",B5,"'",",","'",C5,"'",",","'",D5,"'",",","'",E5,"'",",","'",F5,"'",",","'",G5,"'",")",";")</f>
        <v>insert into pelamar (username,nama_lengkap,alamat,jenis_kelamin,tanggal_lahir,no_ktp,email) values ('Mcdaniel.Lawrence96','Mcdaniel Lawrence','Jl. Bekasi Timur Raya KM. 18 No. 6 P. Gdg. , Jakarta Selatan 13052','P','35994','17531161721111500004','Mcdaniel.Lawrence96@yahoo.com');</v>
      </c>
      <c r="J5" t="s">
        <v>3829</v>
      </c>
      <c r="K5" t="s">
        <v>4158</v>
      </c>
      <c r="L5" t="s">
        <v>95</v>
      </c>
      <c r="P5" t="str">
        <f>CONCATENATE($P$3,"'",A5,"'",",","'",B5,"'",",","'",C5,"'",",","'",D5,"'",",","'",E5,"'",",","'",F5,"'",",","'",G5,"'",")",";")</f>
        <v>insert into pelamar (username,nama_lengkap,alamat,jenis_kelamin,tanggal_lahir,no_ktp,email) values ('Mcdaniel.Lawrence96','Mcdaniel Lawrence','Jl. Bekasi Timur Raya KM. 18 No. 6 P. Gdg. , Jakarta Selatan 13052','P','35994','17531161721111500004','Mcdaniel.Lawrence96@yahoo.com');</v>
      </c>
      <c r="W5" t="str">
        <f ca="1">RANDBETWEEN(11,34)&amp;RANDBETWEEN(1,9)&amp;RANDBETWEEN(11,34)&amp;RANDBETWEEN(0,1)&amp;RANDBETWEEN(1,9)&amp;RANDBETWEEN(11,34)&amp;RANDBETWEEN(10,30)&amp;RANDBETWEEN(10,12)&amp;RANDBETWEEN(10,16)&amp;"0000"&amp;RANDBETWEEN(0,9)</f>
        <v>28817181619111500005</v>
      </c>
      <c r="Y5" s="15" t="s">
        <v>1667</v>
      </c>
      <c r="Z5" s="18">
        <f ca="1">RANDBETWEEN(DATE(1989,1,1),DATE(1999,12,30))</f>
        <v>34715</v>
      </c>
      <c r="AA5" t="str">
        <f ca="1">INDEX(AC:AC,RANDBETWEEN(6,222),1)&amp;", "&amp;INDEX(AB:AB,RANDBETWEEN(6,22),1)&amp;" 1"&amp;RANDBETWEEN(2111,6111)</f>
        <v>Jl. MT. Haryono No. 8, Cilacap 12279</v>
      </c>
      <c r="AM5" t="str">
        <f ca="1">AN5&amp;" Negeri "&amp;RANDBETWEEN(0,1)&amp;RANDBETWEEN(1,9)&amp;" "&amp;AO5</f>
        <v>SMA Negeri 06 Aceh</v>
      </c>
      <c r="AN5" t="str">
        <f ca="1">INDEX(AI:AI,RANDBETWEEN(8,9),1)</f>
        <v>SMA</v>
      </c>
      <c r="AO5" t="str">
        <f ca="1">INDEX(AJ:AJ,RANDBETWEEN(8,26),1)</f>
        <v>Aceh</v>
      </c>
      <c r="AQ5" t="s">
        <v>2698</v>
      </c>
      <c r="AR5" t="str">
        <f ca="1">AQ5&amp;", "&amp;AO5</f>
        <v>Jl. Cempaka Putih Tengah I / 1, Aceh</v>
      </c>
      <c r="AS5" t="str">
        <f ca="1">IF(AN5=$AI$9,INDEX(AK:AK,RANDBETWEEN(8,12),1),INDEX(AL:AL,RANDBETWEEN(8,9),1))</f>
        <v>IPS</v>
      </c>
      <c r="AV5" t="s">
        <v>3915</v>
      </c>
      <c r="AW5" t="s">
        <v>4157</v>
      </c>
      <c r="AX5" t="s">
        <v>3895</v>
      </c>
      <c r="BC5" s="2" t="s">
        <v>117</v>
      </c>
      <c r="BE5" s="2" t="s">
        <v>118</v>
      </c>
    </row>
    <row r="6" spans="1:66" x14ac:dyDescent="0.2">
      <c r="A6" s="35" t="s">
        <v>656</v>
      </c>
      <c r="B6" t="s">
        <v>1168</v>
      </c>
      <c r="C6" t="s">
        <v>2864</v>
      </c>
      <c r="D6" t="s">
        <v>76</v>
      </c>
      <c r="E6" s="18">
        <v>36213</v>
      </c>
      <c r="F6" t="s">
        <v>2199</v>
      </c>
      <c r="G6" t="s">
        <v>1700</v>
      </c>
      <c r="I6" t="str">
        <f t="shared" si="0"/>
        <v>insert into pelamar (username,nama_lengkap,alamat,jenis_kelamin,tanggal_lahir,no_ktp,email) values ('Marsh.Jescie68','Marsh Jescie','Jl. Garnisun No. 2 - 3, Surabaya 14612','L','36213','24825192319111000008','Marsh.Jescie68@yahoo.com');</v>
      </c>
      <c r="J6" t="s">
        <v>4088</v>
      </c>
      <c r="K6" t="s">
        <v>3942</v>
      </c>
      <c r="L6" t="s">
        <v>95</v>
      </c>
      <c r="P6" t="str">
        <f>CONCATENATE($P$3,"'",A6,"'",",","'",B6,"'",",","'",C6,"'",",","'",D6,"'",",","'",E6,"'",",","'",F6,"'",",","'",G6,"'",")",";")</f>
        <v>insert into pelamar (username,nama_lengkap,alamat,jenis_kelamin,tanggal_lahir,no_ktp,email) values ('Marsh.Jescie68','Marsh Jescie','Jl. Garnisun No. 2 - 3, Surabaya 14612','L','36213','24825192319111000008','Marsh.Jescie68@yahoo.com');</v>
      </c>
      <c r="W6" t="str">
        <f t="shared" ref="W6:W69" ca="1" si="1">RANDBETWEEN(11,34)&amp;RANDBETWEEN(1,9)&amp;RANDBETWEEN(11,34)&amp;RANDBETWEEN(0,1)&amp;RANDBETWEEN(1,9)&amp;RANDBETWEEN(11,34)&amp;RANDBETWEEN(10,30)&amp;RANDBETWEEN(10,12)&amp;RANDBETWEEN(10,16)&amp;"0000"&amp;RANDBETWEEN(0,9)</f>
        <v>28323181324101300004</v>
      </c>
      <c r="Y6" s="15" t="s">
        <v>1668</v>
      </c>
      <c r="Z6" s="18">
        <f t="shared" ref="Z6:Z69" ca="1" si="2">RANDBETWEEN(DATE(1989,1,1),DATE(1999,12,30))</f>
        <v>35876</v>
      </c>
      <c r="AA6" t="str">
        <f t="shared" ref="AA6:AA69" ca="1" si="3">INDEX(AC:AC,RANDBETWEEN(6,222),1)&amp;", "&amp;INDEX(AB:AB,RANDBETWEEN(6,22),1)&amp;" 1"&amp;RANDBETWEEN(2111,6111)</f>
        <v>Jl. Pulomas Timur K. No.2, Depok 15395</v>
      </c>
      <c r="AB6" t="s">
        <v>146</v>
      </c>
      <c r="AC6" s="21" t="s">
        <v>2698</v>
      </c>
      <c r="AM6" t="str">
        <f t="shared" ref="AM6:AM69" ca="1" si="4">AN6&amp;" Negeri "&amp;RANDBETWEEN(0,1)&amp;RANDBETWEEN(1,9)&amp;" "&amp;AO6</f>
        <v>SMK Negeri 15 Semarang</v>
      </c>
      <c r="AN6" t="str">
        <f t="shared" ref="AN6:AN69" ca="1" si="5">INDEX(AI:AI,RANDBETWEEN(8,9),1)</f>
        <v>SMK</v>
      </c>
      <c r="AO6" t="str">
        <f t="shared" ref="AO6:AO69" ca="1" si="6">INDEX(AJ:AJ,RANDBETWEEN(8,26),1)</f>
        <v>Semarang</v>
      </c>
      <c r="AQ6" t="s">
        <v>2699</v>
      </c>
      <c r="AR6" t="str">
        <f t="shared" ref="AR6:AR69" ca="1" si="7">AQ6&amp;", "&amp;AO6</f>
        <v>Jl. Achmad Yani No. 2, By Pass, Semarang</v>
      </c>
      <c r="AS6" t="str">
        <f t="shared" ref="AS6:AS69" ca="1" si="8">IF(AN6=$AI$9,INDEX(AK:AK,RANDBETWEEN(8,12),1),INDEX(AL:AL,RANDBETWEEN(8,9),1))</f>
        <v>Teknik Mesin</v>
      </c>
      <c r="AV6" t="s">
        <v>3829</v>
      </c>
      <c r="AW6" t="s">
        <v>4158</v>
      </c>
      <c r="AX6" t="s">
        <v>95</v>
      </c>
      <c r="BC6" s="28" t="s">
        <v>115</v>
      </c>
      <c r="BE6" s="28" t="s">
        <v>4355</v>
      </c>
      <c r="BF6" t="s">
        <v>4007</v>
      </c>
      <c r="BG6" t="str">
        <f ca="1">INDEX(BE:BE,RANDBETWEEN(6,15),1)</f>
        <v>Universitas Indonesia</v>
      </c>
      <c r="BI6" t="str">
        <f ca="1">IF(BG6=$BE$6,$BF$6,IF(BG6=$BE$7,$BF$7,IF(BG6=$BE$8,$BF$8,IF(BG6=$BE$9,$BF$9,IF(BG6=$BE$10,$BF$10,IF(BG6=$BE$11,$BF$11,IF(BG6=$BE$12,$BF$12,IF(BG6=$BE$13,$BF$13,IF(BG6=$BE$14,$BF$14,$BF$15)))))))))</f>
        <v>Jl. Cempaka Putih Tengah I / 1, Depok</v>
      </c>
      <c r="BJ6" t="str">
        <f ca="1">INDEX(BC:BC,RANDBETWEEN(6,38),1)</f>
        <v>Sistem Informasi</v>
      </c>
      <c r="BL6" t="s">
        <v>4357</v>
      </c>
      <c r="BM6" t="s">
        <v>3867</v>
      </c>
      <c r="BN6" t="s">
        <v>133</v>
      </c>
    </row>
    <row r="7" spans="1:66" x14ac:dyDescent="0.2">
      <c r="A7" s="35" t="s">
        <v>657</v>
      </c>
      <c r="B7" t="s">
        <v>1169</v>
      </c>
      <c r="C7" t="s">
        <v>2865</v>
      </c>
      <c r="D7" t="s">
        <v>76</v>
      </c>
      <c r="E7" s="18">
        <v>35098</v>
      </c>
      <c r="F7" t="s">
        <v>2200</v>
      </c>
      <c r="G7" t="s">
        <v>1701</v>
      </c>
      <c r="I7" t="str">
        <f t="shared" si="0"/>
        <v>insert into pelamar (username,nama_lengkap,alamat,jenis_kelamin,tanggal_lahir,no_ktp,email) values ('Durham.Zoe1','Durham Zoe','Jl. Jend. Sudirman Kav. 49 , Makasar 14745','L','35098','13917131924111500007','Durham.Zoe1@hotmail.com');</v>
      </c>
      <c r="J7" t="s">
        <v>3913</v>
      </c>
      <c r="K7" t="s">
        <v>3868</v>
      </c>
      <c r="L7" t="s">
        <v>95</v>
      </c>
      <c r="P7" t="str">
        <f>CONCATENATE($P$3,"'",A7,"'",",","'",B7,"'",",","'",C7,"'",",","'",D7,"'",",","'",E7,"'",",","'",F7,"'",",","'",G7,"'",")",";")</f>
        <v>insert into pelamar (username,nama_lengkap,alamat,jenis_kelamin,tanggal_lahir,no_ktp,email) values ('Durham.Zoe1','Durham Zoe','Jl. Jend. Sudirman Kav. 49 , Makasar 14745','L','35098','13917131924111500007','Durham.Zoe1@hotmail.com');</v>
      </c>
      <c r="W7" t="str">
        <f t="shared" ca="1" si="1"/>
        <v>30326021520101000003</v>
      </c>
      <c r="Z7" s="18">
        <f t="shared" ca="1" si="2"/>
        <v>34891</v>
      </c>
      <c r="AA7" t="str">
        <f t="shared" ca="1" si="3"/>
        <v>Jl. Bintaro Permai Raya No. 3, Bontang 14843</v>
      </c>
      <c r="AB7" t="s">
        <v>2847</v>
      </c>
      <c r="AC7" s="21" t="s">
        <v>2699</v>
      </c>
      <c r="AM7" t="str">
        <f t="shared" ca="1" si="4"/>
        <v>SMK Negeri 14 Bontang</v>
      </c>
      <c r="AN7" t="str">
        <f t="shared" ca="1" si="5"/>
        <v>SMK</v>
      </c>
      <c r="AO7" t="str">
        <f t="shared" ca="1" si="6"/>
        <v>Bontang</v>
      </c>
      <c r="AQ7" t="s">
        <v>2700</v>
      </c>
      <c r="AR7" t="str">
        <f t="shared" ca="1" si="7"/>
        <v>Jl. Kyai Caringin No. 7, Bontang</v>
      </c>
      <c r="AS7" t="str">
        <f t="shared" ca="1" si="8"/>
        <v>Teknik Mesin</v>
      </c>
      <c r="AV7" t="s">
        <v>4088</v>
      </c>
      <c r="AW7" t="s">
        <v>3942</v>
      </c>
      <c r="AX7" t="s">
        <v>95</v>
      </c>
      <c r="BC7" s="28" t="s">
        <v>5</v>
      </c>
      <c r="BE7" s="28" t="s">
        <v>4356</v>
      </c>
      <c r="BF7" t="s">
        <v>4368</v>
      </c>
      <c r="BG7" t="str">
        <f t="shared" ref="BG7:BG70" ca="1" si="9">INDEX(BE:BE,RANDBETWEEN(6,15),1)</f>
        <v>Universitas Brawijaya</v>
      </c>
      <c r="BI7" t="str">
        <f t="shared" ref="BI7:BI70" ca="1" si="10">IF(BG7=$BE$6,$BF$6,IF(BG7=$BE$7,$BF$7,IF(BG7=$BE$8,$BF$8,IF(BG7=$BE$9,$BF$9,IF(BG7=$BE$10,$BF$10,IF(BG7=$BE$11,$BF$11,IF(BG7=$BE$12,$BF$12,IF(BG7=$BE$13,$BF$13,IF(BG7=$BE$14,$BF$14,$BF$15)))))))))</f>
        <v>Jl. HOS Cokroaminoto No. 31 - 33, Surabaya</v>
      </c>
      <c r="BJ7" t="str">
        <f t="shared" ref="BJ7:BJ70" ca="1" si="11">INDEX(BC:BC,RANDBETWEEN(6,38),1)</f>
        <v>Fisika</v>
      </c>
      <c r="BL7" t="s">
        <v>4360</v>
      </c>
      <c r="BM7" t="s">
        <v>4370</v>
      </c>
      <c r="BN7" t="s">
        <v>126</v>
      </c>
    </row>
    <row r="8" spans="1:66" x14ac:dyDescent="0.2">
      <c r="A8" s="35" t="s">
        <v>658</v>
      </c>
      <c r="B8" t="s">
        <v>1170</v>
      </c>
      <c r="C8" t="s">
        <v>2866</v>
      </c>
      <c r="D8" t="s">
        <v>2697</v>
      </c>
      <c r="E8" s="18">
        <v>34602</v>
      </c>
      <c r="F8" t="s">
        <v>2201</v>
      </c>
      <c r="G8" t="s">
        <v>1702</v>
      </c>
      <c r="I8" t="str">
        <f t="shared" si="0"/>
        <v>insert into pelamar (username,nama_lengkap,alamat,jenis_kelamin,tanggal_lahir,no_ktp,email) values ('Prince.Shana61','Prince Shana','Jl. Ciranjang  II No. 20-22, Surabaya 12525','P','34602','14312091210111400003','Prince.Shana61@yahoo.com');</v>
      </c>
      <c r="J8" t="s">
        <v>4049</v>
      </c>
      <c r="K8" t="s">
        <v>4159</v>
      </c>
      <c r="L8" t="s">
        <v>3892</v>
      </c>
      <c r="P8" t="str">
        <f>CONCATENATE($P$3,"'",A8,"'",",","'",B8,"'",",","'",C8,"'",",","'",D8,"'",",","'",E8,"'",",","'",F8,"'",",","'",G8,"'",")",";")</f>
        <v>insert into pelamar (username,nama_lengkap,alamat,jenis_kelamin,tanggal_lahir,no_ktp,email) values ('Prince.Shana61','Prince Shana','Jl. Ciranjang  II No. 20-22, Surabaya 12525','P','34602','14312091210111400003','Prince.Shana61@yahoo.com');</v>
      </c>
      <c r="W8" t="str">
        <f t="shared" ca="1" si="1"/>
        <v>29321093410101400007</v>
      </c>
      <c r="Z8" s="18">
        <f t="shared" ca="1" si="2"/>
        <v>33826</v>
      </c>
      <c r="AA8" t="str">
        <f t="shared" ca="1" si="3"/>
        <v>Jl. Dr. Abdul Rachman Saleh 24, Samarinda 14566</v>
      </c>
      <c r="AB8" t="s">
        <v>2848</v>
      </c>
      <c r="AC8" s="21" t="s">
        <v>2700</v>
      </c>
      <c r="AI8" t="s">
        <v>3793</v>
      </c>
      <c r="AJ8" t="s">
        <v>2861</v>
      </c>
      <c r="AK8" t="s">
        <v>115</v>
      </c>
      <c r="AL8" t="s">
        <v>95</v>
      </c>
      <c r="AM8" t="str">
        <f t="shared" ca="1" si="4"/>
        <v>SMA Negeri 16 Papua</v>
      </c>
      <c r="AN8" t="str">
        <f t="shared" ca="1" si="5"/>
        <v>SMA</v>
      </c>
      <c r="AO8" t="str">
        <f t="shared" ca="1" si="6"/>
        <v>Papua</v>
      </c>
      <c r="AQ8" t="s">
        <v>2701</v>
      </c>
      <c r="AR8" t="str">
        <f t="shared" ca="1" si="7"/>
        <v>Jl. Landas Pacu Timur, Papua</v>
      </c>
      <c r="AS8" t="str">
        <f t="shared" ca="1" si="8"/>
        <v>IPS</v>
      </c>
      <c r="AV8" t="s">
        <v>3913</v>
      </c>
      <c r="AW8" t="s">
        <v>3868</v>
      </c>
      <c r="AX8" t="s">
        <v>95</v>
      </c>
      <c r="BC8" s="28" t="s">
        <v>36</v>
      </c>
      <c r="BE8" s="28" t="s">
        <v>4357</v>
      </c>
      <c r="BF8" t="s">
        <v>3867</v>
      </c>
      <c r="BG8" t="str">
        <f t="shared" ca="1" si="9"/>
        <v>Universitas Gunadarma</v>
      </c>
      <c r="BI8" t="str">
        <f t="shared" ca="1" si="10"/>
        <v>Jl. Landas Pacu Timur, Depok</v>
      </c>
      <c r="BJ8" t="str">
        <f t="shared" ca="1" si="11"/>
        <v>Ilmu politik</v>
      </c>
      <c r="BL8" t="s">
        <v>4359</v>
      </c>
      <c r="BM8" t="s">
        <v>4369</v>
      </c>
      <c r="BN8" t="s">
        <v>39</v>
      </c>
    </row>
    <row r="9" spans="1:66" x14ac:dyDescent="0.2">
      <c r="A9" s="35" t="s">
        <v>659</v>
      </c>
      <c r="B9" t="s">
        <v>1171</v>
      </c>
      <c r="C9" t="s">
        <v>2867</v>
      </c>
      <c r="D9" t="s">
        <v>76</v>
      </c>
      <c r="E9" s="18">
        <v>34723</v>
      </c>
      <c r="F9" t="s">
        <v>2202</v>
      </c>
      <c r="G9" t="s">
        <v>1703</v>
      </c>
      <c r="I9" t="str">
        <f t="shared" si="0"/>
        <v>insert into pelamar (username,nama_lengkap,alamat,jenis_kelamin,tanggal_lahir,no_ktp,email) values ('Heath.Lisandra14','Heath Lisandra','Jl. Bukit Gading Raya Kav. II, Cilacap 15170','L','34723','23130011625101600009','Heath.Lisandra14@hotmail.com');</v>
      </c>
      <c r="J9" t="s">
        <v>4089</v>
      </c>
      <c r="K9" t="s">
        <v>4160</v>
      </c>
      <c r="L9" t="s">
        <v>3895</v>
      </c>
      <c r="P9" t="str">
        <f>CONCATENATE($P$3,"'",A9,"'",",","'",B9,"'",",","'",C9,"'",",","'",D9,"'",",","'",E9,"'",",","'",F9,"'",",","'",G9,"'",")",";")</f>
        <v>insert into pelamar (username,nama_lengkap,alamat,jenis_kelamin,tanggal_lahir,no_ktp,email) values ('Heath.Lisandra14','Heath Lisandra','Jl. Bukit Gading Raya Kav. II, Cilacap 15170','L','34723','23130011625101600009','Heath.Lisandra14@hotmail.com');</v>
      </c>
      <c r="W9" t="str">
        <f t="shared" ca="1" si="1"/>
        <v>18429053018101600004</v>
      </c>
      <c r="Z9" s="18">
        <f t="shared" ca="1" si="2"/>
        <v>34490</v>
      </c>
      <c r="AA9" t="str">
        <f t="shared" ca="1" si="3"/>
        <v>Jl. Deli No. 4  Tanjung Priok, Bandung 13666</v>
      </c>
      <c r="AB9" t="s">
        <v>2849</v>
      </c>
      <c r="AC9" s="21" t="s">
        <v>2701</v>
      </c>
      <c r="AI9" t="s">
        <v>3794</v>
      </c>
      <c r="AJ9" t="s">
        <v>2849</v>
      </c>
      <c r="AK9" t="s">
        <v>3892</v>
      </c>
      <c r="AL9" t="s">
        <v>3895</v>
      </c>
      <c r="AM9" t="str">
        <f t="shared" ca="1" si="4"/>
        <v>SMA Negeri 11 Bandung</v>
      </c>
      <c r="AN9" t="str">
        <f t="shared" ca="1" si="5"/>
        <v>SMA</v>
      </c>
      <c r="AO9" t="str">
        <f t="shared" ca="1" si="6"/>
        <v>Bandung</v>
      </c>
      <c r="AQ9" t="s">
        <v>2702</v>
      </c>
      <c r="AR9" t="str">
        <f t="shared" ca="1" si="7"/>
        <v>Jl. Raden Saleh No. 40 , Bandung</v>
      </c>
      <c r="AS9" t="str">
        <f t="shared" ca="1" si="8"/>
        <v>IPA</v>
      </c>
      <c r="AV9" t="s">
        <v>4049</v>
      </c>
      <c r="AW9" t="s">
        <v>4159</v>
      </c>
      <c r="AX9" t="s">
        <v>3892</v>
      </c>
      <c r="BC9" s="28" t="s">
        <v>37</v>
      </c>
      <c r="BE9" s="28" t="s">
        <v>4358</v>
      </c>
      <c r="BF9" t="s">
        <v>4008</v>
      </c>
      <c r="BG9" t="str">
        <f t="shared" ca="1" si="9"/>
        <v>Universitas Gunadarma</v>
      </c>
      <c r="BI9" t="str">
        <f t="shared" ca="1" si="10"/>
        <v>Jl. Landas Pacu Timur, Depok</v>
      </c>
      <c r="BJ9" t="str">
        <f t="shared" ca="1" si="11"/>
        <v>Akutansi</v>
      </c>
      <c r="BL9" t="s">
        <v>4363</v>
      </c>
      <c r="BM9" t="s">
        <v>3943</v>
      </c>
      <c r="BN9" t="s">
        <v>120</v>
      </c>
    </row>
    <row r="10" spans="1:66" x14ac:dyDescent="0.2">
      <c r="A10" s="35" t="s">
        <v>660</v>
      </c>
      <c r="B10" t="s">
        <v>1172</v>
      </c>
      <c r="C10" t="s">
        <v>2868</v>
      </c>
      <c r="D10" t="s">
        <v>2697</v>
      </c>
      <c r="E10" s="18">
        <v>35794</v>
      </c>
      <c r="F10" t="s">
        <v>2203</v>
      </c>
      <c r="G10" t="s">
        <v>1704</v>
      </c>
      <c r="I10" t="str">
        <f t="shared" si="0"/>
        <v>insert into pelamar (username,nama_lengkap,alamat,jenis_kelamin,tanggal_lahir,no_ktp,email) values ('Schultz.Serina100','Schultz Serina','Jl. Taman Brawijaya No. 1, Makasar 13173','P','35794','29613011419101500006','Schultz.Serina100@gmail.com');</v>
      </c>
      <c r="J10" t="s">
        <v>4090</v>
      </c>
      <c r="K10" t="s">
        <v>4161</v>
      </c>
      <c r="L10" t="s">
        <v>115</v>
      </c>
      <c r="P10" t="str">
        <f>CONCATENATE($P$3,"'",A10,"'",",","'",B10,"'",",","'",C10,"'",",","'",D10,"'",",","'",E10,"'",",","'",F10,"'",",","'",G10,"'",")",";")</f>
        <v>insert into pelamar (username,nama_lengkap,alamat,jenis_kelamin,tanggal_lahir,no_ktp,email) values ('Schultz.Serina100','Schultz Serina','Jl. Taman Brawijaya No. 1, Makasar 13173','P','35794','29613011419101500006','Schultz.Serina100@gmail.com');</v>
      </c>
      <c r="W10" t="str">
        <f t="shared" ca="1" si="1"/>
        <v>26615072523111400000</v>
      </c>
      <c r="Z10" s="18">
        <f t="shared" ca="1" si="2"/>
        <v>32782</v>
      </c>
      <c r="AA10" t="str">
        <f t="shared" ca="1" si="3"/>
        <v>Jl. Tarum Barat - Kalimalang, Medan 13925</v>
      </c>
      <c r="AB10" t="s">
        <v>2850</v>
      </c>
      <c r="AC10" s="21" t="s">
        <v>2702</v>
      </c>
      <c r="AJ10" t="s">
        <v>2854</v>
      </c>
      <c r="AK10" t="s">
        <v>3893</v>
      </c>
      <c r="AM10" t="str">
        <f t="shared" ca="1" si="4"/>
        <v>SMK Negeri 18 Papua</v>
      </c>
      <c r="AN10" t="str">
        <f t="shared" ca="1" si="5"/>
        <v>SMK</v>
      </c>
      <c r="AO10" t="str">
        <f t="shared" ca="1" si="6"/>
        <v>Papua</v>
      </c>
      <c r="AQ10" t="s">
        <v>2703</v>
      </c>
      <c r="AR10" t="str">
        <f t="shared" ca="1" si="7"/>
        <v>Jl. HOS Cokroaminoto No. 31 - 33, Papua</v>
      </c>
      <c r="AS10" t="str">
        <f t="shared" ca="1" si="8"/>
        <v>Teknik Komputer</v>
      </c>
      <c r="AV10" t="s">
        <v>4089</v>
      </c>
      <c r="AW10" t="s">
        <v>4160</v>
      </c>
      <c r="AX10" t="s">
        <v>3895</v>
      </c>
      <c r="BC10" s="28" t="s">
        <v>8</v>
      </c>
      <c r="BE10" s="28" t="s">
        <v>4359</v>
      </c>
      <c r="BF10" t="s">
        <v>4369</v>
      </c>
      <c r="BG10" t="str">
        <f t="shared" ca="1" si="9"/>
        <v>Universitas Padjadjaran</v>
      </c>
      <c r="BI10" t="str">
        <f t="shared" ca="1" si="10"/>
        <v>Jl. Kyai Caringin No. 7, Bandung</v>
      </c>
      <c r="BJ10" t="str">
        <f t="shared" ca="1" si="11"/>
        <v>Ilmu politik</v>
      </c>
      <c r="BL10" t="s">
        <v>4359</v>
      </c>
      <c r="BM10" t="s">
        <v>4369</v>
      </c>
      <c r="BN10" t="s">
        <v>124</v>
      </c>
    </row>
    <row r="11" spans="1:66" x14ac:dyDescent="0.2">
      <c r="A11" s="35" t="s">
        <v>661</v>
      </c>
      <c r="B11" t="s">
        <v>1173</v>
      </c>
      <c r="C11" t="s">
        <v>2869</v>
      </c>
      <c r="D11" t="s">
        <v>76</v>
      </c>
      <c r="E11" s="18">
        <v>34825</v>
      </c>
      <c r="F11" t="s">
        <v>2204</v>
      </c>
      <c r="G11" t="s">
        <v>1705</v>
      </c>
      <c r="I11" t="str">
        <f t="shared" si="0"/>
        <v>insert into pelamar (username,nama_lengkap,alamat,jenis_kelamin,tanggal_lahir,no_ktp,email) values ('Aguirre.Minerva83','Aguirre Minerva','Jl. Pemuda No. 80  RT.001 RW.08, Surabaya 14152','L','34825','34722191912121000008','Aguirre.Minerva83@hotmail.com');</v>
      </c>
      <c r="J11" t="s">
        <v>3805</v>
      </c>
      <c r="K11" t="s">
        <v>4058</v>
      </c>
      <c r="L11" t="s">
        <v>3895</v>
      </c>
      <c r="P11" t="str">
        <f>CONCATENATE($P$3,"'",A11,"'",",","'",B11,"'",",","'",C11,"'",",","'",D11,"'",",","'",E11,"'",",","'",F11,"'",",","'",G11,"'",")",";")</f>
        <v>insert into pelamar (username,nama_lengkap,alamat,jenis_kelamin,tanggal_lahir,no_ktp,email) values ('Aguirre.Minerva83','Aguirre Minerva','Jl. Pemuda No. 80  RT.001 RW.08, Surabaya 14152','L','34825','34722191912121000008','Aguirre.Minerva83@hotmail.com');</v>
      </c>
      <c r="W11" t="str">
        <f t="shared" ca="1" si="1"/>
        <v>20614082325121300001</v>
      </c>
      <c r="Z11" s="18">
        <f t="shared" ca="1" si="2"/>
        <v>35433</v>
      </c>
      <c r="AA11" t="str">
        <f t="shared" ca="1" si="3"/>
        <v>Jl. HR. Rasuna Said, Kuningan, Medan 14436</v>
      </c>
      <c r="AB11" t="s">
        <v>2851</v>
      </c>
      <c r="AC11" s="21" t="s">
        <v>2703</v>
      </c>
      <c r="AJ11" t="s">
        <v>2848</v>
      </c>
      <c r="AK11" t="s">
        <v>122</v>
      </c>
      <c r="AM11" t="str">
        <f t="shared" ca="1" si="4"/>
        <v>SMA Negeri 03 Aceh</v>
      </c>
      <c r="AN11" t="str">
        <f t="shared" ca="1" si="5"/>
        <v>SMA</v>
      </c>
      <c r="AO11" t="str">
        <f t="shared" ca="1" si="6"/>
        <v>Aceh</v>
      </c>
      <c r="AQ11" t="s">
        <v>2704</v>
      </c>
      <c r="AR11" t="str">
        <f t="shared" ca="1" si="7"/>
        <v>Jl. Kali Pasir  No. 9, Aceh</v>
      </c>
      <c r="AS11" t="str">
        <f t="shared" ca="1" si="8"/>
        <v>IPA</v>
      </c>
      <c r="AV11" t="s">
        <v>4090</v>
      </c>
      <c r="AW11" t="s">
        <v>4161</v>
      </c>
      <c r="AX11" t="s">
        <v>115</v>
      </c>
      <c r="BC11" s="28" t="s">
        <v>5</v>
      </c>
      <c r="BE11" s="28" t="s">
        <v>4360</v>
      </c>
      <c r="BF11" t="s">
        <v>4370</v>
      </c>
      <c r="BG11" t="str">
        <f t="shared" ca="1" si="9"/>
        <v>Universitas Gunadarma</v>
      </c>
      <c r="BI11" t="str">
        <f t="shared" ca="1" si="10"/>
        <v>Jl. Landas Pacu Timur, Depok</v>
      </c>
      <c r="BJ11" t="str">
        <f t="shared" ca="1" si="11"/>
        <v>Ilmu Komputer</v>
      </c>
      <c r="BL11" t="s">
        <v>4364</v>
      </c>
      <c r="BM11" t="s">
        <v>4372</v>
      </c>
      <c r="BN11" t="s">
        <v>124</v>
      </c>
    </row>
    <row r="12" spans="1:66" x14ac:dyDescent="0.2">
      <c r="A12" s="35" t="s">
        <v>662</v>
      </c>
      <c r="B12" t="s">
        <v>1174</v>
      </c>
      <c r="C12" t="s">
        <v>2870</v>
      </c>
      <c r="D12" t="s">
        <v>76</v>
      </c>
      <c r="E12" s="18">
        <v>33834</v>
      </c>
      <c r="F12" t="s">
        <v>2205</v>
      </c>
      <c r="G12" t="s">
        <v>1706</v>
      </c>
      <c r="I12" t="str">
        <f t="shared" si="0"/>
        <v>insert into pelamar (username,nama_lengkap,alamat,jenis_kelamin,tanggal_lahir,no_ktp,email) values ('Pena.Cassidy6','Pena Cassidy','Jl. Letjen S. Parman Kav. 84-86, Jakarta Selatan 12863','L','33834','30533132925101600003','Pena.Cassidy6@yahoo.com');</v>
      </c>
      <c r="J12" t="s">
        <v>3897</v>
      </c>
      <c r="K12" t="s">
        <v>4162</v>
      </c>
      <c r="L12" t="s">
        <v>95</v>
      </c>
      <c r="P12" t="str">
        <f>CONCATENATE($P$3,"'",A12,"'",",","'",B12,"'",",","'",C12,"'",",","'",D12,"'",",","'",E12,"'",",","'",F12,"'",",","'",G12,"'",")",";")</f>
        <v>insert into pelamar (username,nama_lengkap,alamat,jenis_kelamin,tanggal_lahir,no_ktp,email) values ('Pena.Cassidy6','Pena Cassidy','Jl. Letjen S. Parman Kav. 84-86, Jakarta Selatan 12863','L','33834','30533132925101600003','Pena.Cassidy6@yahoo.com');</v>
      </c>
      <c r="W12" t="str">
        <f t="shared" ca="1" si="1"/>
        <v>13524191114101200001</v>
      </c>
      <c r="Z12" s="18">
        <f t="shared" ca="1" si="2"/>
        <v>33288</v>
      </c>
      <c r="AA12" t="str">
        <f t="shared" ca="1" si="3"/>
        <v>Jl. R. C. Veteran No. 178, Depok 13793</v>
      </c>
      <c r="AB12" t="s">
        <v>2852</v>
      </c>
      <c r="AC12" s="21" t="s">
        <v>2704</v>
      </c>
      <c r="AJ12" t="s">
        <v>2847</v>
      </c>
      <c r="AK12" t="s">
        <v>3894</v>
      </c>
      <c r="AM12" t="str">
        <f t="shared" ca="1" si="4"/>
        <v>SMK Negeri 13 Jakarta Utara</v>
      </c>
      <c r="AN12" t="str">
        <f t="shared" ca="1" si="5"/>
        <v>SMK</v>
      </c>
      <c r="AO12" t="str">
        <f t="shared" ca="1" si="6"/>
        <v>Jakarta Utara</v>
      </c>
      <c r="AQ12" t="s">
        <v>2705</v>
      </c>
      <c r="AR12" t="str">
        <f t="shared" ca="1" si="7"/>
        <v>Jl. Raya Mangga Besar Raya 137 / 139, Jakarta Utara</v>
      </c>
      <c r="AS12" t="str">
        <f t="shared" ca="1" si="8"/>
        <v>Teknik Mesin</v>
      </c>
      <c r="AV12" t="s">
        <v>3805</v>
      </c>
      <c r="AW12" t="s">
        <v>4058</v>
      </c>
      <c r="AX12" t="s">
        <v>3895</v>
      </c>
      <c r="BC12" s="28" t="s">
        <v>38</v>
      </c>
      <c r="BE12" s="28" t="s">
        <v>4361</v>
      </c>
      <c r="BF12" t="s">
        <v>4161</v>
      </c>
      <c r="BG12" t="str">
        <f t="shared" ca="1" si="9"/>
        <v>Universitas Sriwijaya</v>
      </c>
      <c r="BI12" t="str">
        <f t="shared" ca="1" si="10"/>
        <v>Jl. Kramat Raya No. 17 A, Palembang</v>
      </c>
      <c r="BJ12" t="str">
        <f t="shared" ca="1" si="11"/>
        <v>Teknik Industri</v>
      </c>
      <c r="BL12" t="s">
        <v>4355</v>
      </c>
      <c r="BM12" t="s">
        <v>4007</v>
      </c>
      <c r="BN12" t="s">
        <v>137</v>
      </c>
    </row>
    <row r="13" spans="1:66" x14ac:dyDescent="0.2">
      <c r="A13" s="35" t="s">
        <v>663</v>
      </c>
      <c r="B13" t="s">
        <v>1175</v>
      </c>
      <c r="C13" t="s">
        <v>2871</v>
      </c>
      <c r="D13" t="s">
        <v>2697</v>
      </c>
      <c r="E13" s="18">
        <v>32867</v>
      </c>
      <c r="F13" t="s">
        <v>2206</v>
      </c>
      <c r="G13" t="s">
        <v>1707</v>
      </c>
      <c r="I13" t="str">
        <f t="shared" si="0"/>
        <v>insert into pelamar (username,nama_lengkap,alamat,jenis_kelamin,tanggal_lahir,no_ktp,email) values ('Osborn.Eaton63','Osborn Eaton','Jl. Ciranjang  II No. 20-22, Surabaya 12729','P','32867','20211153024101500005','Osborn.Eaton63@gmail.com');</v>
      </c>
      <c r="J13" t="s">
        <v>3864</v>
      </c>
      <c r="K13" t="s">
        <v>4017</v>
      </c>
      <c r="L13" t="s">
        <v>3894</v>
      </c>
      <c r="P13" t="str">
        <f>CONCATENATE($P$3,"'",A13,"'",",","'",B13,"'",",","'",C13,"'",",","'",D13,"'",",","'",E13,"'",",","'",F13,"'",",","'",G13,"'",")",";")</f>
        <v>insert into pelamar (username,nama_lengkap,alamat,jenis_kelamin,tanggal_lahir,no_ktp,email) values ('Osborn.Eaton63','Osborn Eaton','Jl. Ciranjang  II No. 20-22, Surabaya 12729','P','32867','20211153024101500005','Osborn.Eaton63@gmail.com');</v>
      </c>
      <c r="W13" t="str">
        <f t="shared" ca="1" si="1"/>
        <v>11416181416121200008</v>
      </c>
      <c r="Z13" s="18">
        <f t="shared" ca="1" si="2"/>
        <v>35798</v>
      </c>
      <c r="AA13" t="str">
        <f t="shared" ca="1" si="3"/>
        <v>Jl. Teuku Cik Ditiro No. 28, Tasikmalaya 12130</v>
      </c>
      <c r="AB13" t="s">
        <v>2853</v>
      </c>
      <c r="AC13" s="21" t="s">
        <v>2705</v>
      </c>
      <c r="AJ13" t="s">
        <v>2856</v>
      </c>
      <c r="AM13" t="str">
        <f t="shared" ca="1" si="4"/>
        <v>SMK Negeri 03 Garut</v>
      </c>
      <c r="AN13" t="str">
        <f t="shared" ca="1" si="5"/>
        <v>SMK</v>
      </c>
      <c r="AO13" t="str">
        <f t="shared" ca="1" si="6"/>
        <v>Garut</v>
      </c>
      <c r="AQ13" t="s">
        <v>2706</v>
      </c>
      <c r="AR13" t="str">
        <f t="shared" ca="1" si="7"/>
        <v>Jl. Diponegoro No. 71, Garut</v>
      </c>
      <c r="AS13" t="str">
        <f t="shared" ca="1" si="8"/>
        <v>Teknik Komputer</v>
      </c>
      <c r="AV13" t="s">
        <v>3897</v>
      </c>
      <c r="AW13" t="s">
        <v>4162</v>
      </c>
      <c r="AX13" t="s">
        <v>95</v>
      </c>
      <c r="BC13" s="28" t="s">
        <v>39</v>
      </c>
      <c r="BE13" s="28" t="s">
        <v>4362</v>
      </c>
      <c r="BF13" t="s">
        <v>4371</v>
      </c>
      <c r="BG13" t="str">
        <f t="shared" ca="1" si="9"/>
        <v>Universitas Indonesia</v>
      </c>
      <c r="BI13" t="str">
        <f t="shared" ca="1" si="10"/>
        <v>Jl. Cempaka Putih Tengah I / 1, Depok</v>
      </c>
      <c r="BJ13" t="str">
        <f t="shared" ca="1" si="11"/>
        <v>Teknik Elektro</v>
      </c>
      <c r="BL13" t="s">
        <v>4360</v>
      </c>
      <c r="BM13" t="s">
        <v>4370</v>
      </c>
      <c r="BN13" t="s">
        <v>122</v>
      </c>
    </row>
    <row r="14" spans="1:66" x14ac:dyDescent="0.2">
      <c r="A14" s="35" t="s">
        <v>664</v>
      </c>
      <c r="B14" t="s">
        <v>1176</v>
      </c>
      <c r="C14" t="s">
        <v>2872</v>
      </c>
      <c r="D14" t="s">
        <v>76</v>
      </c>
      <c r="E14" s="18">
        <v>33069</v>
      </c>
      <c r="F14" t="s">
        <v>2207</v>
      </c>
      <c r="G14" t="s">
        <v>1708</v>
      </c>
      <c r="I14" t="str">
        <f t="shared" si="0"/>
        <v>insert into pelamar (username,nama_lengkap,alamat,jenis_kelamin,tanggal_lahir,no_ktp,email) values ('Mcdaniel.Pearl74','Mcdaniel Pearl','Jl. Kyai Maja No. 43, Bandung 16110','L','33069','21414173421121600000','Mcdaniel.Pearl74@gmail.com');</v>
      </c>
      <c r="J14" t="s">
        <v>3896</v>
      </c>
      <c r="K14" t="s">
        <v>3886</v>
      </c>
      <c r="L14" t="s">
        <v>3894</v>
      </c>
      <c r="P14" t="str">
        <f>CONCATENATE($P$3,"'",A14,"'",",","'",B14,"'",",","'",C14,"'",",","'",D14,"'",",","'",E14,"'",",","'",F14,"'",",","'",G14,"'",")",";")</f>
        <v>insert into pelamar (username,nama_lengkap,alamat,jenis_kelamin,tanggal_lahir,no_ktp,email) values ('Mcdaniel.Pearl74','Mcdaniel Pearl','Jl. Kyai Maja No. 43, Bandung 16110','L','33069','21414173421121600000','Mcdaniel.Pearl74@gmail.com');</v>
      </c>
      <c r="W14" t="str">
        <f t="shared" ca="1" si="1"/>
        <v>17627132022111600002</v>
      </c>
      <c r="Z14" s="18">
        <f t="shared" ca="1" si="2"/>
        <v>34396</v>
      </c>
      <c r="AA14" t="str">
        <f t="shared" ca="1" si="3"/>
        <v>Jl. Sawo No. 58 - 60, Bontang 12874</v>
      </c>
      <c r="AB14" t="s">
        <v>2854</v>
      </c>
      <c r="AC14" s="21" t="s">
        <v>2706</v>
      </c>
      <c r="AJ14" t="s">
        <v>2857</v>
      </c>
      <c r="AM14" t="str">
        <f t="shared" ca="1" si="4"/>
        <v>SMK Negeri 03 Maluku</v>
      </c>
      <c r="AN14" t="str">
        <f t="shared" ca="1" si="5"/>
        <v>SMK</v>
      </c>
      <c r="AO14" t="str">
        <f t="shared" ca="1" si="6"/>
        <v>Maluku</v>
      </c>
      <c r="AQ14" t="s">
        <v>2707</v>
      </c>
      <c r="AR14" t="str">
        <f t="shared" ca="1" si="7"/>
        <v>Jl. Kramat Raya No. 17 A, Maluku</v>
      </c>
      <c r="AS14" t="str">
        <f t="shared" ca="1" si="8"/>
        <v>Teknik Otomasi</v>
      </c>
      <c r="AV14" t="s">
        <v>3864</v>
      </c>
      <c r="AW14" t="s">
        <v>4017</v>
      </c>
      <c r="AX14" t="s">
        <v>3894</v>
      </c>
      <c r="BC14" s="28" t="s">
        <v>119</v>
      </c>
      <c r="BE14" s="28" t="s">
        <v>4363</v>
      </c>
      <c r="BF14" t="s">
        <v>3943</v>
      </c>
      <c r="BG14" t="str">
        <f t="shared" ca="1" si="9"/>
        <v>Universitas Brawijaya</v>
      </c>
      <c r="BI14" t="str">
        <f t="shared" ca="1" si="10"/>
        <v>Jl. HOS Cokroaminoto No. 31 - 33, Surabaya</v>
      </c>
      <c r="BJ14" t="str">
        <f t="shared" ca="1" si="11"/>
        <v>Ilmu Komputer</v>
      </c>
      <c r="BL14" t="s">
        <v>4355</v>
      </c>
      <c r="BM14" t="s">
        <v>4007</v>
      </c>
      <c r="BN14" t="s">
        <v>139</v>
      </c>
    </row>
    <row r="15" spans="1:66" x14ac:dyDescent="0.2">
      <c r="A15" s="35" t="s">
        <v>665</v>
      </c>
      <c r="B15" t="s">
        <v>1177</v>
      </c>
      <c r="C15" t="s">
        <v>2873</v>
      </c>
      <c r="D15" t="s">
        <v>2697</v>
      </c>
      <c r="E15" s="18">
        <v>35916</v>
      </c>
      <c r="F15" t="s">
        <v>2208</v>
      </c>
      <c r="G15" t="s">
        <v>1709</v>
      </c>
      <c r="I15" t="str">
        <f t="shared" si="0"/>
        <v>insert into pelamar (username,nama_lengkap,alamat,jenis_kelamin,tanggal_lahir,no_ktp,email) values ('Lindsay.Leonard67','Lindsay Leonard','Jl. Dharmawangsa Raya No. 13  Blok P II, Tasikmalaya 12127','P','35916','27625131827101500002','Lindsay.Leonard67@gmail.com');</v>
      </c>
      <c r="J15" t="s">
        <v>3904</v>
      </c>
      <c r="K15" t="s">
        <v>4163</v>
      </c>
      <c r="L15" t="s">
        <v>115</v>
      </c>
      <c r="P15" t="str">
        <f>CONCATENATE($P$3,"'",A15,"'",",","'",B15,"'",",","'",C15,"'",",","'",D15,"'",",","'",E15,"'",",","'",F15,"'",",","'",G15,"'",")",";")</f>
        <v>insert into pelamar (username,nama_lengkap,alamat,jenis_kelamin,tanggal_lahir,no_ktp,email) values ('Lindsay.Leonard67','Lindsay Leonard','Jl. Dharmawangsa Raya No. 13  Blok P II, Tasikmalaya 12127','P','35916','27625131827101500002','Lindsay.Leonard67@gmail.com');</v>
      </c>
      <c r="W15" t="str">
        <f t="shared" ca="1" si="1"/>
        <v>24523093114111100008</v>
      </c>
      <c r="Z15" s="18">
        <f t="shared" ca="1" si="2"/>
        <v>34545</v>
      </c>
      <c r="AA15" t="str">
        <f t="shared" ca="1" si="3"/>
        <v>Jl. Pluit Raya No. 2, Depok 15138</v>
      </c>
      <c r="AB15" t="s">
        <v>2855</v>
      </c>
      <c r="AC15" s="21" t="s">
        <v>2707</v>
      </c>
      <c r="AJ15" t="s">
        <v>3789</v>
      </c>
      <c r="AM15" t="str">
        <f t="shared" ca="1" si="4"/>
        <v>SMA Negeri 13 Bontang</v>
      </c>
      <c r="AN15" t="str">
        <f t="shared" ca="1" si="5"/>
        <v>SMA</v>
      </c>
      <c r="AO15" t="str">
        <f t="shared" ca="1" si="6"/>
        <v>Bontang</v>
      </c>
      <c r="AQ15" t="s">
        <v>2708</v>
      </c>
      <c r="AR15" t="str">
        <f t="shared" ca="1" si="7"/>
        <v>Jl. Kramat Raya No. 128, Bontang</v>
      </c>
      <c r="AS15" t="str">
        <f t="shared" ca="1" si="8"/>
        <v>IPS</v>
      </c>
      <c r="AV15" t="s">
        <v>3896</v>
      </c>
      <c r="AW15" t="s">
        <v>3886</v>
      </c>
      <c r="AX15" t="s">
        <v>3894</v>
      </c>
      <c r="BC15" s="28" t="s">
        <v>120</v>
      </c>
      <c r="BE15" s="28" t="s">
        <v>4364</v>
      </c>
      <c r="BF15" t="s">
        <v>4372</v>
      </c>
      <c r="BG15" t="str">
        <f t="shared" ca="1" si="9"/>
        <v>Institut Teknologi Bandung</v>
      </c>
      <c r="BI15" t="str">
        <f t="shared" ca="1" si="10"/>
        <v>Jl. Kali Pasir  No. 9, Bandung</v>
      </c>
      <c r="BJ15" t="str">
        <f t="shared" ca="1" si="11"/>
        <v>Ilmu Komputer</v>
      </c>
      <c r="BL15" t="s">
        <v>4358</v>
      </c>
      <c r="BM15" t="s">
        <v>4008</v>
      </c>
      <c r="BN15" t="s">
        <v>119</v>
      </c>
    </row>
    <row r="16" spans="1:66" x14ac:dyDescent="0.2">
      <c r="A16" s="35" t="s">
        <v>666</v>
      </c>
      <c r="B16" t="s">
        <v>1178</v>
      </c>
      <c r="C16" t="s">
        <v>2874</v>
      </c>
      <c r="D16" t="s">
        <v>76</v>
      </c>
      <c r="E16" s="18">
        <v>35460</v>
      </c>
      <c r="F16" t="s">
        <v>2209</v>
      </c>
      <c r="G16" t="s">
        <v>1710</v>
      </c>
      <c r="I16" t="str">
        <f t="shared" si="0"/>
        <v>insert into pelamar (username,nama_lengkap,alamat,jenis_kelamin,tanggal_lahir,no_ktp,email) values ('Lamb.Cyrus58','Lamb Cyrus','Jl. Kedoya Raya / Al-Kamal No. 2, Balikpapan 15320','L','35460','30826153219111400004','Lamb.Cyrus58@yahoo.com');</v>
      </c>
      <c r="J16" t="s">
        <v>3841</v>
      </c>
      <c r="K16" t="s">
        <v>4078</v>
      </c>
      <c r="L16" t="s">
        <v>3895</v>
      </c>
      <c r="P16" t="str">
        <f>CONCATENATE($P$3,"'",A16,"'",",","'",B16,"'",",","'",C16,"'",",","'",D16,"'",",","'",E16,"'",",","'",F16,"'",",","'",G16,"'",")",";")</f>
        <v>insert into pelamar (username,nama_lengkap,alamat,jenis_kelamin,tanggal_lahir,no_ktp,email) values ('Lamb.Cyrus58','Lamb Cyrus','Jl. Kedoya Raya / Al-Kamal No. 2, Balikpapan 15320','L','35460','30826153219111400004','Lamb.Cyrus58@yahoo.com');</v>
      </c>
      <c r="W16" t="str">
        <f t="shared" ca="1" si="1"/>
        <v>25319171912101600009</v>
      </c>
      <c r="Z16" s="18">
        <f t="shared" ca="1" si="2"/>
        <v>35333</v>
      </c>
      <c r="AA16" t="str">
        <f t="shared" ca="1" si="3"/>
        <v>Jl. Agung Utara Raya Blok A No. 1, Depok 14026</v>
      </c>
      <c r="AB16" t="s">
        <v>2856</v>
      </c>
      <c r="AC16" s="21" t="s">
        <v>2708</v>
      </c>
      <c r="AJ16" t="s">
        <v>2851</v>
      </c>
      <c r="AM16" t="str">
        <f t="shared" ca="1" si="4"/>
        <v>SMA Negeri 15 Bogor</v>
      </c>
      <c r="AN16" t="str">
        <f t="shared" ca="1" si="5"/>
        <v>SMA</v>
      </c>
      <c r="AO16" t="str">
        <f t="shared" ca="1" si="6"/>
        <v>Bogor</v>
      </c>
      <c r="AQ16" t="s">
        <v>2709</v>
      </c>
      <c r="AR16" t="str">
        <f t="shared" ca="1" si="7"/>
        <v>Jl. Salemba Raya No. 41, Bogor</v>
      </c>
      <c r="AS16" t="str">
        <f t="shared" ca="1" si="8"/>
        <v>IPS</v>
      </c>
      <c r="AV16" t="s">
        <v>3904</v>
      </c>
      <c r="AW16" t="s">
        <v>4163</v>
      </c>
      <c r="AX16" t="s">
        <v>115</v>
      </c>
      <c r="BC16" s="28" t="s">
        <v>121</v>
      </c>
      <c r="BG16" t="str">
        <f t="shared" ca="1" si="9"/>
        <v>Universitas Gadjah Mada</v>
      </c>
      <c r="BI16" t="str">
        <f t="shared" ca="1" si="10"/>
        <v>Jl. Achmad Yani No. 2, By Pass, Yogyakarta</v>
      </c>
      <c r="BJ16" t="str">
        <f t="shared" ca="1" si="11"/>
        <v>Teknik Komputer</v>
      </c>
      <c r="BL16" t="s">
        <v>4358</v>
      </c>
      <c r="BM16" t="s">
        <v>4008</v>
      </c>
      <c r="BN16" t="s">
        <v>138</v>
      </c>
    </row>
    <row r="17" spans="1:66" x14ac:dyDescent="0.2">
      <c r="A17" s="35" t="s">
        <v>667</v>
      </c>
      <c r="B17" t="s">
        <v>1179</v>
      </c>
      <c r="C17" t="s">
        <v>2875</v>
      </c>
      <c r="D17" t="s">
        <v>76</v>
      </c>
      <c r="E17" s="18">
        <v>33258</v>
      </c>
      <c r="F17" t="s">
        <v>2210</v>
      </c>
      <c r="G17" t="s">
        <v>1711</v>
      </c>
      <c r="I17" t="str">
        <f t="shared" si="0"/>
        <v>insert into pelamar (username,nama_lengkap,alamat,jenis_kelamin,tanggal_lahir,no_ktp,email) values ('Barlow.Blake48','Barlow Blake','Jl. Garnisun No. 2 - 3, Garut 14579','L','33258','25612173429121400006','Barlow.Blake48@yahoo.com');</v>
      </c>
      <c r="J17" t="s">
        <v>3918</v>
      </c>
      <c r="K17" t="s">
        <v>4018</v>
      </c>
      <c r="L17" t="s">
        <v>95</v>
      </c>
      <c r="P17" t="str">
        <f>CONCATENATE($P$3,"'",A17,"'",",","'",B17,"'",",","'",C17,"'",",","'",D17,"'",",","'",E17,"'",",","'",F17,"'",",","'",G17,"'",")",";")</f>
        <v>insert into pelamar (username,nama_lengkap,alamat,jenis_kelamin,tanggal_lahir,no_ktp,email) values ('Barlow.Blake48','Barlow Blake','Jl. Garnisun No. 2 - 3, Garut 14579','L','33258','25612173429121400006','Barlow.Blake48@yahoo.com');</v>
      </c>
      <c r="W17" t="str">
        <f t="shared" ca="1" si="1"/>
        <v>14420072412101500009</v>
      </c>
      <c r="Z17" s="18">
        <f t="shared" ca="1" si="2"/>
        <v>33633</v>
      </c>
      <c r="AA17" t="str">
        <f t="shared" ca="1" si="3"/>
        <v>Jl. RS Fatmawati No. 74 , Makasar 14926</v>
      </c>
      <c r="AB17" t="s">
        <v>2857</v>
      </c>
      <c r="AC17" s="21" t="s">
        <v>2709</v>
      </c>
      <c r="AJ17" t="s">
        <v>2853</v>
      </c>
      <c r="AM17" t="str">
        <f t="shared" ca="1" si="4"/>
        <v>SMK Negeri 01 Palembang</v>
      </c>
      <c r="AN17" t="str">
        <f t="shared" ca="1" si="5"/>
        <v>SMK</v>
      </c>
      <c r="AO17" t="str">
        <f t="shared" ca="1" si="6"/>
        <v>Palembang</v>
      </c>
      <c r="AQ17" t="s">
        <v>2710</v>
      </c>
      <c r="AR17" t="str">
        <f t="shared" ca="1" si="7"/>
        <v>Jl. Salemba Tengah 26 - 28, Palembang</v>
      </c>
      <c r="AS17" t="str">
        <f t="shared" ca="1" si="8"/>
        <v>Teknik Mesin</v>
      </c>
      <c r="AV17" t="s">
        <v>3841</v>
      </c>
      <c r="AW17" t="s">
        <v>4078</v>
      </c>
      <c r="AX17" t="s">
        <v>3895</v>
      </c>
      <c r="BC17" s="28" t="s">
        <v>40</v>
      </c>
      <c r="BG17" t="str">
        <f t="shared" ca="1" si="9"/>
        <v>Universitas Indonesia</v>
      </c>
      <c r="BI17" t="str">
        <f t="shared" ca="1" si="10"/>
        <v>Jl. Cempaka Putih Tengah I / 1, Depok</v>
      </c>
      <c r="BJ17" t="str">
        <f t="shared" ca="1" si="11"/>
        <v>Ilmu Hukum</v>
      </c>
      <c r="BL17" t="s">
        <v>4358</v>
      </c>
      <c r="BM17" t="s">
        <v>4008</v>
      </c>
      <c r="BN17" t="s">
        <v>126</v>
      </c>
    </row>
    <row r="18" spans="1:66" x14ac:dyDescent="0.2">
      <c r="A18" s="35" t="s">
        <v>668</v>
      </c>
      <c r="B18" t="s">
        <v>1180</v>
      </c>
      <c r="C18" t="s">
        <v>2876</v>
      </c>
      <c r="D18" t="s">
        <v>2697</v>
      </c>
      <c r="E18" s="18">
        <v>34295</v>
      </c>
      <c r="F18" t="s">
        <v>2211</v>
      </c>
      <c r="G18" t="s">
        <v>1712</v>
      </c>
      <c r="I18" t="str">
        <f t="shared" si="0"/>
        <v>insert into pelamar (username,nama_lengkap,alamat,jenis_kelamin,tanggal_lahir,no_ktp,email) values ('Hampton.Burton69','Hampton Burton','Jl. Raya Bogor  Km. 19  No. 3.a, Tasikmalaya 13187','P','34295','30120142816101000005','Hampton.Burton69@gmail.com');</v>
      </c>
      <c r="J18" t="s">
        <v>3924</v>
      </c>
      <c r="K18" t="s">
        <v>3944</v>
      </c>
      <c r="L18" t="s">
        <v>115</v>
      </c>
      <c r="P18" t="str">
        <f>CONCATENATE($P$3,"'",A18,"'",",","'",B18,"'",",","'",C18,"'",",","'",D18,"'",",","'",E18,"'",",","'",F18,"'",",","'",G18,"'",")",";")</f>
        <v>insert into pelamar (username,nama_lengkap,alamat,jenis_kelamin,tanggal_lahir,no_ktp,email) values ('Hampton.Burton69','Hampton Burton','Jl. Raya Bogor  Km. 19  No. 3.a, Tasikmalaya 13187','P','34295','30120142816101000005','Hampton.Burton69@gmail.com');</v>
      </c>
      <c r="W18" t="str">
        <f t="shared" ca="1" si="1"/>
        <v>13624172626101200006</v>
      </c>
      <c r="Z18" s="18">
        <f t="shared" ca="1" si="2"/>
        <v>34963</v>
      </c>
      <c r="AA18" t="str">
        <f t="shared" ca="1" si="3"/>
        <v>Jl. Teuku Cik Ditiro No. 41, Semarang 14576</v>
      </c>
      <c r="AB18" t="s">
        <v>2858</v>
      </c>
      <c r="AC18" s="21" t="s">
        <v>2710</v>
      </c>
      <c r="AJ18" t="s">
        <v>3790</v>
      </c>
      <c r="AM18" t="str">
        <f t="shared" ca="1" si="4"/>
        <v>SMA Negeri 14 Maluku</v>
      </c>
      <c r="AN18" t="str">
        <f t="shared" ca="1" si="5"/>
        <v>SMA</v>
      </c>
      <c r="AO18" t="str">
        <f t="shared" ca="1" si="6"/>
        <v>Maluku</v>
      </c>
      <c r="AQ18" t="s">
        <v>2711</v>
      </c>
      <c r="AR18" t="str">
        <f t="shared" ca="1" si="7"/>
        <v>Jl. Dr. Abdul Rachman Saleh 24, Maluku</v>
      </c>
      <c r="AS18" t="str">
        <f t="shared" ca="1" si="8"/>
        <v>IPS</v>
      </c>
      <c r="AV18" t="s">
        <v>3918</v>
      </c>
      <c r="AW18" t="s">
        <v>4018</v>
      </c>
      <c r="AX18" t="s">
        <v>95</v>
      </c>
      <c r="BC18" s="28" t="s">
        <v>37</v>
      </c>
      <c r="BG18" t="str">
        <f t="shared" ca="1" si="9"/>
        <v>Universitas Sriwijaya</v>
      </c>
      <c r="BI18" t="str">
        <f t="shared" ca="1" si="10"/>
        <v>Jl. Kramat Raya No. 17 A, Palembang</v>
      </c>
      <c r="BJ18" t="str">
        <f t="shared" ca="1" si="11"/>
        <v>Teknik Sipil</v>
      </c>
      <c r="BL18" t="s">
        <v>4363</v>
      </c>
      <c r="BM18" t="s">
        <v>3943</v>
      </c>
      <c r="BN18" t="s">
        <v>37</v>
      </c>
    </row>
    <row r="19" spans="1:66" x14ac:dyDescent="0.2">
      <c r="A19" s="35" t="s">
        <v>669</v>
      </c>
      <c r="B19" t="s">
        <v>1181</v>
      </c>
      <c r="C19" t="s">
        <v>2877</v>
      </c>
      <c r="D19" t="s">
        <v>76</v>
      </c>
      <c r="E19" s="18">
        <v>36065</v>
      </c>
      <c r="F19" t="s">
        <v>2212</v>
      </c>
      <c r="G19" t="s">
        <v>1713</v>
      </c>
      <c r="I19" t="str">
        <f t="shared" si="0"/>
        <v>insert into pelamar (username,nama_lengkap,alamat,jenis_kelamin,tanggal_lahir,no_ktp,email) values ('Knight.Nora65','Knight Nora','Jl. Senayan No. 26, Depok 13657','L','36065','17916193110101600008','Knight.Nora65@yahoo.com');</v>
      </c>
      <c r="J19" t="s">
        <v>4091</v>
      </c>
      <c r="K19" t="s">
        <v>4164</v>
      </c>
      <c r="L19" t="s">
        <v>3892</v>
      </c>
      <c r="P19" t="str">
        <f>CONCATENATE($P$3,"'",A19,"'",",","'",B19,"'",",","'",C19,"'",",","'",D19,"'",",","'",E19,"'",",","'",F19,"'",",","'",G19,"'",")",";")</f>
        <v>insert into pelamar (username,nama_lengkap,alamat,jenis_kelamin,tanggal_lahir,no_ktp,email) values ('Knight.Nora65','Knight Nora','Jl. Senayan No. 26, Depok 13657','L','36065','17916193110101600008','Knight.Nora65@yahoo.com');</v>
      </c>
      <c r="W19" t="str">
        <f t="shared" ca="1" si="1"/>
        <v>24513163214101500003</v>
      </c>
      <c r="Z19" s="18">
        <f t="shared" ca="1" si="2"/>
        <v>35645</v>
      </c>
      <c r="AA19" t="str">
        <f t="shared" ca="1" si="3"/>
        <v>JL. Duren Sawit Raya Blok K.3 No.1, Aceh 13170</v>
      </c>
      <c r="AB19" t="s">
        <v>2859</v>
      </c>
      <c r="AC19" s="21" t="s">
        <v>2711</v>
      </c>
      <c r="AJ19" t="s">
        <v>2858</v>
      </c>
      <c r="AM19" t="str">
        <f t="shared" ca="1" si="4"/>
        <v>SMA Negeri 15 Bandung</v>
      </c>
      <c r="AN19" t="str">
        <f t="shared" ca="1" si="5"/>
        <v>SMA</v>
      </c>
      <c r="AO19" t="str">
        <f t="shared" ca="1" si="6"/>
        <v>Bandung</v>
      </c>
      <c r="AQ19" t="s">
        <v>2712</v>
      </c>
      <c r="AR19" t="str">
        <f t="shared" ca="1" si="7"/>
        <v>Jl. Bendungan Hilir No. 17, Bandung</v>
      </c>
      <c r="AS19" t="str">
        <f t="shared" ca="1" si="8"/>
        <v>IPS</v>
      </c>
      <c r="AV19" t="s">
        <v>3924</v>
      </c>
      <c r="AW19" t="s">
        <v>3944</v>
      </c>
      <c r="AX19" t="s">
        <v>115</v>
      </c>
      <c r="BC19" s="28" t="s">
        <v>122</v>
      </c>
      <c r="BG19" t="str">
        <f t="shared" ca="1" si="9"/>
        <v>Universitas Diponegoro</v>
      </c>
      <c r="BI19" t="str">
        <f t="shared" ca="1" si="10"/>
        <v>Jl. Diponegoro No. 71, Semarang</v>
      </c>
      <c r="BJ19" t="str">
        <f t="shared" ca="1" si="11"/>
        <v>Ilmu Komputer</v>
      </c>
      <c r="BL19" t="s">
        <v>4361</v>
      </c>
      <c r="BM19" t="s">
        <v>4161</v>
      </c>
      <c r="BN19" t="s">
        <v>40</v>
      </c>
    </row>
    <row r="20" spans="1:66" x14ac:dyDescent="0.2">
      <c r="A20" s="35" t="s">
        <v>670</v>
      </c>
      <c r="B20" t="s">
        <v>1182</v>
      </c>
      <c r="C20" t="s">
        <v>2878</v>
      </c>
      <c r="D20" t="s">
        <v>2697</v>
      </c>
      <c r="E20" s="18">
        <v>33065</v>
      </c>
      <c r="F20" t="s">
        <v>2213</v>
      </c>
      <c r="G20" t="s">
        <v>1714</v>
      </c>
      <c r="I20" t="str">
        <f t="shared" si="0"/>
        <v>insert into pelamar (username,nama_lengkap,alamat,jenis_kelamin,tanggal_lahir,no_ktp,email) values ('Mclaughlin.Serina79','Mclaughlin Serina','Jl. Jenderal Gatot Subroto Kav. 59, Samarinda 15523','P','33065','25613181527111200001','Mclaughlin.Serina79@hotmail.com');</v>
      </c>
      <c r="J20" t="s">
        <v>3837</v>
      </c>
      <c r="K20" t="s">
        <v>4165</v>
      </c>
      <c r="L20" t="s">
        <v>3895</v>
      </c>
      <c r="P20" t="str">
        <f>CONCATENATE($P$3,"'",A20,"'",",","'",B20,"'",",","'",C20,"'",",","'",D20,"'",",","'",E20,"'",",","'",F20,"'",",","'",G20,"'",")",";")</f>
        <v>insert into pelamar (username,nama_lengkap,alamat,jenis_kelamin,tanggal_lahir,no_ktp,email) values ('Mclaughlin.Serina79','Mclaughlin Serina','Jl. Jenderal Gatot Subroto Kav. 59, Samarinda 15523','P','33065','25613181527111200001','Mclaughlin.Serina79@hotmail.com');</v>
      </c>
      <c r="W20" t="str">
        <f t="shared" ca="1" si="1"/>
        <v>16524062721121300003</v>
      </c>
      <c r="Z20" s="18">
        <f t="shared" ca="1" si="2"/>
        <v>33729</v>
      </c>
      <c r="AA20" t="str">
        <f t="shared" ca="1" si="3"/>
        <v>Jl. Dewi Sartika III No. 200, Makasar 14238</v>
      </c>
      <c r="AB20" t="s">
        <v>2860</v>
      </c>
      <c r="AC20" s="21" t="s">
        <v>2712</v>
      </c>
      <c r="AJ20" t="s">
        <v>2855</v>
      </c>
      <c r="AM20" t="str">
        <f t="shared" ca="1" si="4"/>
        <v>SMA Negeri 09 Maluku</v>
      </c>
      <c r="AN20" t="str">
        <f t="shared" ca="1" si="5"/>
        <v>SMA</v>
      </c>
      <c r="AO20" t="str">
        <f t="shared" ca="1" si="6"/>
        <v>Maluku</v>
      </c>
      <c r="AQ20" t="s">
        <v>2713</v>
      </c>
      <c r="AR20" t="str">
        <f t="shared" ca="1" si="7"/>
        <v>Jl. Rawamangun No. 47, Maluku</v>
      </c>
      <c r="AS20" t="str">
        <f t="shared" ca="1" si="8"/>
        <v>IPA</v>
      </c>
      <c r="AV20" t="s">
        <v>4091</v>
      </c>
      <c r="AW20" t="s">
        <v>4164</v>
      </c>
      <c r="AX20" t="s">
        <v>3892</v>
      </c>
      <c r="BC20" s="28" t="s">
        <v>123</v>
      </c>
      <c r="BG20" t="str">
        <f t="shared" ca="1" si="9"/>
        <v>Universitas Padjadjaran</v>
      </c>
      <c r="BI20" t="str">
        <f t="shared" ca="1" si="10"/>
        <v>Jl. Kyai Caringin No. 7, Bandung</v>
      </c>
      <c r="BJ20" t="str">
        <f t="shared" ca="1" si="11"/>
        <v>Kedokteran</v>
      </c>
      <c r="BL20" t="s">
        <v>4358</v>
      </c>
      <c r="BM20" t="s">
        <v>4008</v>
      </c>
      <c r="BN20" t="s">
        <v>136</v>
      </c>
    </row>
    <row r="21" spans="1:66" x14ac:dyDescent="0.2">
      <c r="A21" s="35" t="s">
        <v>671</v>
      </c>
      <c r="B21" t="s">
        <v>1183</v>
      </c>
      <c r="C21" t="s">
        <v>2879</v>
      </c>
      <c r="D21" t="s">
        <v>76</v>
      </c>
      <c r="E21" s="18">
        <v>34879</v>
      </c>
      <c r="F21" t="s">
        <v>2214</v>
      </c>
      <c r="G21" t="s">
        <v>1715</v>
      </c>
      <c r="I21" t="str">
        <f t="shared" si="0"/>
        <v>insert into pelamar (username,nama_lengkap,alamat,jenis_kelamin,tanggal_lahir,no_ktp,email) values ('Graves.Jolene72','Graves Jolene','Jl. Daan Mogot No. 34, Surabaya 14132','L','34879','16113031925121100004','Graves.Jolene72@gmail.com');</v>
      </c>
      <c r="J21" t="s">
        <v>4092</v>
      </c>
      <c r="K21" t="s">
        <v>4068</v>
      </c>
      <c r="L21" t="s">
        <v>3894</v>
      </c>
      <c r="P21" t="str">
        <f>CONCATENATE($P$3,"'",A21,"'",",","'",B21,"'",",","'",C21,"'",",","'",D21,"'",",","'",E21,"'",",","'",F21,"'",",","'",G21,"'",")",";")</f>
        <v>insert into pelamar (username,nama_lengkap,alamat,jenis_kelamin,tanggal_lahir,no_ktp,email) values ('Graves.Jolene72','Graves Jolene','Jl. Daan Mogot No. 34, Surabaya 14132','L','34879','16113031925121100004','Graves.Jolene72@gmail.com');</v>
      </c>
      <c r="W21" t="str">
        <f t="shared" ca="1" si="1"/>
        <v>30116071121111400000</v>
      </c>
      <c r="Z21" s="18">
        <f t="shared" ca="1" si="2"/>
        <v>33704</v>
      </c>
      <c r="AA21" t="str">
        <f t="shared" ca="1" si="3"/>
        <v>Jl. RS Fatmawati No. 80 - 82, Jakarta Selatan 14244</v>
      </c>
      <c r="AB21" t="s">
        <v>2861</v>
      </c>
      <c r="AC21" s="21" t="s">
        <v>2713</v>
      </c>
      <c r="AJ21" t="s">
        <v>3791</v>
      </c>
      <c r="AM21" t="str">
        <f t="shared" ca="1" si="4"/>
        <v>SMK Negeri 08 Semarang</v>
      </c>
      <c r="AN21" t="str">
        <f t="shared" ca="1" si="5"/>
        <v>SMK</v>
      </c>
      <c r="AO21" t="str">
        <f t="shared" ca="1" si="6"/>
        <v>Semarang</v>
      </c>
      <c r="AQ21" t="s">
        <v>2714</v>
      </c>
      <c r="AR21" t="str">
        <f t="shared" ca="1" si="7"/>
        <v>Jl. Budi Kemuliaan No. 25 , Semarang</v>
      </c>
      <c r="AS21" t="str">
        <f t="shared" ca="1" si="8"/>
        <v>Teknik Mesin</v>
      </c>
      <c r="AV21" t="s">
        <v>3837</v>
      </c>
      <c r="AW21" t="s">
        <v>4165</v>
      </c>
      <c r="AX21" t="s">
        <v>3895</v>
      </c>
      <c r="BC21" s="28" t="s">
        <v>124</v>
      </c>
      <c r="BG21" t="str">
        <f t="shared" ca="1" si="9"/>
        <v>Universitas Indonesia</v>
      </c>
      <c r="BI21" t="str">
        <f t="shared" ca="1" si="10"/>
        <v>Jl. Cempaka Putih Tengah I / 1, Depok</v>
      </c>
      <c r="BJ21" t="str">
        <f t="shared" ca="1" si="11"/>
        <v>Teknik Mesin</v>
      </c>
      <c r="BL21" t="s">
        <v>4363</v>
      </c>
      <c r="BM21" t="s">
        <v>3943</v>
      </c>
      <c r="BN21" t="s">
        <v>136</v>
      </c>
    </row>
    <row r="22" spans="1:66" x14ac:dyDescent="0.2">
      <c r="A22" s="35" t="s">
        <v>672</v>
      </c>
      <c r="B22" t="s">
        <v>1184</v>
      </c>
      <c r="C22" t="s">
        <v>2880</v>
      </c>
      <c r="D22" t="s">
        <v>76</v>
      </c>
      <c r="E22" s="18">
        <v>33620</v>
      </c>
      <c r="F22" t="s">
        <v>2215</v>
      </c>
      <c r="G22" t="s">
        <v>1716</v>
      </c>
      <c r="I22" t="str">
        <f t="shared" si="0"/>
        <v>insert into pelamar (username,nama_lengkap,alamat,jenis_kelamin,tanggal_lahir,no_ktp,email) values ('Hopkins.Lucian65','Hopkins Lucian','Jl. HR. Rasuna Said Kav. C-21 Kuningan, Aceh 14070','L','33620','14421031129101400000','Hopkins.Lucian65@yahoo.com');</v>
      </c>
      <c r="J22" t="s">
        <v>4089</v>
      </c>
      <c r="K22" t="s">
        <v>4166</v>
      </c>
      <c r="L22" t="s">
        <v>3895</v>
      </c>
      <c r="P22" t="str">
        <f>CONCATENATE($P$3,"'",A22,"'",",","'",B22,"'",",","'",C22,"'",",","'",D22,"'",",","'",E22,"'",",","'",F22,"'",",","'",G22,"'",")",";")</f>
        <v>insert into pelamar (username,nama_lengkap,alamat,jenis_kelamin,tanggal_lahir,no_ktp,email) values ('Hopkins.Lucian65','Hopkins Lucian','Jl. HR. Rasuna Said Kav. C-21 Kuningan, Aceh 14070','L','33620','14421031129101400000','Hopkins.Lucian65@yahoo.com');</v>
      </c>
      <c r="W22" t="str">
        <f t="shared" ca="1" si="1"/>
        <v>32132012812121600006</v>
      </c>
      <c r="Z22" s="18">
        <f t="shared" ca="1" si="2"/>
        <v>34523</v>
      </c>
      <c r="AA22" t="str">
        <f t="shared" ca="1" si="3"/>
        <v>Jl. Siaga Raya Kav. 4 - 8, Garut 14105</v>
      </c>
      <c r="AB22" t="s">
        <v>2862</v>
      </c>
      <c r="AC22" s="21" t="s">
        <v>2714</v>
      </c>
      <c r="AJ22" t="s">
        <v>3792</v>
      </c>
      <c r="AM22" t="str">
        <f t="shared" ca="1" si="4"/>
        <v>SMK Negeri 01 Bogor</v>
      </c>
      <c r="AN22" t="str">
        <f t="shared" ca="1" si="5"/>
        <v>SMK</v>
      </c>
      <c r="AO22" t="str">
        <f t="shared" ca="1" si="6"/>
        <v>Bogor</v>
      </c>
      <c r="AQ22" t="s">
        <v>2715</v>
      </c>
      <c r="AR22" t="str">
        <f t="shared" ca="1" si="7"/>
        <v>Jl. Kesehatan No. 9, Bogor</v>
      </c>
      <c r="AS22" t="str">
        <f t="shared" ca="1" si="8"/>
        <v>Teknik Otomasi</v>
      </c>
      <c r="AV22" t="s">
        <v>4092</v>
      </c>
      <c r="AW22" t="s">
        <v>4068</v>
      </c>
      <c r="AX22" t="s">
        <v>3894</v>
      </c>
      <c r="BC22" s="28" t="s">
        <v>125</v>
      </c>
      <c r="BG22" t="str">
        <f t="shared" ca="1" si="9"/>
        <v>Institut Teknologi Bandung</v>
      </c>
      <c r="BI22" t="str">
        <f t="shared" ca="1" si="10"/>
        <v>Jl. Kali Pasir  No. 9, Bandung</v>
      </c>
      <c r="BJ22" t="str">
        <f t="shared" ca="1" si="11"/>
        <v>Ilmu Administrasi</v>
      </c>
      <c r="BL22" t="s">
        <v>4356</v>
      </c>
      <c r="BM22" t="s">
        <v>4368</v>
      </c>
      <c r="BN22" t="s">
        <v>115</v>
      </c>
    </row>
    <row r="23" spans="1:66" x14ac:dyDescent="0.2">
      <c r="A23" s="35" t="s">
        <v>673</v>
      </c>
      <c r="B23" t="s">
        <v>1185</v>
      </c>
      <c r="C23" t="s">
        <v>2881</v>
      </c>
      <c r="D23" t="s">
        <v>2697</v>
      </c>
      <c r="E23" s="18">
        <v>33570</v>
      </c>
      <c r="F23" t="s">
        <v>2216</v>
      </c>
      <c r="G23" t="s">
        <v>1717</v>
      </c>
      <c r="I23" t="str">
        <f t="shared" si="0"/>
        <v>insert into pelamar (username,nama_lengkap,alamat,jenis_kelamin,tanggal_lahir,no_ktp,email) values ('Valentine.Arsenio34','Valentine Arsenio','Jl. Budi Kemuliaan No. 25 , Aceh 13027','P','33570','22723013428101400005','Valentine.Arsenio34@hotmail.com');</v>
      </c>
      <c r="J23" t="s">
        <v>3935</v>
      </c>
      <c r="K23" t="s">
        <v>4167</v>
      </c>
      <c r="L23" t="s">
        <v>3894</v>
      </c>
      <c r="P23" t="str">
        <f>CONCATENATE($P$3,"'",A23,"'",",","'",B23,"'",",","'",C23,"'",",","'",D23,"'",",","'",E23,"'",",","'",F23,"'",",","'",G23,"'",")",";")</f>
        <v>insert into pelamar (username,nama_lengkap,alamat,jenis_kelamin,tanggal_lahir,no_ktp,email) values ('Valentine.Arsenio34','Valentine Arsenio','Jl. Budi Kemuliaan No. 25 , Aceh 13027','P','33570','22723013428101400005','Valentine.Arsenio34@hotmail.com');</v>
      </c>
      <c r="W23" t="str">
        <f t="shared" ca="1" si="1"/>
        <v>23215172128121600009</v>
      </c>
      <c r="Z23" s="18">
        <f t="shared" ca="1" si="2"/>
        <v>35357</v>
      </c>
      <c r="AA23" t="str">
        <f t="shared" ca="1" si="3"/>
        <v>Jl. Pluit Raya No. 2, Bogor 13145</v>
      </c>
      <c r="AC23" s="21" t="s">
        <v>2715</v>
      </c>
      <c r="AJ23" t="s">
        <v>2850</v>
      </c>
      <c r="AM23" t="str">
        <f t="shared" ca="1" si="4"/>
        <v>SMK Negeri 07 Medan</v>
      </c>
      <c r="AN23" t="str">
        <f t="shared" ca="1" si="5"/>
        <v>SMK</v>
      </c>
      <c r="AO23" t="str">
        <f t="shared" ca="1" si="6"/>
        <v>Medan</v>
      </c>
      <c r="AQ23" t="s">
        <v>2716</v>
      </c>
      <c r="AR23" t="str">
        <f t="shared" ca="1" si="7"/>
        <v>Jl. Kaji No. 40, Medan</v>
      </c>
      <c r="AS23" t="str">
        <f t="shared" ca="1" si="8"/>
        <v>Teknik Komputer</v>
      </c>
      <c r="AV23" t="s">
        <v>4089</v>
      </c>
      <c r="AW23" t="s">
        <v>4166</v>
      </c>
      <c r="AX23" t="s">
        <v>3895</v>
      </c>
      <c r="BC23" s="28" t="s">
        <v>126</v>
      </c>
      <c r="BG23" t="str">
        <f t="shared" ca="1" si="9"/>
        <v>Universitas Brawijaya</v>
      </c>
      <c r="BI23" t="str">
        <f t="shared" ca="1" si="10"/>
        <v>Jl. HOS Cokroaminoto No. 31 - 33, Surabaya</v>
      </c>
      <c r="BJ23" t="str">
        <f t="shared" ca="1" si="11"/>
        <v>Teknik Komputer</v>
      </c>
      <c r="BL23" t="s">
        <v>4355</v>
      </c>
      <c r="BM23" t="s">
        <v>4007</v>
      </c>
      <c r="BN23" t="s">
        <v>121</v>
      </c>
    </row>
    <row r="24" spans="1:66" x14ac:dyDescent="0.2">
      <c r="A24" s="35" t="s">
        <v>674</v>
      </c>
      <c r="B24" t="s">
        <v>1186</v>
      </c>
      <c r="C24" t="s">
        <v>2882</v>
      </c>
      <c r="D24" t="s">
        <v>76</v>
      </c>
      <c r="E24" s="18">
        <v>34309</v>
      </c>
      <c r="F24" t="s">
        <v>2217</v>
      </c>
      <c r="G24" t="s">
        <v>1718</v>
      </c>
      <c r="I24" t="str">
        <f t="shared" si="0"/>
        <v>insert into pelamar (username,nama_lengkap,alamat,jenis_kelamin,tanggal_lahir,no_ktp,email) values ('Herman.Cathleen70','Herman Cathleen','Jl. Taman Brawijaya No. 1, Bogor 13425','L','34309','33413033112101400002','Herman.Cathleen70@hotmail.com');</v>
      </c>
      <c r="J24" t="s">
        <v>3898</v>
      </c>
      <c r="K24" t="s">
        <v>4168</v>
      </c>
      <c r="L24" t="s">
        <v>95</v>
      </c>
      <c r="P24" t="str">
        <f>CONCATENATE($P$3,"'",A24,"'",",","'",B24,"'",",","'",C24,"'",",","'",D24,"'",",","'",E24,"'",",","'",F24,"'",",","'",G24,"'",")",";")</f>
        <v>insert into pelamar (username,nama_lengkap,alamat,jenis_kelamin,tanggal_lahir,no_ktp,email) values ('Herman.Cathleen70','Herman Cathleen','Jl. Taman Brawijaya No. 1, Bogor 13425','L','34309','33413033112101400002','Herman.Cathleen70@hotmail.com');</v>
      </c>
      <c r="W24" t="str">
        <f t="shared" ca="1" si="1"/>
        <v>12818122418121600004</v>
      </c>
      <c r="Z24" s="18">
        <f t="shared" ca="1" si="2"/>
        <v>32539</v>
      </c>
      <c r="AA24" t="str">
        <f t="shared" ca="1" si="3"/>
        <v>Jl. Duren Sawit Baru No. 2, Bandung 13432</v>
      </c>
      <c r="AC24" s="21" t="s">
        <v>2716</v>
      </c>
      <c r="AJ24" t="s">
        <v>146</v>
      </c>
      <c r="AM24" t="str">
        <f t="shared" ca="1" si="4"/>
        <v>SMA Negeri 19 Lombok</v>
      </c>
      <c r="AN24" t="str">
        <f t="shared" ca="1" si="5"/>
        <v>SMA</v>
      </c>
      <c r="AO24" t="str">
        <f t="shared" ca="1" si="6"/>
        <v>Lombok</v>
      </c>
      <c r="AQ24" t="s">
        <v>2717</v>
      </c>
      <c r="AR24" t="str">
        <f t="shared" ca="1" si="7"/>
        <v>Jl. Sawo No. 58 - 60, Lombok</v>
      </c>
      <c r="AS24" t="str">
        <f t="shared" ca="1" si="8"/>
        <v>IPS</v>
      </c>
      <c r="AV24" t="s">
        <v>3935</v>
      </c>
      <c r="AW24" t="s">
        <v>4167</v>
      </c>
      <c r="AX24" t="s">
        <v>3894</v>
      </c>
      <c r="BC24" s="28" t="s">
        <v>127</v>
      </c>
      <c r="BG24" t="str">
        <f t="shared" ca="1" si="9"/>
        <v>Universitas Indonesia</v>
      </c>
      <c r="BI24" t="str">
        <f t="shared" ca="1" si="10"/>
        <v>Jl. Cempaka Putih Tengah I / 1, Depok</v>
      </c>
      <c r="BJ24" t="str">
        <f t="shared" ca="1" si="11"/>
        <v>Teknik Sipil</v>
      </c>
      <c r="BL24" t="s">
        <v>4355</v>
      </c>
      <c r="BM24" t="s">
        <v>4007</v>
      </c>
      <c r="BN24" t="s">
        <v>122</v>
      </c>
    </row>
    <row r="25" spans="1:66" x14ac:dyDescent="0.2">
      <c r="A25" s="35" t="s">
        <v>675</v>
      </c>
      <c r="B25" t="s">
        <v>1187</v>
      </c>
      <c r="C25" t="s">
        <v>2883</v>
      </c>
      <c r="D25" t="s">
        <v>2697</v>
      </c>
      <c r="E25" s="18">
        <v>36426</v>
      </c>
      <c r="F25" t="s">
        <v>2218</v>
      </c>
      <c r="G25" t="s">
        <v>1719</v>
      </c>
      <c r="I25" t="str">
        <f t="shared" si="0"/>
        <v>insert into pelamar (username,nama_lengkap,alamat,jenis_kelamin,tanggal_lahir,no_ktp,email) values ('Mathews.Kato5','Mathews Kato','Jl. Siak J-5 No. 14, Bogor 15132','P','36426','23826051728121500000','Mathews.Kato5@hotmail.com');</v>
      </c>
      <c r="J25" t="s">
        <v>3857</v>
      </c>
      <c r="K25" t="s">
        <v>4010</v>
      </c>
      <c r="L25" t="s">
        <v>115</v>
      </c>
      <c r="P25" t="str">
        <f>CONCATENATE($P$3,"'",A25,"'",",","'",B25,"'",",","'",C25,"'",",","'",D25,"'",",","'",E25,"'",",","'",F25,"'",",","'",G25,"'",")",";")</f>
        <v>insert into pelamar (username,nama_lengkap,alamat,jenis_kelamin,tanggal_lahir,no_ktp,email) values ('Mathews.Kato5','Mathews Kato','Jl. Siak J-5 No. 14, Bogor 15132','P','36426','23826051728121500000','Mathews.Kato5@hotmail.com');</v>
      </c>
      <c r="W25" t="str">
        <f t="shared" ca="1" si="1"/>
        <v>27317112926101300004</v>
      </c>
      <c r="Z25" s="18">
        <f t="shared" ca="1" si="2"/>
        <v>35875</v>
      </c>
      <c r="AA25" t="str">
        <f t="shared" ca="1" si="3"/>
        <v>Jl Sungai Bambu  No. 5, Aceh 14992</v>
      </c>
      <c r="AC25" s="21" t="s">
        <v>2717</v>
      </c>
      <c r="AJ25" t="s">
        <v>2862</v>
      </c>
      <c r="AM25" t="str">
        <f t="shared" ca="1" si="4"/>
        <v>SMA Negeri 06 Papua</v>
      </c>
      <c r="AN25" t="str">
        <f t="shared" ca="1" si="5"/>
        <v>SMA</v>
      </c>
      <c r="AO25" t="str">
        <f t="shared" ca="1" si="6"/>
        <v>Papua</v>
      </c>
      <c r="AQ25" t="s">
        <v>2718</v>
      </c>
      <c r="AR25" t="str">
        <f t="shared" ca="1" si="7"/>
        <v>Jl. Sumur Batu Raya Blok A3 No. 13, Papua</v>
      </c>
      <c r="AS25" t="str">
        <f t="shared" ca="1" si="8"/>
        <v>IPA</v>
      </c>
      <c r="AV25" t="s">
        <v>3898</v>
      </c>
      <c r="AW25" t="s">
        <v>4168</v>
      </c>
      <c r="AX25" t="s">
        <v>95</v>
      </c>
      <c r="BC25" s="28" t="s">
        <v>128</v>
      </c>
      <c r="BG25" t="str">
        <f t="shared" ca="1" si="9"/>
        <v>Institut Teknologi Bandung</v>
      </c>
      <c r="BI25" t="str">
        <f t="shared" ca="1" si="10"/>
        <v>Jl. Kali Pasir  No. 9, Bandung</v>
      </c>
      <c r="BJ25" t="str">
        <f t="shared" ca="1" si="11"/>
        <v>Geografi</v>
      </c>
      <c r="BL25" t="s">
        <v>4360</v>
      </c>
      <c r="BM25" t="s">
        <v>4370</v>
      </c>
      <c r="BN25" t="s">
        <v>132</v>
      </c>
    </row>
    <row r="26" spans="1:66" x14ac:dyDescent="0.2">
      <c r="A26" s="35" t="s">
        <v>676</v>
      </c>
      <c r="B26" t="s">
        <v>1188</v>
      </c>
      <c r="C26" t="s">
        <v>2884</v>
      </c>
      <c r="D26" t="s">
        <v>76</v>
      </c>
      <c r="E26" s="18">
        <v>35885</v>
      </c>
      <c r="F26" t="s">
        <v>2219</v>
      </c>
      <c r="G26" t="s">
        <v>1720</v>
      </c>
      <c r="I26" t="str">
        <f t="shared" si="0"/>
        <v>insert into pelamar (username,nama_lengkap,alamat,jenis_kelamin,tanggal_lahir,no_ktp,email) values ('Andrews.Leo13','Andrews Leo','Jl. Raya Plumpang Semper No. 19  RT.006 / RW.015, Makasar 15637','L','35885','31714172523121500002','Andrews.Leo13@gmail.com');</v>
      </c>
      <c r="J26" t="s">
        <v>3940</v>
      </c>
      <c r="K26" t="s">
        <v>4169</v>
      </c>
      <c r="L26" t="s">
        <v>95</v>
      </c>
      <c r="P26" t="str">
        <f>CONCATENATE($P$3,"'",A26,"'",",","'",B26,"'",",","'",C26,"'",",","'",D26,"'",",","'",E26,"'",",","'",F26,"'",",","'",G26,"'",")",";")</f>
        <v>insert into pelamar (username,nama_lengkap,alamat,jenis_kelamin,tanggal_lahir,no_ktp,email) values ('Andrews.Leo13','Andrews Leo','Jl. Raya Plumpang Semper No. 19  RT.006 / RW.015, Makasar 15637','L','35885','31714172523121500002','Andrews.Leo13@gmail.com');</v>
      </c>
      <c r="W26" t="str">
        <f t="shared" ca="1" si="1"/>
        <v>34630171416111500006</v>
      </c>
      <c r="Z26" s="18">
        <f t="shared" ca="1" si="2"/>
        <v>34157</v>
      </c>
      <c r="AA26" t="str">
        <f t="shared" ca="1" si="3"/>
        <v>Jl. Ciputat Raya No. 40, Samarinda 14156</v>
      </c>
      <c r="AC26" s="21" t="s">
        <v>2718</v>
      </c>
      <c r="AJ26" t="s">
        <v>3802</v>
      </c>
      <c r="AM26" t="str">
        <f t="shared" ca="1" si="4"/>
        <v>SMA Negeri 04 Banten</v>
      </c>
      <c r="AN26" t="str">
        <f t="shared" ca="1" si="5"/>
        <v>SMA</v>
      </c>
      <c r="AO26" t="str">
        <f t="shared" ca="1" si="6"/>
        <v>Banten</v>
      </c>
      <c r="AQ26" t="s">
        <v>2719</v>
      </c>
      <c r="AR26" t="str">
        <f t="shared" ca="1" si="7"/>
        <v>Jl. Gereja Theresia No. 22, Banten</v>
      </c>
      <c r="AS26" t="str">
        <f t="shared" ca="1" si="8"/>
        <v>IPS</v>
      </c>
      <c r="AV26" t="s">
        <v>3857</v>
      </c>
      <c r="AW26" t="s">
        <v>4010</v>
      </c>
      <c r="AX26" t="s">
        <v>115</v>
      </c>
      <c r="BC26" s="28" t="s">
        <v>129</v>
      </c>
      <c r="BG26" t="str">
        <f t="shared" ca="1" si="9"/>
        <v>Institut Teknologi Bandung</v>
      </c>
      <c r="BI26" t="str">
        <f t="shared" ca="1" si="10"/>
        <v>Jl. Kali Pasir  No. 9, Bandung</v>
      </c>
      <c r="BJ26" t="str">
        <f t="shared" ca="1" si="11"/>
        <v>Geografi</v>
      </c>
      <c r="BL26" t="s">
        <v>4360</v>
      </c>
      <c r="BM26" t="s">
        <v>4370</v>
      </c>
      <c r="BN26" t="s">
        <v>36</v>
      </c>
    </row>
    <row r="27" spans="1:66" x14ac:dyDescent="0.2">
      <c r="A27" s="35" t="s">
        <v>677</v>
      </c>
      <c r="B27" t="s">
        <v>1189</v>
      </c>
      <c r="C27" t="s">
        <v>2885</v>
      </c>
      <c r="D27" t="s">
        <v>76</v>
      </c>
      <c r="E27" s="18">
        <v>34971</v>
      </c>
      <c r="F27" t="s">
        <v>2220</v>
      </c>
      <c r="G27" t="s">
        <v>1721</v>
      </c>
      <c r="I27" t="str">
        <f t="shared" si="0"/>
        <v>insert into pelamar (username,nama_lengkap,alamat,jenis_kelamin,tanggal_lahir,no_ktp,email) values ('Cote.Sonia87','Cote Sonia','Jl. RS Fatmawati No. 74 , Garut 13261','L','34971','20711071422101100008','Cote.Sonia87@gmail.com');</v>
      </c>
      <c r="J27" t="s">
        <v>3973</v>
      </c>
      <c r="K27" t="s">
        <v>4170</v>
      </c>
      <c r="L27" t="s">
        <v>95</v>
      </c>
      <c r="P27" t="str">
        <f>CONCATENATE($P$3,"'",A27,"'",",","'",B27,"'",",","'",C27,"'",",","'",D27,"'",",","'",E27,"'",",","'",F27,"'",",","'",G27,"'",")",";")</f>
        <v>insert into pelamar (username,nama_lengkap,alamat,jenis_kelamin,tanggal_lahir,no_ktp,email) values ('Cote.Sonia87','Cote Sonia','Jl. RS Fatmawati No. 74 , Garut 13261','L','34971','20711071422101100008','Cote.Sonia87@gmail.com');</v>
      </c>
      <c r="W27" t="str">
        <f t="shared" ca="1" si="1"/>
        <v>32424071511121100003</v>
      </c>
      <c r="Z27" s="18">
        <f t="shared" ca="1" si="2"/>
        <v>32735</v>
      </c>
      <c r="AA27" t="str">
        <f t="shared" ca="1" si="3"/>
        <v>Jl. Pulomas Barat VI No. 20, Bogor 15359</v>
      </c>
      <c r="AC27" s="21" t="s">
        <v>2719</v>
      </c>
      <c r="AM27" t="str">
        <f t="shared" ca="1" si="4"/>
        <v>SMA Negeri 02 Depok</v>
      </c>
      <c r="AN27" t="str">
        <f t="shared" ca="1" si="5"/>
        <v>SMA</v>
      </c>
      <c r="AO27" t="str">
        <f t="shared" ca="1" si="6"/>
        <v>Depok</v>
      </c>
      <c r="AQ27" t="s">
        <v>2720</v>
      </c>
      <c r="AR27" t="str">
        <f t="shared" ca="1" si="7"/>
        <v>Jl. Teuku Cik Ditiro No. 28, Depok</v>
      </c>
      <c r="AS27" t="str">
        <f t="shared" ca="1" si="8"/>
        <v>IPS</v>
      </c>
      <c r="AV27" t="s">
        <v>3940</v>
      </c>
      <c r="AW27" t="s">
        <v>4169</v>
      </c>
      <c r="AX27" t="s">
        <v>95</v>
      </c>
      <c r="BC27" s="28" t="s">
        <v>130</v>
      </c>
      <c r="BG27" t="str">
        <f t="shared" ca="1" si="9"/>
        <v>Universitas Sriwijaya</v>
      </c>
      <c r="BI27" t="str">
        <f t="shared" ca="1" si="10"/>
        <v>Jl. Kramat Raya No. 17 A, Palembang</v>
      </c>
      <c r="BJ27" t="str">
        <f t="shared" ca="1" si="11"/>
        <v>Sastra Jepang</v>
      </c>
      <c r="BL27" t="s">
        <v>4362</v>
      </c>
      <c r="BM27" t="s">
        <v>4371</v>
      </c>
      <c r="BN27" t="s">
        <v>8</v>
      </c>
    </row>
    <row r="28" spans="1:66" x14ac:dyDescent="0.2">
      <c r="A28" s="35" t="s">
        <v>678</v>
      </c>
      <c r="B28" t="s">
        <v>1190</v>
      </c>
      <c r="C28" t="s">
        <v>2886</v>
      </c>
      <c r="D28" t="s">
        <v>2697</v>
      </c>
      <c r="E28" s="18">
        <v>33929</v>
      </c>
      <c r="F28" t="s">
        <v>2221</v>
      </c>
      <c r="G28" t="s">
        <v>1722</v>
      </c>
      <c r="I28" t="str">
        <f t="shared" si="0"/>
        <v>insert into pelamar (username,nama_lengkap,alamat,jenis_kelamin,tanggal_lahir,no_ktp,email) values ('Chandler.Grace42','Chandler Grace','Jl. Ciputat Raya No. 40, Semarang 12966','P','33929','30130092621121600006','Chandler.Grace42@hotmail.com');</v>
      </c>
      <c r="J28" t="s">
        <v>3910</v>
      </c>
      <c r="K28" t="s">
        <v>4171</v>
      </c>
      <c r="L28" t="s">
        <v>3895</v>
      </c>
      <c r="P28" t="str">
        <f>CONCATENATE($P$3,"'",A28,"'",",","'",B28,"'",",","'",C28,"'",",","'",D28,"'",",","'",E28,"'",",","'",F28,"'",",","'",G28,"'",")",";")</f>
        <v>insert into pelamar (username,nama_lengkap,alamat,jenis_kelamin,tanggal_lahir,no_ktp,email) values ('Chandler.Grace42','Chandler Grace','Jl. Ciputat Raya No. 40, Semarang 12966','P','33929','30130092621121600006','Chandler.Grace42@hotmail.com');</v>
      </c>
      <c r="W28" t="str">
        <f t="shared" ca="1" si="1"/>
        <v>18516131921121400007</v>
      </c>
      <c r="Z28" s="18">
        <f t="shared" ca="1" si="2"/>
        <v>33610</v>
      </c>
      <c r="AA28" t="str">
        <f t="shared" ca="1" si="3"/>
        <v>Jl. Gandaria I / 20, Aceh 13606</v>
      </c>
      <c r="AC28" s="21" t="s">
        <v>2720</v>
      </c>
      <c r="AM28" t="str">
        <f t="shared" ca="1" si="4"/>
        <v>SMA Negeri 03 Balikpapan</v>
      </c>
      <c r="AN28" t="str">
        <f t="shared" ca="1" si="5"/>
        <v>SMA</v>
      </c>
      <c r="AO28" t="str">
        <f t="shared" ca="1" si="6"/>
        <v>Balikpapan</v>
      </c>
      <c r="AQ28" t="s">
        <v>2721</v>
      </c>
      <c r="AR28" t="str">
        <f t="shared" ca="1" si="7"/>
        <v>Jl. Teuku Cik Ditiro No. 41, Balikpapan</v>
      </c>
      <c r="AS28" t="str">
        <f t="shared" ca="1" si="8"/>
        <v>IPS</v>
      </c>
      <c r="AV28" t="s">
        <v>3973</v>
      </c>
      <c r="AW28" t="s">
        <v>4170</v>
      </c>
      <c r="AX28" t="s">
        <v>95</v>
      </c>
      <c r="BC28" s="28" t="s">
        <v>131</v>
      </c>
      <c r="BG28" t="str">
        <f t="shared" ca="1" si="9"/>
        <v>Universitas Padjadjaran</v>
      </c>
      <c r="BI28" t="str">
        <f t="shared" ca="1" si="10"/>
        <v>Jl. Kyai Caringin No. 7, Bandung</v>
      </c>
      <c r="BJ28" t="str">
        <f t="shared" ca="1" si="11"/>
        <v>Sastra Korea</v>
      </c>
      <c r="BL28" t="s">
        <v>4361</v>
      </c>
      <c r="BM28" t="s">
        <v>4161</v>
      </c>
      <c r="BN28" t="s">
        <v>139</v>
      </c>
    </row>
    <row r="29" spans="1:66" x14ac:dyDescent="0.2">
      <c r="A29" s="35" t="s">
        <v>679</v>
      </c>
      <c r="B29" t="s">
        <v>1191</v>
      </c>
      <c r="C29" t="s">
        <v>2887</v>
      </c>
      <c r="D29" t="s">
        <v>76</v>
      </c>
      <c r="E29" s="18">
        <v>34957</v>
      </c>
      <c r="F29" t="s">
        <v>2222</v>
      </c>
      <c r="G29" t="s">
        <v>1723</v>
      </c>
      <c r="I29" t="str">
        <f t="shared" si="0"/>
        <v>insert into pelamar (username,nama_lengkap,alamat,jenis_kelamin,tanggal_lahir,no_ktp,email) values ('Carter.Ebony43','Carter Ebony','Jl. Kramat Raya No. 17 A, Medan 13946','L','34957','25117072310121500000','Carter.Ebony43@yahoo.com');</v>
      </c>
      <c r="J29" t="s">
        <v>4034</v>
      </c>
      <c r="K29" t="s">
        <v>3872</v>
      </c>
      <c r="L29" t="s">
        <v>3892</v>
      </c>
      <c r="P29" t="str">
        <f>CONCATENATE($P$3,"'",A29,"'",",","'",B29,"'",",","'",C29,"'",",","'",D29,"'",",","'",E29,"'",",","'",F29,"'",",","'",G29,"'",")",";")</f>
        <v>insert into pelamar (username,nama_lengkap,alamat,jenis_kelamin,tanggal_lahir,no_ktp,email) values ('Carter.Ebony43','Carter Ebony','Jl. Kramat Raya No. 17 A, Medan 13946','L','34957','25117072310121500000','Carter.Ebony43@yahoo.com');</v>
      </c>
      <c r="W29" t="str">
        <f t="shared" ca="1" si="1"/>
        <v>24831171318101600002</v>
      </c>
      <c r="Z29" s="18">
        <f t="shared" ca="1" si="2"/>
        <v>36119</v>
      </c>
      <c r="AA29" t="str">
        <f t="shared" ca="1" si="3"/>
        <v>Jl. HR. Rasuna Said Kav. C-21 Kuningan, Surabaya 14454</v>
      </c>
      <c r="AC29" s="21" t="s">
        <v>2721</v>
      </c>
      <c r="AM29" t="str">
        <f t="shared" ca="1" si="4"/>
        <v>SMK Negeri 04 Aceh</v>
      </c>
      <c r="AN29" t="str">
        <f t="shared" ca="1" si="5"/>
        <v>SMK</v>
      </c>
      <c r="AO29" t="str">
        <f t="shared" ca="1" si="6"/>
        <v>Aceh</v>
      </c>
      <c r="AQ29" t="s">
        <v>2722</v>
      </c>
      <c r="AR29" t="str">
        <f t="shared" ca="1" si="7"/>
        <v>Jl. Teuku Cik Ditiro No. 46  M, Aceh</v>
      </c>
      <c r="AS29" t="str">
        <f t="shared" ca="1" si="8"/>
        <v>Teknik Mesin</v>
      </c>
      <c r="AV29" t="s">
        <v>3910</v>
      </c>
      <c r="AW29" t="s">
        <v>4171</v>
      </c>
      <c r="AX29" t="s">
        <v>3895</v>
      </c>
      <c r="BC29" s="28" t="s">
        <v>132</v>
      </c>
      <c r="BG29" t="str">
        <f t="shared" ca="1" si="9"/>
        <v>Universitas Sriwijaya</v>
      </c>
      <c r="BI29" t="str">
        <f t="shared" ca="1" si="10"/>
        <v>Jl. Kramat Raya No. 17 A, Palembang</v>
      </c>
      <c r="BJ29" t="str">
        <f t="shared" ca="1" si="11"/>
        <v>Sastara Belanda</v>
      </c>
      <c r="BL29" t="s">
        <v>4359</v>
      </c>
      <c r="BM29" t="s">
        <v>4369</v>
      </c>
      <c r="BN29" t="s">
        <v>36</v>
      </c>
    </row>
    <row r="30" spans="1:66" x14ac:dyDescent="0.2">
      <c r="A30" s="35" t="s">
        <v>680</v>
      </c>
      <c r="B30" t="s">
        <v>1192</v>
      </c>
      <c r="C30" t="s">
        <v>2888</v>
      </c>
      <c r="D30" t="s">
        <v>2697</v>
      </c>
      <c r="E30" s="18">
        <v>36111</v>
      </c>
      <c r="F30" t="s">
        <v>2223</v>
      </c>
      <c r="G30" t="s">
        <v>1724</v>
      </c>
      <c r="I30" t="str">
        <f t="shared" si="0"/>
        <v>insert into pelamar (username,nama_lengkap,alamat,jenis_kelamin,tanggal_lahir,no_ktp,email) values ('Boone.Rhea42','Boone Rhea','Jl. Raya Cilandak  KKO, Samarinda 15493','P','36111','20915082915121400006','Boone.Rhea42@hotmail.com');</v>
      </c>
      <c r="J30" t="s">
        <v>4002</v>
      </c>
      <c r="K30" t="s">
        <v>4172</v>
      </c>
      <c r="L30" t="s">
        <v>115</v>
      </c>
      <c r="P30" t="str">
        <f>CONCATENATE($P$3,"'",A30,"'",",","'",B30,"'",",","'",C30,"'",",","'",D30,"'",",","'",E30,"'",",","'",F30,"'",",","'",G30,"'",")",";")</f>
        <v>insert into pelamar (username,nama_lengkap,alamat,jenis_kelamin,tanggal_lahir,no_ktp,email) values ('Boone.Rhea42','Boone Rhea','Jl. Raya Cilandak  KKO, Samarinda 15493','P','36111','20915082915121400006','Boone.Rhea42@hotmail.com');</v>
      </c>
      <c r="W30" t="str">
        <f t="shared" ca="1" si="1"/>
        <v>16514082213101600003</v>
      </c>
      <c r="Z30" s="18">
        <f t="shared" ca="1" si="2"/>
        <v>35705</v>
      </c>
      <c r="AA30" t="str">
        <f t="shared" ca="1" si="3"/>
        <v>Jl. HR. Rasuna Said Kav. C-21 Kuningan, Samarinda 15834</v>
      </c>
      <c r="AC30" s="21" t="s">
        <v>2722</v>
      </c>
      <c r="AM30" t="str">
        <f t="shared" ca="1" si="4"/>
        <v>SMA Negeri 18 Papua</v>
      </c>
      <c r="AN30" t="str">
        <f t="shared" ca="1" si="5"/>
        <v>SMA</v>
      </c>
      <c r="AO30" t="str">
        <f t="shared" ca="1" si="6"/>
        <v>Papua</v>
      </c>
      <c r="AQ30" t="s">
        <v>2723</v>
      </c>
      <c r="AR30" t="str">
        <f t="shared" ca="1" si="7"/>
        <v>Jl. Proklamasi  No. 43 , Papua</v>
      </c>
      <c r="AS30" t="str">
        <f t="shared" ca="1" si="8"/>
        <v>IPS</v>
      </c>
      <c r="AV30" t="s">
        <v>4034</v>
      </c>
      <c r="AW30" t="s">
        <v>3872</v>
      </c>
      <c r="AX30" t="s">
        <v>3892</v>
      </c>
      <c r="BC30" s="28" t="s">
        <v>133</v>
      </c>
      <c r="BG30" t="str">
        <f t="shared" ca="1" si="9"/>
        <v>Universitas Gunadarma</v>
      </c>
      <c r="BI30" t="str">
        <f t="shared" ca="1" si="10"/>
        <v>Jl. Landas Pacu Timur, Depok</v>
      </c>
      <c r="BJ30" t="str">
        <f t="shared" ca="1" si="11"/>
        <v>Teknik Elektro</v>
      </c>
      <c r="BL30" t="s">
        <v>4359</v>
      </c>
      <c r="BM30" t="s">
        <v>4369</v>
      </c>
      <c r="BN30" t="s">
        <v>40</v>
      </c>
    </row>
    <row r="31" spans="1:66" x14ac:dyDescent="0.2">
      <c r="A31" s="35" t="s">
        <v>681</v>
      </c>
      <c r="B31" t="s">
        <v>1193</v>
      </c>
      <c r="C31" t="s">
        <v>2889</v>
      </c>
      <c r="D31" t="s">
        <v>76</v>
      </c>
      <c r="E31" s="18">
        <v>33633</v>
      </c>
      <c r="F31" t="s">
        <v>2224</v>
      </c>
      <c r="G31" t="s">
        <v>1725</v>
      </c>
      <c r="I31" t="str">
        <f t="shared" si="0"/>
        <v>insert into pelamar (username,nama_lengkap,alamat,jenis_kelamin,tanggal_lahir,no_ktp,email) values ('Sloan.Kane71','Sloan Kane','Jl. Taman Brawijaya No. 1, Bogor 14073','L','33633','27420123129121500003','Sloan.Kane71@hotmail.com');</v>
      </c>
      <c r="J31" t="s">
        <v>3996</v>
      </c>
      <c r="K31" t="s">
        <v>3873</v>
      </c>
      <c r="L31" t="s">
        <v>3893</v>
      </c>
      <c r="P31" t="str">
        <f>CONCATENATE($P$3,"'",A31,"'",",","'",B31,"'",",","'",C31,"'",",","'",D31,"'",",","'",E31,"'",",","'",F31,"'",",","'",G31,"'",")",";")</f>
        <v>insert into pelamar (username,nama_lengkap,alamat,jenis_kelamin,tanggal_lahir,no_ktp,email) values ('Sloan.Kane71','Sloan Kane','Jl. Taman Brawijaya No. 1, Bogor 14073','L','33633','27420123129121500003','Sloan.Kane71@hotmail.com');</v>
      </c>
      <c r="W31" t="str">
        <f t="shared" ca="1" si="1"/>
        <v>14712082120111400008</v>
      </c>
      <c r="Z31" s="18">
        <f t="shared" ca="1" si="2"/>
        <v>36504</v>
      </c>
      <c r="AA31" t="str">
        <f t="shared" ca="1" si="3"/>
        <v>Jl. Duren Tiga Raya No. 20, Tasikmalaya 12339</v>
      </c>
      <c r="AC31" s="21" t="s">
        <v>2723</v>
      </c>
      <c r="AM31" t="str">
        <f t="shared" ca="1" si="4"/>
        <v>SMK Negeri 06 Bogor</v>
      </c>
      <c r="AN31" t="str">
        <f t="shared" ca="1" si="5"/>
        <v>SMK</v>
      </c>
      <c r="AO31" t="str">
        <f t="shared" ca="1" si="6"/>
        <v>Bogor</v>
      </c>
      <c r="AQ31" t="s">
        <v>2724</v>
      </c>
      <c r="AR31" t="str">
        <f t="shared" ca="1" si="7"/>
        <v>Jl. Tambak No. 18, Bogor</v>
      </c>
      <c r="AS31" t="str">
        <f t="shared" ca="1" si="8"/>
        <v>Analisa Kimia</v>
      </c>
      <c r="AV31" t="s">
        <v>4002</v>
      </c>
      <c r="AW31" t="s">
        <v>4172</v>
      </c>
      <c r="AX31" t="s">
        <v>115</v>
      </c>
      <c r="BC31" s="28" t="s">
        <v>135</v>
      </c>
      <c r="BG31" t="str">
        <f t="shared" ca="1" si="9"/>
        <v>Universitas Gadjah Mada</v>
      </c>
      <c r="BI31" t="str">
        <f t="shared" ca="1" si="10"/>
        <v>Jl. Achmad Yani No. 2, By Pass, Yogyakarta</v>
      </c>
      <c r="BJ31" t="str">
        <f t="shared" ca="1" si="11"/>
        <v>Psikologi</v>
      </c>
      <c r="BL31" t="s">
        <v>4364</v>
      </c>
      <c r="BM31" t="s">
        <v>4372</v>
      </c>
      <c r="BN31" t="s">
        <v>135</v>
      </c>
    </row>
    <row r="32" spans="1:66" x14ac:dyDescent="0.2">
      <c r="A32" s="35" t="s">
        <v>682</v>
      </c>
      <c r="B32" t="s">
        <v>1194</v>
      </c>
      <c r="C32" t="s">
        <v>2890</v>
      </c>
      <c r="D32" t="s">
        <v>76</v>
      </c>
      <c r="E32" s="18">
        <v>33806</v>
      </c>
      <c r="F32" t="s">
        <v>2225</v>
      </c>
      <c r="G32" t="s">
        <v>1726</v>
      </c>
      <c r="I32" t="str">
        <f t="shared" si="0"/>
        <v>insert into pelamar (username,nama_lengkap,alamat,jenis_kelamin,tanggal_lahir,no_ktp,email) values ('Harvey.Hayes40','Harvey Hayes','Jl. Taman Brawijaya No. 1, Surabaya 15836','L','33806','27315041316111500003','Harvey.Hayes40@gmail.com');</v>
      </c>
      <c r="J32" t="s">
        <v>3897</v>
      </c>
      <c r="K32" t="s">
        <v>4021</v>
      </c>
      <c r="L32" t="s">
        <v>95</v>
      </c>
      <c r="P32" t="str">
        <f>CONCATENATE($P$3,"'",A32,"'",",","'",B32,"'",",","'",C32,"'",",","'",D32,"'",",","'",E32,"'",",","'",F32,"'",",","'",G32,"'",")",";")</f>
        <v>insert into pelamar (username,nama_lengkap,alamat,jenis_kelamin,tanggal_lahir,no_ktp,email) values ('Harvey.Hayes40','Harvey Hayes','Jl. Taman Brawijaya No. 1, Surabaya 15836','L','33806','27315041316111500003','Harvey.Hayes40@gmail.com');</v>
      </c>
      <c r="W32" t="str">
        <f t="shared" ca="1" si="1"/>
        <v>30332161516121600002</v>
      </c>
      <c r="Z32" s="18">
        <f t="shared" ca="1" si="2"/>
        <v>36053</v>
      </c>
      <c r="AA32" t="str">
        <f t="shared" ca="1" si="3"/>
        <v>Jl. Pahlawan Komarudin Raya No. 5, Makasar 12432</v>
      </c>
      <c r="AC32" s="21" t="s">
        <v>2724</v>
      </c>
      <c r="AM32" t="str">
        <f t="shared" ca="1" si="4"/>
        <v>SMA Negeri 08 Makasar</v>
      </c>
      <c r="AN32" t="str">
        <f t="shared" ca="1" si="5"/>
        <v>SMA</v>
      </c>
      <c r="AO32" t="str">
        <f t="shared" ca="1" si="6"/>
        <v>Makasar</v>
      </c>
      <c r="AQ32" t="s">
        <v>2725</v>
      </c>
      <c r="AR32" t="str">
        <f t="shared" ca="1" si="7"/>
        <v>Jl. Salemba Raya, Makasar</v>
      </c>
      <c r="AS32" t="str">
        <f t="shared" ca="1" si="8"/>
        <v>IPA</v>
      </c>
      <c r="AV32" t="s">
        <v>3996</v>
      </c>
      <c r="AW32" t="s">
        <v>3873</v>
      </c>
      <c r="AX32" t="s">
        <v>3893</v>
      </c>
      <c r="BC32" s="28" t="s">
        <v>134</v>
      </c>
      <c r="BG32" t="str">
        <f t="shared" ca="1" si="9"/>
        <v>Institut Teknologi Bandung</v>
      </c>
      <c r="BI32" t="str">
        <f t="shared" ca="1" si="10"/>
        <v>Jl. Kali Pasir  No. 9, Bandung</v>
      </c>
      <c r="BJ32" t="str">
        <f t="shared" ca="1" si="11"/>
        <v>Teknik Elektro</v>
      </c>
      <c r="BL32" t="s">
        <v>4357</v>
      </c>
      <c r="BM32" t="s">
        <v>3867</v>
      </c>
      <c r="BN32" t="s">
        <v>128</v>
      </c>
    </row>
    <row r="33" spans="1:66" x14ac:dyDescent="0.2">
      <c r="A33" s="35" t="s">
        <v>683</v>
      </c>
      <c r="B33" t="s">
        <v>1195</v>
      </c>
      <c r="C33" t="s">
        <v>2891</v>
      </c>
      <c r="D33" t="s">
        <v>2697</v>
      </c>
      <c r="E33" s="18">
        <v>35970</v>
      </c>
      <c r="F33" t="s">
        <v>2226</v>
      </c>
      <c r="G33" t="s">
        <v>1727</v>
      </c>
      <c r="I33" t="str">
        <f t="shared" si="0"/>
        <v>insert into pelamar (username,nama_lengkap,alamat,jenis_kelamin,tanggal_lahir,no_ktp,email) values ('Wilkins.Knox48','Wilkins Knox','Jl. Teuku Cik Ditiro No. 41, Bogor 14145','P','35970','25428092211111100001','Wilkins.Knox48@yahoo.com');</v>
      </c>
      <c r="J33" t="s">
        <v>4005</v>
      </c>
      <c r="K33" t="s">
        <v>4173</v>
      </c>
      <c r="L33" t="s">
        <v>115</v>
      </c>
      <c r="P33" t="str">
        <f>CONCATENATE($P$3,"'",A33,"'",",","'",B33,"'",",","'",C33,"'",",","'",D33,"'",",","'",E33,"'",",","'",F33,"'",",","'",G33,"'",")",";")</f>
        <v>insert into pelamar (username,nama_lengkap,alamat,jenis_kelamin,tanggal_lahir,no_ktp,email) values ('Wilkins.Knox48','Wilkins Knox','Jl. Teuku Cik Ditiro No. 41, Bogor 14145','P','35970','25428092211111100001','Wilkins.Knox48@yahoo.com');</v>
      </c>
      <c r="W33" t="str">
        <f t="shared" ca="1" si="1"/>
        <v>24132022313101100001</v>
      </c>
      <c r="Z33" s="18">
        <f t="shared" ca="1" si="2"/>
        <v>33059</v>
      </c>
      <c r="AA33" t="str">
        <f t="shared" ca="1" si="3"/>
        <v>Jl. Gereja Theresia No. 22, Medan 14004</v>
      </c>
      <c r="AC33" s="21" t="s">
        <v>2725</v>
      </c>
      <c r="AM33" t="str">
        <f t="shared" ca="1" si="4"/>
        <v xml:space="preserve">SMK Negeri 11 Bali </v>
      </c>
      <c r="AN33" t="str">
        <f t="shared" ca="1" si="5"/>
        <v>SMK</v>
      </c>
      <c r="AO33" t="str">
        <f t="shared" ca="1" si="6"/>
        <v xml:space="preserve">Bali </v>
      </c>
      <c r="AQ33" t="s">
        <v>2726</v>
      </c>
      <c r="AR33" t="str">
        <f t="shared" ca="1" si="7"/>
        <v xml:space="preserve">Jl. Salemba I  No. 13, Bali </v>
      </c>
      <c r="AS33" t="str">
        <f t="shared" ca="1" si="8"/>
        <v>Teknik Komputer</v>
      </c>
      <c r="AV33" t="s">
        <v>3897</v>
      </c>
      <c r="AW33" t="s">
        <v>4021</v>
      </c>
      <c r="AX33" t="s">
        <v>95</v>
      </c>
      <c r="BC33" s="28" t="s">
        <v>136</v>
      </c>
      <c r="BG33" t="str">
        <f t="shared" ca="1" si="9"/>
        <v>Universitas Gadjah Mada</v>
      </c>
      <c r="BI33" t="str">
        <f t="shared" ca="1" si="10"/>
        <v>Jl. Achmad Yani No. 2, By Pass, Yogyakarta</v>
      </c>
      <c r="BJ33" t="str">
        <f t="shared" ca="1" si="11"/>
        <v>Ilmu Perpustakaan</v>
      </c>
      <c r="BL33" t="s">
        <v>4355</v>
      </c>
      <c r="BM33" t="s">
        <v>4007</v>
      </c>
      <c r="BN33" t="s">
        <v>136</v>
      </c>
    </row>
    <row r="34" spans="1:66" x14ac:dyDescent="0.2">
      <c r="A34" s="35" t="s">
        <v>684</v>
      </c>
      <c r="B34" t="s">
        <v>1196</v>
      </c>
      <c r="C34" t="s">
        <v>2892</v>
      </c>
      <c r="D34" t="s">
        <v>76</v>
      </c>
      <c r="E34" s="18">
        <v>35073</v>
      </c>
      <c r="F34" t="s">
        <v>2227</v>
      </c>
      <c r="G34" t="s">
        <v>1728</v>
      </c>
      <c r="I34" t="str">
        <f t="shared" si="0"/>
        <v>insert into pelamar (username,nama_lengkap,alamat,jenis_kelamin,tanggal_lahir,no_ktp,email) values ('Chan.Beck3','Chan Beck','Jl. Teuku Cik Ditiro No. 41, Balikpapan 13799','L','35073','14326021514111300002','Chan.Beck3@yahoo.com');</v>
      </c>
      <c r="J34" t="s">
        <v>4033</v>
      </c>
      <c r="K34" t="s">
        <v>3966</v>
      </c>
      <c r="L34" t="s">
        <v>3894</v>
      </c>
      <c r="P34" t="str">
        <f>CONCATENATE($P$3,"'",A34,"'",",","'",B34,"'",",","'",C34,"'",",","'",D34,"'",",","'",E34,"'",",","'",F34,"'",",","'",G34,"'",")",";")</f>
        <v>insert into pelamar (username,nama_lengkap,alamat,jenis_kelamin,tanggal_lahir,no_ktp,email) values ('Chan.Beck3','Chan Beck','Jl. Teuku Cik Ditiro No. 41, Balikpapan 13799','L','35073','14326021514111300002','Chan.Beck3@yahoo.com');</v>
      </c>
      <c r="W34" t="str">
        <f t="shared" ca="1" si="1"/>
        <v>12414022021101100003</v>
      </c>
      <c r="Z34" s="18">
        <f t="shared" ca="1" si="2"/>
        <v>34810</v>
      </c>
      <c r="AA34" t="str">
        <f t="shared" ca="1" si="3"/>
        <v>Jl. Raya Mangga Besar Raya 137 / 139, Balikpapan 14903</v>
      </c>
      <c r="AC34" s="21" t="s">
        <v>2726</v>
      </c>
      <c r="AM34" t="str">
        <f t="shared" ca="1" si="4"/>
        <v>SMA Negeri 12 Palembang</v>
      </c>
      <c r="AN34" t="str">
        <f t="shared" ca="1" si="5"/>
        <v>SMA</v>
      </c>
      <c r="AO34" t="str">
        <f t="shared" ca="1" si="6"/>
        <v>Palembang</v>
      </c>
      <c r="AQ34" t="s">
        <v>2727</v>
      </c>
      <c r="AR34" t="str">
        <f t="shared" ca="1" si="7"/>
        <v>Jl. Jenderal Sudirman Kavling 86, Palembang</v>
      </c>
      <c r="AS34" t="str">
        <f t="shared" ca="1" si="8"/>
        <v>IPA</v>
      </c>
      <c r="AV34" t="s">
        <v>4005</v>
      </c>
      <c r="AW34" t="s">
        <v>4173</v>
      </c>
      <c r="AX34" t="s">
        <v>115</v>
      </c>
      <c r="BC34" s="28" t="s">
        <v>8</v>
      </c>
      <c r="BG34" t="str">
        <f t="shared" ca="1" si="9"/>
        <v>Institut Teknologi Bandung</v>
      </c>
      <c r="BI34" t="str">
        <f t="shared" ca="1" si="10"/>
        <v>Jl. Kali Pasir  No. 9, Bandung</v>
      </c>
      <c r="BJ34" t="str">
        <f t="shared" ca="1" si="11"/>
        <v>Psikologi</v>
      </c>
      <c r="BL34" t="s">
        <v>4361</v>
      </c>
      <c r="BM34" t="s">
        <v>4161</v>
      </c>
      <c r="BN34" t="s">
        <v>128</v>
      </c>
    </row>
    <row r="35" spans="1:66" x14ac:dyDescent="0.2">
      <c r="A35" s="35" t="s">
        <v>685</v>
      </c>
      <c r="B35" t="s">
        <v>1197</v>
      </c>
      <c r="C35" t="s">
        <v>2893</v>
      </c>
      <c r="D35" t="s">
        <v>2697</v>
      </c>
      <c r="E35" s="18">
        <v>34962</v>
      </c>
      <c r="F35" t="s">
        <v>2228</v>
      </c>
      <c r="G35" t="s">
        <v>1729</v>
      </c>
      <c r="I35" t="str">
        <f t="shared" si="0"/>
        <v>insert into pelamar (username,nama_lengkap,alamat,jenis_kelamin,tanggal_lahir,no_ktp,email) values ('Hinton.Vivian14','Hinton Vivian','Jl. Bukit Gading Raya Kav. II, Balikpapan 13421','P','34962','31515091824121200008','Hinton.Vivian14@hotmail.com');</v>
      </c>
      <c r="J35" t="s">
        <v>4029</v>
      </c>
      <c r="K35" t="s">
        <v>3874</v>
      </c>
      <c r="L35" t="s">
        <v>3895</v>
      </c>
      <c r="P35" t="str">
        <f>CONCATENATE($P$3,"'",A35,"'",",","'",B35,"'",",","'",C35,"'",",","'",D35,"'",",","'",E35,"'",",","'",F35,"'",",","'",G35,"'",")",";")</f>
        <v>insert into pelamar (username,nama_lengkap,alamat,jenis_kelamin,tanggal_lahir,no_ktp,email) values ('Hinton.Vivian14','Hinton Vivian','Jl. Bukit Gading Raya Kav. II, Balikpapan 13421','P','34962','31515091824121200008','Hinton.Vivian14@hotmail.com');</v>
      </c>
      <c r="W35" t="str">
        <f t="shared" ca="1" si="1"/>
        <v>20124192229101000003</v>
      </c>
      <c r="Z35" s="18">
        <f t="shared" ca="1" si="2"/>
        <v>34735</v>
      </c>
      <c r="AA35" t="str">
        <f t="shared" ca="1" si="3"/>
        <v>Jl. RS. Fatmawati, Jakarta Selatan 12527</v>
      </c>
      <c r="AC35" s="21" t="s">
        <v>2727</v>
      </c>
      <c r="AM35" t="str">
        <f t="shared" ca="1" si="4"/>
        <v>SMA Negeri 08 Balikpapan</v>
      </c>
      <c r="AN35" t="str">
        <f t="shared" ca="1" si="5"/>
        <v>SMA</v>
      </c>
      <c r="AO35" t="str">
        <f t="shared" ca="1" si="6"/>
        <v>Balikpapan</v>
      </c>
      <c r="AQ35" t="s">
        <v>2728</v>
      </c>
      <c r="AR35" t="str">
        <f t="shared" ca="1" si="7"/>
        <v>Jl. Tipar Cakung No. 5, Balikpapan</v>
      </c>
      <c r="AS35" t="str">
        <f t="shared" ca="1" si="8"/>
        <v>IPA</v>
      </c>
      <c r="AV35" t="s">
        <v>4033</v>
      </c>
      <c r="AW35" t="s">
        <v>3966</v>
      </c>
      <c r="AX35" t="s">
        <v>3894</v>
      </c>
      <c r="BC35" s="28" t="s">
        <v>137</v>
      </c>
      <c r="BG35" t="str">
        <f t="shared" ca="1" si="9"/>
        <v>Universitas Brawijaya</v>
      </c>
      <c r="BI35" t="str">
        <f t="shared" ca="1" si="10"/>
        <v>Jl. HOS Cokroaminoto No. 31 - 33, Surabaya</v>
      </c>
      <c r="BJ35" t="str">
        <f t="shared" ca="1" si="11"/>
        <v>Kimia</v>
      </c>
      <c r="BL35" t="s">
        <v>4357</v>
      </c>
      <c r="BM35" t="s">
        <v>3867</v>
      </c>
      <c r="BN35" t="s">
        <v>38</v>
      </c>
    </row>
    <row r="36" spans="1:66" x14ac:dyDescent="0.2">
      <c r="A36" s="35" t="s">
        <v>686</v>
      </c>
      <c r="B36" t="s">
        <v>1198</v>
      </c>
      <c r="C36" t="s">
        <v>2894</v>
      </c>
      <c r="D36" t="s">
        <v>76</v>
      </c>
      <c r="E36" s="18">
        <v>34643</v>
      </c>
      <c r="F36" t="s">
        <v>2229</v>
      </c>
      <c r="G36" t="s">
        <v>1730</v>
      </c>
      <c r="I36" t="str">
        <f t="shared" si="0"/>
        <v>insert into pelamar (username,nama_lengkap,alamat,jenis_kelamin,tanggal_lahir,no_ktp,email) values ('Pennington.Hammett78','Pennington Hammett','Jl. Pluit Raya No. 2, Bontang 14167','L','34643','19329011315101600005','Pennington.Hammett78@yahoo.com');</v>
      </c>
      <c r="J36" t="s">
        <v>4055</v>
      </c>
      <c r="K36" t="s">
        <v>3889</v>
      </c>
      <c r="L36" t="s">
        <v>122</v>
      </c>
      <c r="P36" t="str">
        <f>CONCATENATE($P$3,"'",A36,"'",",","'",B36,"'",",","'",C36,"'",",","'",D36,"'",",","'",E36,"'",",","'",F36,"'",",","'",G36,"'",")",";")</f>
        <v>insert into pelamar (username,nama_lengkap,alamat,jenis_kelamin,tanggal_lahir,no_ktp,email) values ('Pennington.Hammett78','Pennington Hammett','Jl. Pluit Raya No. 2, Bontang 14167','L','34643','19329011315101600005','Pennington.Hammett78@yahoo.com');</v>
      </c>
      <c r="W36" t="str">
        <f t="shared" ca="1" si="1"/>
        <v>12920181223101300002</v>
      </c>
      <c r="Z36" s="18">
        <f t="shared" ca="1" si="2"/>
        <v>34009</v>
      </c>
      <c r="AA36" t="str">
        <f t="shared" ca="1" si="3"/>
        <v>Jl. Jenderal Gatot Subroto Kav. 59, Bogor 14075</v>
      </c>
      <c r="AC36" s="21" t="s">
        <v>2728</v>
      </c>
      <c r="AM36" t="str">
        <f t="shared" ca="1" si="4"/>
        <v>SMA Negeri 19 Papua</v>
      </c>
      <c r="AN36" t="str">
        <f t="shared" ca="1" si="5"/>
        <v>SMA</v>
      </c>
      <c r="AO36" t="str">
        <f t="shared" ca="1" si="6"/>
        <v>Papua</v>
      </c>
      <c r="AQ36" t="s">
        <v>2729</v>
      </c>
      <c r="AR36" t="str">
        <f t="shared" ca="1" si="7"/>
        <v>Jl. Boulevard Timur Raya RT. 006 / 02, Papua</v>
      </c>
      <c r="AS36" t="str">
        <f t="shared" ca="1" si="8"/>
        <v>IPA</v>
      </c>
      <c r="AV36" t="s">
        <v>4029</v>
      </c>
      <c r="AW36" t="s">
        <v>3874</v>
      </c>
      <c r="AX36" t="s">
        <v>3895</v>
      </c>
      <c r="BC36" s="28" t="s">
        <v>138</v>
      </c>
      <c r="BG36" t="str">
        <f t="shared" ca="1" si="9"/>
        <v>Universitas Gadjah Mada</v>
      </c>
      <c r="BI36" t="str">
        <f t="shared" ca="1" si="10"/>
        <v>Jl. Achmad Yani No. 2, By Pass, Yogyakarta</v>
      </c>
      <c r="BJ36" t="str">
        <f t="shared" ca="1" si="11"/>
        <v>Teknik Sipil</v>
      </c>
      <c r="BL36" t="s">
        <v>4360</v>
      </c>
      <c r="BM36" t="s">
        <v>4370</v>
      </c>
      <c r="BN36" t="s">
        <v>5</v>
      </c>
    </row>
    <row r="37" spans="1:66" x14ac:dyDescent="0.2">
      <c r="A37" s="35" t="s">
        <v>687</v>
      </c>
      <c r="B37" t="s">
        <v>1199</v>
      </c>
      <c r="C37" t="s">
        <v>2895</v>
      </c>
      <c r="D37" t="s">
        <v>76</v>
      </c>
      <c r="E37" s="18">
        <v>34252</v>
      </c>
      <c r="F37" t="s">
        <v>2230</v>
      </c>
      <c r="G37" t="s">
        <v>1731</v>
      </c>
      <c r="I37" t="str">
        <f t="shared" si="0"/>
        <v>insert into pelamar (username,nama_lengkap,alamat,jenis_kelamin,tanggal_lahir,no_ktp,email) values ('Reid.Imani99','Reid Imani','Jl. Bina Warga RT. 009 / RW. 07, Kalibata, Bandung 15047','L','34252','18917032811101300002','Reid.Imani99@hotmail.com');</v>
      </c>
      <c r="J37" t="s">
        <v>4093</v>
      </c>
      <c r="K37" t="s">
        <v>3968</v>
      </c>
      <c r="L37" t="s">
        <v>95</v>
      </c>
      <c r="P37" t="str">
        <f>CONCATENATE($P$3,"'",A37,"'",",","'",B37,"'",",","'",C37,"'",",","'",D37,"'",",","'",E37,"'",",","'",F37,"'",",","'",G37,"'",")",";")</f>
        <v>insert into pelamar (username,nama_lengkap,alamat,jenis_kelamin,tanggal_lahir,no_ktp,email) values ('Reid.Imani99','Reid Imani','Jl. Bina Warga RT. 009 / RW. 07, Kalibata, Bandung 15047','L','34252','18917032811101300002','Reid.Imani99@hotmail.com');</v>
      </c>
      <c r="W37" t="str">
        <f t="shared" ca="1" si="1"/>
        <v>17620181327121100000</v>
      </c>
      <c r="Z37" s="18">
        <f t="shared" ca="1" si="2"/>
        <v>35810</v>
      </c>
      <c r="AA37" t="str">
        <f t="shared" ca="1" si="3"/>
        <v>Jl. Mahoni, Pasar Rebo, Cijantung II , Surabaya 14300</v>
      </c>
      <c r="AC37" s="21" t="s">
        <v>2729</v>
      </c>
      <c r="AM37" t="str">
        <f t="shared" ca="1" si="4"/>
        <v>SMK Negeri 06 Banten</v>
      </c>
      <c r="AN37" t="str">
        <f t="shared" ca="1" si="5"/>
        <v>SMK</v>
      </c>
      <c r="AO37" t="str">
        <f t="shared" ca="1" si="6"/>
        <v>Banten</v>
      </c>
      <c r="AQ37" t="s">
        <v>2730</v>
      </c>
      <c r="AR37" t="str">
        <f t="shared" ca="1" si="7"/>
        <v>Jl. Bukit Gading Raya Kav. II, Banten</v>
      </c>
      <c r="AS37" t="str">
        <f t="shared" ca="1" si="8"/>
        <v>Teknik Otomasi</v>
      </c>
      <c r="AV37" t="s">
        <v>4055</v>
      </c>
      <c r="AW37" t="s">
        <v>3889</v>
      </c>
      <c r="AX37" t="s">
        <v>122</v>
      </c>
      <c r="BC37" s="28" t="s">
        <v>139</v>
      </c>
      <c r="BG37" t="str">
        <f t="shared" ca="1" si="9"/>
        <v>Universitas Diponegoro</v>
      </c>
      <c r="BI37" t="str">
        <f t="shared" ca="1" si="10"/>
        <v>Jl. Diponegoro No. 71, Semarang</v>
      </c>
      <c r="BJ37" t="str">
        <f t="shared" ca="1" si="11"/>
        <v>Psikologi</v>
      </c>
      <c r="BL37" t="s">
        <v>4360</v>
      </c>
      <c r="BM37" t="s">
        <v>4370</v>
      </c>
      <c r="BN37" t="s">
        <v>8</v>
      </c>
    </row>
    <row r="38" spans="1:66" x14ac:dyDescent="0.2">
      <c r="A38" s="35" t="s">
        <v>688</v>
      </c>
      <c r="B38" t="s">
        <v>1200</v>
      </c>
      <c r="C38" t="s">
        <v>2896</v>
      </c>
      <c r="D38" t="s">
        <v>76</v>
      </c>
      <c r="E38" s="18">
        <v>34325</v>
      </c>
      <c r="F38" t="s">
        <v>2231</v>
      </c>
      <c r="G38" t="s">
        <v>1732</v>
      </c>
      <c r="I38" t="str">
        <f t="shared" si="0"/>
        <v>insert into pelamar (username,nama_lengkap,alamat,jenis_kelamin,tanggal_lahir,no_ktp,email) values ('Snyder.Jakeem77','Snyder Jakeem','Jl. Bina Warga RT. 009 / RW. 07, Kalibata, Medan 13298','L','34325','20524071623121000009','Snyder.Jakeem77@hotmail.com');</v>
      </c>
      <c r="J38" t="s">
        <v>3920</v>
      </c>
      <c r="K38" t="s">
        <v>4059</v>
      </c>
      <c r="L38" t="s">
        <v>3895</v>
      </c>
      <c r="P38" t="str">
        <f>CONCATENATE($P$3,"'",A38,"'",",","'",B38,"'",",","'",C38,"'",",","'",D38,"'",",","'",E38,"'",",","'",F38,"'",",","'",G38,"'",")",";")</f>
        <v>insert into pelamar (username,nama_lengkap,alamat,jenis_kelamin,tanggal_lahir,no_ktp,email) values ('Snyder.Jakeem77','Snyder Jakeem','Jl. Bina Warga RT. 009 / RW. 07, Kalibata, Medan 13298','L','34325','20524071623121000009','Snyder.Jakeem77@hotmail.com');</v>
      </c>
      <c r="W38" t="str">
        <f t="shared" ca="1" si="1"/>
        <v>33124142411121600006</v>
      </c>
      <c r="Z38" s="18">
        <f ca="1">RANDBETWEEN(DATE(1989,1,1),DATE(1999,12,30))</f>
        <v>34015</v>
      </c>
      <c r="AA38" t="str">
        <f t="shared" ca="1" si="3"/>
        <v>Jl. Deli No. 4  Tanjung Priok, Samarinda 15530</v>
      </c>
      <c r="AC38" s="21" t="s">
        <v>2730</v>
      </c>
      <c r="AM38" t="str">
        <f t="shared" ca="1" si="4"/>
        <v>SMK Negeri 08 Balikpapan</v>
      </c>
      <c r="AN38" t="str">
        <f t="shared" ca="1" si="5"/>
        <v>SMK</v>
      </c>
      <c r="AO38" t="str">
        <f t="shared" ca="1" si="6"/>
        <v>Balikpapan</v>
      </c>
      <c r="AQ38" t="s">
        <v>2731</v>
      </c>
      <c r="AR38" t="str">
        <f t="shared" ca="1" si="7"/>
        <v>Jl. Deli No. 4  Tanjung Priok, Balikpapan</v>
      </c>
      <c r="AS38" t="str">
        <f t="shared" ca="1" si="8"/>
        <v>Teknik Mesin</v>
      </c>
      <c r="AV38" t="s">
        <v>4093</v>
      </c>
      <c r="AW38" t="s">
        <v>3968</v>
      </c>
      <c r="AX38" t="s">
        <v>95</v>
      </c>
      <c r="BC38" s="28" t="s">
        <v>140</v>
      </c>
      <c r="BG38" t="str">
        <f t="shared" ca="1" si="9"/>
        <v>Universitas Gadjah Mada</v>
      </c>
      <c r="BI38" t="str">
        <f t="shared" ca="1" si="10"/>
        <v>Jl. Achmad Yani No. 2, By Pass, Yogyakarta</v>
      </c>
      <c r="BJ38" t="str">
        <f t="shared" ca="1" si="11"/>
        <v>Kedokteran</v>
      </c>
      <c r="BL38" t="s">
        <v>4361</v>
      </c>
      <c r="BM38" t="s">
        <v>4161</v>
      </c>
      <c r="BN38" t="s">
        <v>119</v>
      </c>
    </row>
    <row r="39" spans="1:66" x14ac:dyDescent="0.2">
      <c r="A39" s="35" t="s">
        <v>689</v>
      </c>
      <c r="B39" t="s">
        <v>1201</v>
      </c>
      <c r="C39" t="s">
        <v>2897</v>
      </c>
      <c r="D39" t="s">
        <v>2697</v>
      </c>
      <c r="E39" s="18">
        <v>32562</v>
      </c>
      <c r="F39" t="s">
        <v>2232</v>
      </c>
      <c r="G39" t="s">
        <v>1733</v>
      </c>
      <c r="I39" t="str">
        <f t="shared" si="0"/>
        <v>insert into pelamar (username,nama_lengkap,alamat,jenis_kelamin,tanggal_lahir,no_ktp,email) values ('Haynes.Isabella41','Haynes Isabella','Jl. Jatinegara Barat No. 126 , Balikpapan 13774','P','32562','20626132011101500007','Haynes.Isabella41@hotmail.com');</v>
      </c>
      <c r="J39" t="s">
        <v>4094</v>
      </c>
      <c r="K39" t="s">
        <v>4174</v>
      </c>
      <c r="L39" t="s">
        <v>3893</v>
      </c>
      <c r="P39" t="str">
        <f>CONCATENATE($P$3,"'",A39,"'",",","'",B39,"'",",","'",C39,"'",",","'",D39,"'",",","'",E39,"'",",","'",F39,"'",",","'",G39,"'",")",";")</f>
        <v>insert into pelamar (username,nama_lengkap,alamat,jenis_kelamin,tanggal_lahir,no_ktp,email) values ('Haynes.Isabella41','Haynes Isabella','Jl. Jatinegara Barat No. 126 , Balikpapan 13774','P','32562','20626132011101500007','Haynes.Isabella41@hotmail.com');</v>
      </c>
      <c r="W39" t="str">
        <f t="shared" ca="1" si="1"/>
        <v>29632132318121100000</v>
      </c>
      <c r="Z39" s="18">
        <f t="shared" ca="1" si="2"/>
        <v>36321</v>
      </c>
      <c r="AA39" t="str">
        <f t="shared" ca="1" si="3"/>
        <v>Jl. Kali Pasir  No. 9, Jakarta Utara 13842</v>
      </c>
      <c r="AC39" s="21" t="s">
        <v>2731</v>
      </c>
      <c r="AM39" t="str">
        <f t="shared" ca="1" si="4"/>
        <v>SMA Negeri 09 Aceh</v>
      </c>
      <c r="AN39" t="str">
        <f t="shared" ca="1" si="5"/>
        <v>SMA</v>
      </c>
      <c r="AO39" t="str">
        <f t="shared" ca="1" si="6"/>
        <v>Aceh</v>
      </c>
      <c r="AQ39" t="s">
        <v>2732</v>
      </c>
      <c r="AR39" t="str">
        <f t="shared" ca="1" si="7"/>
        <v>Jl. Kramat Jaya, Tanjung Priok, Aceh</v>
      </c>
      <c r="AS39" t="str">
        <f t="shared" ca="1" si="8"/>
        <v>IPS</v>
      </c>
      <c r="AV39" t="s">
        <v>3920</v>
      </c>
      <c r="AW39" t="s">
        <v>4059</v>
      </c>
      <c r="AX39" t="s">
        <v>3895</v>
      </c>
      <c r="BG39" t="str">
        <f t="shared" ca="1" si="9"/>
        <v>Universitas Indonesia</v>
      </c>
      <c r="BI39" t="str">
        <f t="shared" ca="1" si="10"/>
        <v>Jl. Cempaka Putih Tengah I / 1, Depok</v>
      </c>
      <c r="BJ39" t="str">
        <f t="shared" ca="1" si="11"/>
        <v>Sastara Belanda</v>
      </c>
      <c r="BL39" t="s">
        <v>4357</v>
      </c>
      <c r="BM39" t="s">
        <v>3867</v>
      </c>
      <c r="BN39" t="s">
        <v>133</v>
      </c>
    </row>
    <row r="40" spans="1:66" x14ac:dyDescent="0.2">
      <c r="A40" s="35" t="s">
        <v>690</v>
      </c>
      <c r="B40" t="s">
        <v>1202</v>
      </c>
      <c r="C40" t="s">
        <v>2898</v>
      </c>
      <c r="D40" t="s">
        <v>76</v>
      </c>
      <c r="E40" s="18">
        <v>33378</v>
      </c>
      <c r="F40" t="s">
        <v>2233</v>
      </c>
      <c r="G40" t="s">
        <v>1734</v>
      </c>
      <c r="I40" t="str">
        <f>CONCATENATE($I$3,"'",A40,"'",",","'",B40,"'",",","'",C40,"'",",","'",D40,"'",",","'",E40,"'",",","'",F40,"'",",","'",G40,"'",")",";")</f>
        <v>insert into pelamar (username,nama_lengkap,alamat,jenis_kelamin,tanggal_lahir,no_ktp,email) values ('Randall.Remedios78','Randall Remedios','Jl. Panglima Polim I  No. 34, Jakarta Utara 13777','L','33378','23330023217121100000','Randall.Remedios78@yahoo.com');</v>
      </c>
      <c r="J40" t="s">
        <v>3848</v>
      </c>
      <c r="K40" t="s">
        <v>3875</v>
      </c>
      <c r="L40" t="s">
        <v>95</v>
      </c>
      <c r="P40" t="str">
        <f>CONCATENATE($P$3,"'",A40,"'",",","'",B40,"'",",","'",C40,"'",",","'",D40,"'",",","'",E40,"'",",","'",F40,"'",",","'",G40,"'",")",";")</f>
        <v>insert into pelamar (username,nama_lengkap,alamat,jenis_kelamin,tanggal_lahir,no_ktp,email) values ('Randall.Remedios78','Randall Remedios','Jl. Panglima Polim I  No. 34, Jakarta Utara 13777','L','33378','23330023217121100000','Randall.Remedios78@yahoo.com');</v>
      </c>
      <c r="W40" t="str">
        <f t="shared" ca="1" si="1"/>
        <v>17312141317111600008</v>
      </c>
      <c r="Z40" s="18">
        <f t="shared" ca="1" si="2"/>
        <v>32763</v>
      </c>
      <c r="AA40" t="str">
        <f t="shared" ca="1" si="3"/>
        <v>Jl. Ciledug Raya No. 94 - 96, Balikpapan 16104</v>
      </c>
      <c r="AC40" s="21" t="s">
        <v>2732</v>
      </c>
      <c r="AM40" t="str">
        <f t="shared" ca="1" si="4"/>
        <v>SMK Negeri 09 Bontang</v>
      </c>
      <c r="AN40" t="str">
        <f t="shared" ca="1" si="5"/>
        <v>SMK</v>
      </c>
      <c r="AO40" t="str">
        <f t="shared" ca="1" si="6"/>
        <v>Bontang</v>
      </c>
      <c r="AQ40" t="s">
        <v>2733</v>
      </c>
      <c r="AR40" t="str">
        <f t="shared" ca="1" si="7"/>
        <v>Jl. Raya Plumpang Semper No. 19  RT.006 / RW.015, Bontang</v>
      </c>
      <c r="AS40" t="str">
        <f t="shared" ca="1" si="8"/>
        <v>Teknik Komputer</v>
      </c>
      <c r="AV40" t="s">
        <v>4094</v>
      </c>
      <c r="AW40" t="s">
        <v>4174</v>
      </c>
      <c r="AX40" t="s">
        <v>3893</v>
      </c>
      <c r="BG40" t="str">
        <f t="shared" ca="1" si="9"/>
        <v>Universitas Sriwijaya</v>
      </c>
      <c r="BI40" t="str">
        <f t="shared" ca="1" si="10"/>
        <v>Jl. Kramat Raya No. 17 A, Palembang</v>
      </c>
      <c r="BJ40" t="str">
        <f t="shared" ca="1" si="11"/>
        <v>Teknik Kimia</v>
      </c>
      <c r="BL40" t="s">
        <v>4356</v>
      </c>
      <c r="BM40" t="s">
        <v>4368</v>
      </c>
      <c r="BN40" t="s">
        <v>115</v>
      </c>
    </row>
    <row r="41" spans="1:66" x14ac:dyDescent="0.2">
      <c r="A41" s="35" t="s">
        <v>691</v>
      </c>
      <c r="B41" t="s">
        <v>1203</v>
      </c>
      <c r="C41" t="s">
        <v>2899</v>
      </c>
      <c r="D41" t="s">
        <v>76</v>
      </c>
      <c r="E41" s="18">
        <v>36479</v>
      </c>
      <c r="F41" t="s">
        <v>2234</v>
      </c>
      <c r="G41" t="s">
        <v>1735</v>
      </c>
      <c r="I41" t="str">
        <f t="shared" si="0"/>
        <v>insert into pelamar (username,nama_lengkap,alamat,jenis_kelamin,tanggal_lahir,no_ktp,email) values ('Snider.Phillip9','Snider Phillip','Jl. Kramat Jaya, Tanjung Priok, Jakarta Utara 14372','L','36479','13314133223121100009','Snider.Phillip9@yahoo.com');</v>
      </c>
      <c r="J41" t="s">
        <v>3985</v>
      </c>
      <c r="K41" t="s">
        <v>4175</v>
      </c>
      <c r="L41" t="s">
        <v>3892</v>
      </c>
      <c r="P41" t="str">
        <f>CONCATENATE($P$3,"'",A41,"'",",","'",B41,"'",",","'",C41,"'",",","'",D41,"'",",","'",E41,"'",",","'",F41,"'",",","'",G41,"'",")",";")</f>
        <v>insert into pelamar (username,nama_lengkap,alamat,jenis_kelamin,tanggal_lahir,no_ktp,email) values ('Snider.Phillip9','Snider Phillip','Jl. Kramat Jaya, Tanjung Priok, Jakarta Utara 14372','L','36479','13314133223121100009','Snider.Phillip9@yahoo.com');</v>
      </c>
      <c r="W41" t="str">
        <f t="shared" ca="1" si="1"/>
        <v>28417121418101400007</v>
      </c>
      <c r="Z41" s="18">
        <f t="shared" ca="1" si="2"/>
        <v>34389</v>
      </c>
      <c r="AA41" t="str">
        <f t="shared" ca="1" si="3"/>
        <v>Jl. Taman Brawijaya No. 1, Samarinda 12225</v>
      </c>
      <c r="AC41" s="21" t="s">
        <v>2733</v>
      </c>
      <c r="AM41" t="str">
        <f t="shared" ca="1" si="4"/>
        <v>SMA Negeri 03 Semarang</v>
      </c>
      <c r="AN41" t="str">
        <f t="shared" ca="1" si="5"/>
        <v>SMA</v>
      </c>
      <c r="AO41" t="str">
        <f t="shared" ca="1" si="6"/>
        <v>Semarang</v>
      </c>
      <c r="AQ41" t="s">
        <v>2734</v>
      </c>
      <c r="AR41" t="str">
        <f t="shared" ca="1" si="7"/>
        <v>Jl. Pantai Indah Utara 3 Sek. Utr. Tmr Blok T, Semarang</v>
      </c>
      <c r="AS41" t="str">
        <f t="shared" ca="1" si="8"/>
        <v>IPS</v>
      </c>
      <c r="AV41" t="s">
        <v>3848</v>
      </c>
      <c r="AW41" t="s">
        <v>3875</v>
      </c>
      <c r="AX41" t="s">
        <v>95</v>
      </c>
      <c r="BG41" t="str">
        <f t="shared" ca="1" si="9"/>
        <v>Universitas Mulawarman</v>
      </c>
      <c r="BI41" t="str">
        <f t="shared" ca="1" si="10"/>
        <v>Jl. Raden Saleh No. 40 , Samarinda</v>
      </c>
      <c r="BJ41" t="str">
        <f t="shared" ca="1" si="11"/>
        <v>Ilmu Komputer</v>
      </c>
      <c r="BL41" t="s">
        <v>4361</v>
      </c>
      <c r="BM41" t="s">
        <v>4161</v>
      </c>
      <c r="BN41" t="s">
        <v>121</v>
      </c>
    </row>
    <row r="42" spans="1:66" x14ac:dyDescent="0.2">
      <c r="A42" s="35" t="s">
        <v>692</v>
      </c>
      <c r="B42" t="s">
        <v>1204</v>
      </c>
      <c r="C42" t="s">
        <v>2900</v>
      </c>
      <c r="D42" t="s">
        <v>2697</v>
      </c>
      <c r="E42" s="18">
        <v>32822</v>
      </c>
      <c r="F42" t="s">
        <v>2235</v>
      </c>
      <c r="G42" t="s">
        <v>1736</v>
      </c>
      <c r="I42" t="str">
        <f t="shared" si="0"/>
        <v>insert into pelamar (username,nama_lengkap,alamat,jenis_kelamin,tanggal_lahir,no_ktp,email) values ('Brown.Simon42','Brown Simon','Jl. Sirsak No. 21, Balikpapan 15739','P','32822','22331143415121300006','Brown.Simon42@hotmail.com');</v>
      </c>
      <c r="J42" t="s">
        <v>3976</v>
      </c>
      <c r="K42" t="s">
        <v>3891</v>
      </c>
      <c r="L42" t="s">
        <v>95</v>
      </c>
      <c r="P42" t="str">
        <f>CONCATENATE($P$3,"'",A42,"'",",","'",B42,"'",",","'",C42,"'",",","'",D42,"'",",","'",E42,"'",",","'",F42,"'",",","'",G42,"'",")",";")</f>
        <v>insert into pelamar (username,nama_lengkap,alamat,jenis_kelamin,tanggal_lahir,no_ktp,email) values ('Brown.Simon42','Brown Simon','Jl. Sirsak No. 21, Balikpapan 15739','P','32822','22331143415121300006','Brown.Simon42@hotmail.com');</v>
      </c>
      <c r="W42" t="str">
        <f t="shared" ca="1" si="1"/>
        <v>24432042415111600002</v>
      </c>
      <c r="Z42" s="18">
        <f t="shared" ca="1" si="2"/>
        <v>33442</v>
      </c>
      <c r="AA42" t="str">
        <f t="shared" ca="1" si="3"/>
        <v>Jl. Dr. Saharjo No. 120, Cilacap 12668</v>
      </c>
      <c r="AC42" s="21" t="s">
        <v>2734</v>
      </c>
      <c r="AM42" t="str">
        <f t="shared" ca="1" si="4"/>
        <v>SMA Negeri 03 Papua</v>
      </c>
      <c r="AN42" t="str">
        <f t="shared" ca="1" si="5"/>
        <v>SMA</v>
      </c>
      <c r="AO42" t="str">
        <f t="shared" ca="1" si="6"/>
        <v>Papua</v>
      </c>
      <c r="AQ42" t="s">
        <v>2735</v>
      </c>
      <c r="AR42" t="str">
        <f t="shared" ca="1" si="7"/>
        <v>Jl. Pluit Raya No. 2, Papua</v>
      </c>
      <c r="AS42" t="str">
        <f t="shared" ca="1" si="8"/>
        <v>IPA</v>
      </c>
      <c r="AV42" t="s">
        <v>3985</v>
      </c>
      <c r="AW42" t="s">
        <v>4175</v>
      </c>
      <c r="AX42" t="s">
        <v>3892</v>
      </c>
      <c r="BG42" t="str">
        <f t="shared" ca="1" si="9"/>
        <v>Universitas Gadjah Mada</v>
      </c>
      <c r="BI42" t="str">
        <f t="shared" ca="1" si="10"/>
        <v>Jl. Achmad Yani No. 2, By Pass, Yogyakarta</v>
      </c>
      <c r="BJ42" t="str">
        <f t="shared" ca="1" si="11"/>
        <v>Kimia</v>
      </c>
      <c r="BL42" t="s">
        <v>4355</v>
      </c>
      <c r="BM42" t="s">
        <v>4007</v>
      </c>
      <c r="BN42" t="s">
        <v>133</v>
      </c>
    </row>
    <row r="43" spans="1:66" x14ac:dyDescent="0.2">
      <c r="A43" s="35" t="s">
        <v>693</v>
      </c>
      <c r="B43" t="s">
        <v>1205</v>
      </c>
      <c r="C43" t="s">
        <v>2901</v>
      </c>
      <c r="D43" t="s">
        <v>76</v>
      </c>
      <c r="E43" s="18">
        <v>35541</v>
      </c>
      <c r="F43" t="s">
        <v>2236</v>
      </c>
      <c r="G43" t="s">
        <v>1737</v>
      </c>
      <c r="I43" t="str">
        <f t="shared" si="0"/>
        <v>insert into pelamar (username,nama_lengkap,alamat,jenis_kelamin,tanggal_lahir,no_ktp,email) values ('Bryan.Maggy31','Bryan Maggy','Jl. Mohamad Kahfi Raya 1, Surabaya 12324','L','35541','30118111130101100007','Bryan.Maggy31@gmail.com');</v>
      </c>
      <c r="J43" t="s">
        <v>3986</v>
      </c>
      <c r="K43" t="s">
        <v>4176</v>
      </c>
      <c r="L43" t="s">
        <v>95</v>
      </c>
      <c r="P43" t="str">
        <f>CONCATENATE($P$3,"'",A43,"'",",","'",B43,"'",",","'",C43,"'",",","'",D43,"'",",","'",E43,"'",",","'",F43,"'",",","'",G43,"'",")",";")</f>
        <v>insert into pelamar (username,nama_lengkap,alamat,jenis_kelamin,tanggal_lahir,no_ktp,email) values ('Bryan.Maggy31','Bryan Maggy','Jl. Mohamad Kahfi Raya 1, Surabaya 12324','L','35541','30118111130101100007','Bryan.Maggy31@gmail.com');</v>
      </c>
      <c r="W43" t="str">
        <f t="shared" ca="1" si="1"/>
        <v>13329142610111500004</v>
      </c>
      <c r="Z43" s="18">
        <f t="shared" ca="1" si="2"/>
        <v>33173</v>
      </c>
      <c r="AA43" t="str">
        <f t="shared" ca="1" si="3"/>
        <v>Jl. Jeruk Raya No. 15 RT. 0011 / RW. 01, Makasar 15005</v>
      </c>
      <c r="AC43" s="21" t="s">
        <v>2735</v>
      </c>
      <c r="AM43" t="str">
        <f t="shared" ca="1" si="4"/>
        <v>SMA Negeri 11 Makasar</v>
      </c>
      <c r="AN43" t="str">
        <f t="shared" ca="1" si="5"/>
        <v>SMA</v>
      </c>
      <c r="AO43" t="str">
        <f t="shared" ca="1" si="6"/>
        <v>Makasar</v>
      </c>
      <c r="AQ43" t="s">
        <v>2736</v>
      </c>
      <c r="AR43" t="str">
        <f t="shared" ca="1" si="7"/>
        <v>Jl. Raya Pluit Selatan No. 2, Makasar</v>
      </c>
      <c r="AS43" t="str">
        <f t="shared" ca="1" si="8"/>
        <v>IPA</v>
      </c>
      <c r="AV43" t="s">
        <v>3976</v>
      </c>
      <c r="AW43" t="s">
        <v>3891</v>
      </c>
      <c r="AX43" t="s">
        <v>95</v>
      </c>
      <c r="BG43" t="str">
        <f t="shared" ca="1" si="9"/>
        <v>Universitas Sriwijaya</v>
      </c>
      <c r="BI43" t="str">
        <f t="shared" ca="1" si="10"/>
        <v>Jl. Kramat Raya No. 17 A, Palembang</v>
      </c>
      <c r="BJ43" t="str">
        <f t="shared" ca="1" si="11"/>
        <v>Ilmu Hukum</v>
      </c>
      <c r="BL43" t="s">
        <v>4363</v>
      </c>
      <c r="BM43" t="s">
        <v>3943</v>
      </c>
      <c r="BN43" t="s">
        <v>120</v>
      </c>
    </row>
    <row r="44" spans="1:66" x14ac:dyDescent="0.2">
      <c r="A44" s="35" t="s">
        <v>694</v>
      </c>
      <c r="B44" t="s">
        <v>1206</v>
      </c>
      <c r="C44" t="s">
        <v>2902</v>
      </c>
      <c r="D44" t="s">
        <v>2697</v>
      </c>
      <c r="E44" s="18">
        <v>35954</v>
      </c>
      <c r="F44" t="s">
        <v>2237</v>
      </c>
      <c r="G44" t="s">
        <v>1738</v>
      </c>
      <c r="I44" t="str">
        <f t="shared" si="0"/>
        <v>insert into pelamar (username,nama_lengkap,alamat,jenis_kelamin,tanggal_lahir,no_ktp,email) values ('Hooper.Juliet59','Hooper Juliet','Jl. Pahlawan Komarudin Raya No. 5, Depok 14639','P','35954','19933141526101000004','Hooper.Juliet59@hotmail.com');</v>
      </c>
      <c r="J44" t="s">
        <v>4095</v>
      </c>
      <c r="K44" t="s">
        <v>4011</v>
      </c>
      <c r="L44" t="s">
        <v>122</v>
      </c>
      <c r="P44" t="str">
        <f>CONCATENATE($P$3,"'",A44,"'",",","'",B44,"'",",","'",C44,"'",",","'",D44,"'",",","'",E44,"'",",","'",F44,"'",",","'",G44,"'",")",";")</f>
        <v>insert into pelamar (username,nama_lengkap,alamat,jenis_kelamin,tanggal_lahir,no_ktp,email) values ('Hooper.Juliet59','Hooper Juliet','Jl. Pahlawan Komarudin Raya No. 5, Depok 14639','P','35954','19933141526101000004','Hooper.Juliet59@hotmail.com');</v>
      </c>
      <c r="W44" t="str">
        <f t="shared" ca="1" si="1"/>
        <v>13724143217121100009</v>
      </c>
      <c r="Z44" s="18">
        <f t="shared" ca="1" si="2"/>
        <v>35486</v>
      </c>
      <c r="AA44" t="str">
        <f t="shared" ca="1" si="3"/>
        <v>Jl. Lebak Bulus 1, Jakarta Utara 14135</v>
      </c>
      <c r="AC44" s="21" t="s">
        <v>2736</v>
      </c>
      <c r="AM44" t="str">
        <f t="shared" ca="1" si="4"/>
        <v>SMA Negeri 07 Balikpapan</v>
      </c>
      <c r="AN44" t="str">
        <f t="shared" ca="1" si="5"/>
        <v>SMA</v>
      </c>
      <c r="AO44" t="str">
        <f t="shared" ca="1" si="6"/>
        <v>Balikpapan</v>
      </c>
      <c r="AQ44" t="s">
        <v>2737</v>
      </c>
      <c r="AR44" t="str">
        <f t="shared" ca="1" si="7"/>
        <v>Jl Sungai Bambu  No. 5, Balikpapan</v>
      </c>
      <c r="AS44" t="str">
        <f t="shared" ca="1" si="8"/>
        <v>IPA</v>
      </c>
      <c r="AV44" t="s">
        <v>3986</v>
      </c>
      <c r="AW44" t="s">
        <v>4176</v>
      </c>
      <c r="AX44" t="s">
        <v>95</v>
      </c>
      <c r="BG44" t="str">
        <f t="shared" ca="1" si="9"/>
        <v>Institut Teknologi Bandung</v>
      </c>
      <c r="BI44" t="str">
        <f t="shared" ca="1" si="10"/>
        <v>Jl. Kali Pasir  No. 9, Bandung</v>
      </c>
      <c r="BJ44" t="str">
        <f t="shared" ca="1" si="11"/>
        <v>Sastra Jepang</v>
      </c>
      <c r="BL44" t="s">
        <v>4357</v>
      </c>
      <c r="BM44" t="s">
        <v>3867</v>
      </c>
      <c r="BN44" t="s">
        <v>8</v>
      </c>
    </row>
    <row r="45" spans="1:66" x14ac:dyDescent="0.2">
      <c r="A45" s="35" t="s">
        <v>695</v>
      </c>
      <c r="B45" t="s">
        <v>1207</v>
      </c>
      <c r="C45" t="s">
        <v>2903</v>
      </c>
      <c r="D45" t="s">
        <v>76</v>
      </c>
      <c r="E45" s="18">
        <v>34554</v>
      </c>
      <c r="F45" t="s">
        <v>2238</v>
      </c>
      <c r="G45" t="s">
        <v>1739</v>
      </c>
      <c r="I45" t="str">
        <f t="shared" si="0"/>
        <v>insert into pelamar (username,nama_lengkap,alamat,jenis_kelamin,tanggal_lahir,no_ktp,email) values ('Mckinney.Dacey28','Mckinney Dacey','Jl. Raya Bogor  Km. 19  No. 3.a, Bogor 14806','L','34554','19111053113111400005','Mckinney.Dacey28@hotmail.com');</v>
      </c>
      <c r="J45" t="s">
        <v>4096</v>
      </c>
      <c r="K45" t="s">
        <v>4177</v>
      </c>
      <c r="L45" t="s">
        <v>3895</v>
      </c>
      <c r="P45" t="str">
        <f>CONCATENATE($P$3,"'",A45,"'",",","'",B45,"'",",","'",C45,"'",",","'",D45,"'",",","'",E45,"'",",","'",F45,"'",",","'",G45,"'",")",";")</f>
        <v>insert into pelamar (username,nama_lengkap,alamat,jenis_kelamin,tanggal_lahir,no_ktp,email) values ('Mckinney.Dacey28','Mckinney Dacey','Jl. Raya Bogor  Km. 19  No. 3.a, Bogor 14806','L','34554','19111053113111400005','Mckinney.Dacey28@hotmail.com');</v>
      </c>
      <c r="W45" t="str">
        <f t="shared" ca="1" si="1"/>
        <v>29622063422121200000</v>
      </c>
      <c r="Z45" s="18">
        <f t="shared" ca="1" si="2"/>
        <v>34032</v>
      </c>
      <c r="AA45" t="str">
        <f t="shared" ca="1" si="3"/>
        <v>Jl. Bintaro Permai Raya No. 3, Bontang 14260</v>
      </c>
      <c r="AC45" s="21" t="s">
        <v>2737</v>
      </c>
      <c r="AM45" t="str">
        <f t="shared" ca="1" si="4"/>
        <v>SMK Negeri 11 Semarang</v>
      </c>
      <c r="AN45" t="str">
        <f t="shared" ca="1" si="5"/>
        <v>SMK</v>
      </c>
      <c r="AO45" t="str">
        <f t="shared" ca="1" si="6"/>
        <v>Semarang</v>
      </c>
      <c r="AQ45" t="s">
        <v>2738</v>
      </c>
      <c r="AR45" t="str">
        <f t="shared" ca="1" si="7"/>
        <v>Jl. Agung Utara Raya Blok A No. 1, Semarang</v>
      </c>
      <c r="AS45" t="str">
        <f t="shared" ca="1" si="8"/>
        <v>Teknik Mesin</v>
      </c>
      <c r="AV45" t="s">
        <v>4095</v>
      </c>
      <c r="AW45" t="s">
        <v>4011</v>
      </c>
      <c r="AX45" t="s">
        <v>122</v>
      </c>
      <c r="BG45" t="str">
        <f t="shared" ca="1" si="9"/>
        <v>Universitas Indonesia</v>
      </c>
      <c r="BI45" t="str">
        <f t="shared" ca="1" si="10"/>
        <v>Jl. Cempaka Putih Tengah I / 1, Depok</v>
      </c>
      <c r="BJ45" t="str">
        <f t="shared" ca="1" si="11"/>
        <v>Psikologi</v>
      </c>
      <c r="BL45" t="s">
        <v>4359</v>
      </c>
      <c r="BM45" t="s">
        <v>4369</v>
      </c>
      <c r="BN45" t="s">
        <v>119</v>
      </c>
    </row>
    <row r="46" spans="1:66" x14ac:dyDescent="0.2">
      <c r="A46" s="35" t="s">
        <v>696</v>
      </c>
      <c r="B46" t="s">
        <v>1208</v>
      </c>
      <c r="C46" t="s">
        <v>2904</v>
      </c>
      <c r="D46" t="s">
        <v>76</v>
      </c>
      <c r="E46" s="18">
        <v>34527</v>
      </c>
      <c r="F46" t="s">
        <v>2239</v>
      </c>
      <c r="G46" t="s">
        <v>1740</v>
      </c>
      <c r="I46" t="str">
        <f t="shared" si="0"/>
        <v>insert into pelamar (username,nama_lengkap,alamat,jenis_kelamin,tanggal_lahir,no_ktp,email) values ('Flynn.Heather100','Flynn Heather','Jl. Warung Silah No. 1, Surabaya 12277','L','34527','17417122326121400003','Flynn.Heather100@yahoo.com');</v>
      </c>
      <c r="J46" t="s">
        <v>3844</v>
      </c>
      <c r="K46" t="s">
        <v>4178</v>
      </c>
      <c r="L46" t="s">
        <v>122</v>
      </c>
      <c r="P46" t="str">
        <f>CONCATENATE($P$3,"'",A46,"'",",","'",B46,"'",",","'",C46,"'",",","'",D46,"'",",","'",E46,"'",",","'",F46,"'",",","'",G46,"'",")",";")</f>
        <v>insert into pelamar (username,nama_lengkap,alamat,jenis_kelamin,tanggal_lahir,no_ktp,email) values ('Flynn.Heather100','Flynn Heather','Jl. Warung Silah No. 1, Surabaya 12277','L','34527','17417122326121400003','Flynn.Heather100@yahoo.com');</v>
      </c>
      <c r="W46" t="str">
        <f t="shared" ca="1" si="1"/>
        <v>32914092830121300000</v>
      </c>
      <c r="Z46" s="18">
        <f t="shared" ca="1" si="2"/>
        <v>34959</v>
      </c>
      <c r="AA46" t="str">
        <f t="shared" ca="1" si="3"/>
        <v>Jl. Raya Pasar Minggu No. 3 A, Aceh 13497</v>
      </c>
      <c r="AC46" s="21" t="s">
        <v>2738</v>
      </c>
      <c r="AM46" t="str">
        <f t="shared" ca="1" si="4"/>
        <v>SMK Negeri 02 Semarang</v>
      </c>
      <c r="AN46" t="str">
        <f t="shared" ca="1" si="5"/>
        <v>SMK</v>
      </c>
      <c r="AO46" t="str">
        <f t="shared" ca="1" si="6"/>
        <v>Semarang</v>
      </c>
      <c r="AQ46" t="s">
        <v>2739</v>
      </c>
      <c r="AR46" t="str">
        <f t="shared" ca="1" si="7"/>
        <v>Jl. Danau Sunter Utara Raya No. 1, Semarang</v>
      </c>
      <c r="AS46" t="str">
        <f t="shared" ca="1" si="8"/>
        <v>Analisa Kimia</v>
      </c>
      <c r="AV46" t="s">
        <v>4096</v>
      </c>
      <c r="AW46" t="s">
        <v>4177</v>
      </c>
      <c r="AX46" t="s">
        <v>3895</v>
      </c>
      <c r="BG46" t="str">
        <f t="shared" ca="1" si="9"/>
        <v>Universitas Padjadjaran</v>
      </c>
      <c r="BI46" t="str">
        <f t="shared" ca="1" si="10"/>
        <v>Jl. Kyai Caringin No. 7, Bandung</v>
      </c>
      <c r="BJ46" t="str">
        <f t="shared" ca="1" si="11"/>
        <v>Teknik Sipil</v>
      </c>
      <c r="BL46" t="s">
        <v>4356</v>
      </c>
      <c r="BM46" t="s">
        <v>4368</v>
      </c>
      <c r="BN46" t="s">
        <v>130</v>
      </c>
    </row>
    <row r="47" spans="1:66" x14ac:dyDescent="0.2">
      <c r="A47" s="35" t="s">
        <v>697</v>
      </c>
      <c r="B47" t="s">
        <v>1209</v>
      </c>
      <c r="C47" t="s">
        <v>2905</v>
      </c>
      <c r="D47" t="s">
        <v>2697</v>
      </c>
      <c r="E47" s="18">
        <v>34128</v>
      </c>
      <c r="F47" t="s">
        <v>2240</v>
      </c>
      <c r="G47" t="s">
        <v>1741</v>
      </c>
      <c r="I47" t="str">
        <f t="shared" si="0"/>
        <v>insert into pelamar (username,nama_lengkap,alamat,jenis_kelamin,tanggal_lahir,no_ktp,email) values ('Sheppard.Hiram65','Sheppard Hiram','Jl. Raden Inten, Medan 13820','P','34128','12530172628111200007','Sheppard.Hiram65@gmail.com');</v>
      </c>
      <c r="J47" t="s">
        <v>4038</v>
      </c>
      <c r="K47" t="s">
        <v>4179</v>
      </c>
      <c r="L47" t="s">
        <v>122</v>
      </c>
      <c r="P47" t="str">
        <f>CONCATENATE($P$3,"'",A47,"'",",","'",B47,"'",",","'",C47,"'",",","'",D47,"'",",","'",E47,"'",",","'",F47,"'",",","'",G47,"'",")",";")</f>
        <v>insert into pelamar (username,nama_lengkap,alamat,jenis_kelamin,tanggal_lahir,no_ktp,email) values ('Sheppard.Hiram65','Sheppard Hiram','Jl. Raden Inten, Medan 13820','P','34128','12530172628111200007','Sheppard.Hiram65@gmail.com');</v>
      </c>
      <c r="W47" t="str">
        <f t="shared" ca="1" si="1"/>
        <v>14823181722121500003</v>
      </c>
      <c r="Z47" s="18">
        <f t="shared" ca="1" si="2"/>
        <v>35708</v>
      </c>
      <c r="AA47" t="str">
        <f t="shared" ca="1" si="3"/>
        <v>Jl. Bina Warga RT. 009 / RW. 07, Kalibata, Bogor 13222</v>
      </c>
      <c r="AC47" s="21" t="s">
        <v>2739</v>
      </c>
      <c r="AM47" t="str">
        <f t="shared" ca="1" si="4"/>
        <v>SMA Negeri 09 Makasar</v>
      </c>
      <c r="AN47" t="str">
        <f t="shared" ca="1" si="5"/>
        <v>SMA</v>
      </c>
      <c r="AO47" t="str">
        <f t="shared" ca="1" si="6"/>
        <v>Makasar</v>
      </c>
      <c r="AQ47" t="s">
        <v>2740</v>
      </c>
      <c r="AR47" t="str">
        <f t="shared" ca="1" si="7"/>
        <v>Jl. Enggano No. 10, Makasar</v>
      </c>
      <c r="AS47" t="str">
        <f t="shared" ca="1" si="8"/>
        <v>IPA</v>
      </c>
      <c r="AV47" t="s">
        <v>3844</v>
      </c>
      <c r="AW47" t="s">
        <v>4178</v>
      </c>
      <c r="AX47" t="s">
        <v>122</v>
      </c>
      <c r="BG47" t="str">
        <f t="shared" ca="1" si="9"/>
        <v>Institut Teknologi Bandung</v>
      </c>
      <c r="BI47" t="str">
        <f t="shared" ca="1" si="10"/>
        <v>Jl. Kali Pasir  No. 9, Bandung</v>
      </c>
      <c r="BJ47" t="str">
        <f t="shared" ca="1" si="11"/>
        <v>Sistem Informasi</v>
      </c>
      <c r="BL47" t="s">
        <v>4359</v>
      </c>
      <c r="BM47" t="s">
        <v>4369</v>
      </c>
      <c r="BN47" t="s">
        <v>139</v>
      </c>
    </row>
    <row r="48" spans="1:66" x14ac:dyDescent="0.2">
      <c r="A48" s="35" t="s">
        <v>698</v>
      </c>
      <c r="B48" t="s">
        <v>1210</v>
      </c>
      <c r="C48" t="s">
        <v>2906</v>
      </c>
      <c r="D48" t="s">
        <v>76</v>
      </c>
      <c r="E48" s="18">
        <v>35294</v>
      </c>
      <c r="F48" t="s">
        <v>2241</v>
      </c>
      <c r="G48" t="s">
        <v>1742</v>
      </c>
      <c r="I48" t="str">
        <f t="shared" si="0"/>
        <v>insert into pelamar (username,nama_lengkap,alamat,jenis_kelamin,tanggal_lahir,no_ktp,email) values ('Wilkins.Dillon80','Wilkins Dillon','Jl. MT. Haryono No. 8, Balikpapan 15314','L','35294','16811112019111300008','Wilkins.Dillon80@hotmail.com');</v>
      </c>
      <c r="J48" t="s">
        <v>3808</v>
      </c>
      <c r="K48" t="s">
        <v>4180</v>
      </c>
      <c r="L48" t="s">
        <v>3895</v>
      </c>
      <c r="P48" t="str">
        <f>CONCATENATE($P$3,"'",A48,"'",",","'",B48,"'",",","'",C48,"'",",","'",D48,"'",",","'",E48,"'",",","'",F48,"'",",","'",G48,"'",")",";")</f>
        <v>insert into pelamar (username,nama_lengkap,alamat,jenis_kelamin,tanggal_lahir,no_ktp,email) values ('Wilkins.Dillon80','Wilkins Dillon','Jl. MT. Haryono No. 8, Balikpapan 15314','L','35294','16811112019111300008','Wilkins.Dillon80@hotmail.com');</v>
      </c>
      <c r="W48" t="str">
        <f t="shared" ca="1" si="1"/>
        <v>16720183015101600009</v>
      </c>
      <c r="Z48" s="18">
        <f t="shared" ca="1" si="2"/>
        <v>33544</v>
      </c>
      <c r="AA48" t="str">
        <f t="shared" ca="1" si="3"/>
        <v>Jl. Taman Brawijaya No. 1, Medan 12617</v>
      </c>
      <c r="AC48" s="21" t="s">
        <v>2740</v>
      </c>
      <c r="AM48" t="str">
        <f t="shared" ca="1" si="4"/>
        <v>SMK Negeri 05 Garut</v>
      </c>
      <c r="AN48" t="str">
        <f t="shared" ca="1" si="5"/>
        <v>SMK</v>
      </c>
      <c r="AO48" t="str">
        <f t="shared" ca="1" si="6"/>
        <v>Garut</v>
      </c>
      <c r="AQ48" t="s">
        <v>2741</v>
      </c>
      <c r="AR48" t="str">
        <f t="shared" ca="1" si="7"/>
        <v>Jl. Tawes No. 18-20 , Garut</v>
      </c>
      <c r="AS48" t="str">
        <f t="shared" ca="1" si="8"/>
        <v>Analisa Kimia</v>
      </c>
      <c r="AV48" t="s">
        <v>4038</v>
      </c>
      <c r="AW48" t="s">
        <v>4179</v>
      </c>
      <c r="AX48" t="s">
        <v>122</v>
      </c>
      <c r="BG48" t="str">
        <f t="shared" ca="1" si="9"/>
        <v>Universitas Mulawarman</v>
      </c>
      <c r="BI48" t="str">
        <f t="shared" ca="1" si="10"/>
        <v>Jl. Raden Saleh No. 40 , Samarinda</v>
      </c>
      <c r="BJ48" t="str">
        <f t="shared" ca="1" si="11"/>
        <v>Kedokteran</v>
      </c>
      <c r="BL48" t="s">
        <v>4362</v>
      </c>
      <c r="BM48" t="s">
        <v>4371</v>
      </c>
      <c r="BN48" t="s">
        <v>120</v>
      </c>
    </row>
    <row r="49" spans="1:66" x14ac:dyDescent="0.2">
      <c r="A49" s="35" t="s">
        <v>699</v>
      </c>
      <c r="B49" t="s">
        <v>1211</v>
      </c>
      <c r="C49" t="s">
        <v>2907</v>
      </c>
      <c r="D49" t="s">
        <v>2697</v>
      </c>
      <c r="E49" s="18">
        <v>33081</v>
      </c>
      <c r="F49" t="s">
        <v>2242</v>
      </c>
      <c r="G49" t="s">
        <v>1743</v>
      </c>
      <c r="I49" t="str">
        <f t="shared" si="0"/>
        <v>insert into pelamar (username,nama_lengkap,alamat,jenis_kelamin,tanggal_lahir,no_ktp,email) values ('Velez.Wyoming83','Velez Wyoming','Jl. Warung Sila No.8 RT.006 / RW.04 Gudang Baru, Cilacap 13564','P','33081','26321193410101600008','Velez.Wyoming83@hotmail.com');</v>
      </c>
      <c r="J49" t="s">
        <v>4097</v>
      </c>
      <c r="K49" t="s">
        <v>4181</v>
      </c>
      <c r="L49" t="s">
        <v>3895</v>
      </c>
      <c r="P49" t="str">
        <f>CONCATENATE($P$3,"'",A49,"'",",","'",B49,"'",",","'",C49,"'",",","'",D49,"'",",","'",E49,"'",",","'",F49,"'",",","'",G49,"'",")",";")</f>
        <v>insert into pelamar (username,nama_lengkap,alamat,jenis_kelamin,tanggal_lahir,no_ktp,email) values ('Velez.Wyoming83','Velez Wyoming','Jl. Warung Sila No.8 RT.006 / RW.04 Gudang Baru, Cilacap 13564','P','33081','26321193410101600008','Velez.Wyoming83@hotmail.com');</v>
      </c>
      <c r="W49" t="str">
        <f t="shared" ca="1" si="1"/>
        <v>21726092428121100008</v>
      </c>
      <c r="Z49" s="18">
        <f t="shared" ca="1" si="2"/>
        <v>34773</v>
      </c>
      <c r="AA49" t="str">
        <f t="shared" ca="1" si="3"/>
        <v>Jl. Ciranjang  II No. 20-22, Jakarta Utara 14780</v>
      </c>
      <c r="AC49" s="21" t="s">
        <v>2741</v>
      </c>
      <c r="AM49" t="str">
        <f t="shared" ca="1" si="4"/>
        <v>SMK Negeri 05 Lombok</v>
      </c>
      <c r="AN49" t="str">
        <f t="shared" ca="1" si="5"/>
        <v>SMK</v>
      </c>
      <c r="AO49" t="str">
        <f t="shared" ca="1" si="6"/>
        <v>Lombok</v>
      </c>
      <c r="AQ49" t="s">
        <v>2742</v>
      </c>
      <c r="AR49" t="str">
        <f t="shared" ca="1" si="7"/>
        <v>Pluit Mas I Blok A No. 2A - 5A, Lombok</v>
      </c>
      <c r="AS49" t="str">
        <f t="shared" ca="1" si="8"/>
        <v>Analisa Kimia</v>
      </c>
      <c r="AV49" t="s">
        <v>3808</v>
      </c>
      <c r="AW49" t="s">
        <v>4180</v>
      </c>
      <c r="AX49" t="s">
        <v>3895</v>
      </c>
      <c r="BG49" t="str">
        <f t="shared" ca="1" si="9"/>
        <v>Universitas Sriwijaya</v>
      </c>
      <c r="BI49" t="str">
        <f t="shared" ca="1" si="10"/>
        <v>Jl. Kramat Raya No. 17 A, Palembang</v>
      </c>
      <c r="BJ49" t="str">
        <f t="shared" ca="1" si="11"/>
        <v>Teknik Komputer</v>
      </c>
      <c r="BL49" t="s">
        <v>4361</v>
      </c>
      <c r="BM49" t="s">
        <v>4161</v>
      </c>
      <c r="BN49" t="s">
        <v>131</v>
      </c>
    </row>
    <row r="50" spans="1:66" x14ac:dyDescent="0.2">
      <c r="A50" s="35" t="s">
        <v>700</v>
      </c>
      <c r="B50" t="s">
        <v>1212</v>
      </c>
      <c r="C50" t="s">
        <v>2908</v>
      </c>
      <c r="D50" t="s">
        <v>76</v>
      </c>
      <c r="E50" s="18">
        <v>32607</v>
      </c>
      <c r="F50" t="s">
        <v>2243</v>
      </c>
      <c r="G50" t="s">
        <v>1744</v>
      </c>
      <c r="I50" t="str">
        <f t="shared" si="0"/>
        <v>insert into pelamar (username,nama_lengkap,alamat,jenis_kelamin,tanggal_lahir,no_ktp,email) values ('Mays.Quin98','Mays Quin','Jl. Bunga Rampai X - Perumnas Klender, Tasikmalaya 14679','L','32607','22712192414101100007','Mays.Quin98@gmail.com');</v>
      </c>
      <c r="J50" t="s">
        <v>3992</v>
      </c>
      <c r="K50" t="s">
        <v>4182</v>
      </c>
      <c r="L50" t="s">
        <v>3893</v>
      </c>
      <c r="P50" t="str">
        <f>CONCATENATE($P$3,"'",A50,"'",",","'",B50,"'",",","'",C50,"'",",","'",D50,"'",",","'",E50,"'",",","'",F50,"'",",","'",G50,"'",")",";")</f>
        <v>insert into pelamar (username,nama_lengkap,alamat,jenis_kelamin,tanggal_lahir,no_ktp,email) values ('Mays.Quin98','Mays Quin','Jl. Bunga Rampai X - Perumnas Klender, Tasikmalaya 14679','L','32607','22712192414101100007','Mays.Quin98@gmail.com');</v>
      </c>
      <c r="W50" t="str">
        <f t="shared" ca="1" si="1"/>
        <v>14218052223121500007</v>
      </c>
      <c r="Z50" s="18">
        <f t="shared" ca="1" si="2"/>
        <v>32916</v>
      </c>
      <c r="AA50" t="str">
        <f t="shared" ca="1" si="3"/>
        <v>Jl. Ciputat Raya No. 40, Garut 13500</v>
      </c>
      <c r="AC50" s="21" t="s">
        <v>2742</v>
      </c>
      <c r="AM50" t="str">
        <f t="shared" ca="1" si="4"/>
        <v>SMA Negeri 04 Makasar</v>
      </c>
      <c r="AN50" t="str">
        <f t="shared" ca="1" si="5"/>
        <v>SMA</v>
      </c>
      <c r="AO50" t="str">
        <f t="shared" ca="1" si="6"/>
        <v>Makasar</v>
      </c>
      <c r="AQ50" t="s">
        <v>2743</v>
      </c>
      <c r="AR50" t="str">
        <f t="shared" ca="1" si="7"/>
        <v>Mutiara Mediterania C/8 A, Jl. Raya Pluit Samudra I-A RT.0011 RW.05, Makasar</v>
      </c>
      <c r="AS50" t="str">
        <f t="shared" ca="1" si="8"/>
        <v>IPS</v>
      </c>
      <c r="AV50" t="s">
        <v>4097</v>
      </c>
      <c r="AW50" t="s">
        <v>4181</v>
      </c>
      <c r="AX50" t="s">
        <v>3895</v>
      </c>
      <c r="BG50" t="str">
        <f t="shared" ca="1" si="9"/>
        <v>Universitas Padjadjaran</v>
      </c>
      <c r="BI50" t="str">
        <f t="shared" ca="1" si="10"/>
        <v>Jl. Kyai Caringin No. 7, Bandung</v>
      </c>
      <c r="BJ50" t="str">
        <f t="shared" ca="1" si="11"/>
        <v>Teknik Elektro</v>
      </c>
      <c r="BL50" t="s">
        <v>4358</v>
      </c>
      <c r="BM50" t="s">
        <v>4008</v>
      </c>
      <c r="BN50" t="s">
        <v>137</v>
      </c>
    </row>
    <row r="51" spans="1:66" x14ac:dyDescent="0.2">
      <c r="A51" s="35" t="s">
        <v>701</v>
      </c>
      <c r="B51" t="s">
        <v>1213</v>
      </c>
      <c r="C51" t="s">
        <v>2909</v>
      </c>
      <c r="D51" t="s">
        <v>76</v>
      </c>
      <c r="E51" s="18">
        <v>36208</v>
      </c>
      <c r="F51" t="s">
        <v>2244</v>
      </c>
      <c r="G51" t="s">
        <v>1745</v>
      </c>
      <c r="I51" t="str">
        <f t="shared" si="0"/>
        <v>insert into pelamar (username,nama_lengkap,alamat,jenis_kelamin,tanggal_lahir,no_ktp,email) values ('Daniels.Nicholas77','Daniels Nicholas','Jl. Siaga Raya Kav. 4 - 8, Tasikmalaya 15220','L','36208','19831032020101200002','Daniels.Nicholas77@hotmail.com');</v>
      </c>
      <c r="J51" t="s">
        <v>4098</v>
      </c>
      <c r="K51" t="s">
        <v>4183</v>
      </c>
      <c r="L51" t="s">
        <v>3895</v>
      </c>
      <c r="P51" t="str">
        <f>CONCATENATE($P$3,"'",A51,"'",",","'",B51,"'",",","'",C51,"'",",","'",D51,"'",",","'",E51,"'",",","'",F51,"'",",","'",G51,"'",")",";")</f>
        <v>insert into pelamar (username,nama_lengkap,alamat,jenis_kelamin,tanggal_lahir,no_ktp,email) values ('Daniels.Nicholas77','Daniels Nicholas','Jl. Siaga Raya Kav. 4 - 8, Tasikmalaya 15220','L','36208','19831032020101200002','Daniels.Nicholas77@hotmail.com');</v>
      </c>
      <c r="W51" t="str">
        <f t="shared" ca="1" si="1"/>
        <v>25328151530101600003</v>
      </c>
      <c r="Z51" s="18">
        <f t="shared" ca="1" si="2"/>
        <v>33773</v>
      </c>
      <c r="AA51" t="str">
        <f t="shared" ca="1" si="3"/>
        <v>Jl. Raya Pondok Gede No. 4, Surabaya 12867</v>
      </c>
      <c r="AC51" s="21" t="s">
        <v>2743</v>
      </c>
      <c r="AM51" t="str">
        <f t="shared" ca="1" si="4"/>
        <v>SMA Negeri 17 Garut</v>
      </c>
      <c r="AN51" t="str">
        <f t="shared" ca="1" si="5"/>
        <v>SMA</v>
      </c>
      <c r="AO51" t="str">
        <f t="shared" ca="1" si="6"/>
        <v>Garut</v>
      </c>
      <c r="AQ51" t="s">
        <v>2744</v>
      </c>
      <c r="AR51" t="str">
        <f t="shared" ca="1" si="7"/>
        <v>Jl. Baru Sunter Permai Raya, Garut</v>
      </c>
      <c r="AS51" t="str">
        <f t="shared" ca="1" si="8"/>
        <v>IPA</v>
      </c>
      <c r="AV51" t="s">
        <v>3992</v>
      </c>
      <c r="AW51" t="s">
        <v>4182</v>
      </c>
      <c r="AX51" t="s">
        <v>3893</v>
      </c>
      <c r="BG51" t="str">
        <f t="shared" ca="1" si="9"/>
        <v>Universitas Diponegoro</v>
      </c>
      <c r="BI51" t="str">
        <f t="shared" ca="1" si="10"/>
        <v>Jl. Diponegoro No. 71, Semarang</v>
      </c>
      <c r="BJ51" t="str">
        <f t="shared" ca="1" si="11"/>
        <v>Ilmu Ekonomi</v>
      </c>
      <c r="BL51" t="s">
        <v>4362</v>
      </c>
      <c r="BM51" t="s">
        <v>4371</v>
      </c>
      <c r="BN51" t="s">
        <v>122</v>
      </c>
    </row>
    <row r="52" spans="1:66" x14ac:dyDescent="0.2">
      <c r="A52" s="35" t="s">
        <v>702</v>
      </c>
      <c r="B52" t="s">
        <v>1214</v>
      </c>
      <c r="C52" t="s">
        <v>2910</v>
      </c>
      <c r="D52" t="s">
        <v>2697</v>
      </c>
      <c r="E52" s="18">
        <v>33646</v>
      </c>
      <c r="F52" t="s">
        <v>2245</v>
      </c>
      <c r="G52" t="s">
        <v>1746</v>
      </c>
      <c r="I52" t="str">
        <f t="shared" si="0"/>
        <v>insert into pelamar (username,nama_lengkap,alamat,jenis_kelamin,tanggal_lahir,no_ktp,email) values ('Maynard.Jordan71','Maynard Jordan','Jl. HR. Rasuna Said, Kuningan, Surabaya 13078','P','33646','30511092530121600009','Maynard.Jordan71@gmail.com');</v>
      </c>
      <c r="J52" t="s">
        <v>3858</v>
      </c>
      <c r="K52" t="s">
        <v>4184</v>
      </c>
      <c r="L52" t="s">
        <v>95</v>
      </c>
      <c r="P52" t="str">
        <f>CONCATENATE($P$3,"'",A52,"'",",","'",B52,"'",",","'",C52,"'",",","'",D52,"'",",","'",E52,"'",",","'",F52,"'",",","'",G52,"'",")",";")</f>
        <v>insert into pelamar (username,nama_lengkap,alamat,jenis_kelamin,tanggal_lahir,no_ktp,email) values ('Maynard.Jordan71','Maynard Jordan','Jl. HR. Rasuna Said, Kuningan, Surabaya 13078','P','33646','30511092530121600009','Maynard.Jordan71@gmail.com');</v>
      </c>
      <c r="W52" t="str">
        <f t="shared" ca="1" si="1"/>
        <v>31412192319121300004</v>
      </c>
      <c r="Z52" s="18">
        <f t="shared" ca="1" si="2"/>
        <v>35755</v>
      </c>
      <c r="AA52" t="str">
        <f t="shared" ca="1" si="3"/>
        <v>Jl. H. Rohimin No. 30, Tasikmalaya 13579</v>
      </c>
      <c r="AC52" s="21" t="s">
        <v>2744</v>
      </c>
      <c r="AM52" t="str">
        <f t="shared" ca="1" si="4"/>
        <v>SMA Negeri 04 Maluku</v>
      </c>
      <c r="AN52" t="str">
        <f t="shared" ca="1" si="5"/>
        <v>SMA</v>
      </c>
      <c r="AO52" t="str">
        <f t="shared" ca="1" si="6"/>
        <v>Maluku</v>
      </c>
      <c r="AQ52" t="s">
        <v>2745</v>
      </c>
      <c r="AR52" t="str">
        <f t="shared" ca="1" si="7"/>
        <v>Jl. Ganggeng Raya No.9, Maluku</v>
      </c>
      <c r="AS52" t="str">
        <f t="shared" ca="1" si="8"/>
        <v>IPS</v>
      </c>
      <c r="AV52" t="s">
        <v>4098</v>
      </c>
      <c r="AW52" t="s">
        <v>4183</v>
      </c>
      <c r="AX52" t="s">
        <v>3895</v>
      </c>
      <c r="BG52" t="str">
        <f t="shared" ca="1" si="9"/>
        <v>Institut Teknologi Bandung</v>
      </c>
      <c r="BI52" t="str">
        <f t="shared" ca="1" si="10"/>
        <v>Jl. Kali Pasir  No. 9, Bandung</v>
      </c>
      <c r="BJ52" t="str">
        <f t="shared" ca="1" si="11"/>
        <v>Teknik Industri</v>
      </c>
      <c r="BL52" t="s">
        <v>4357</v>
      </c>
      <c r="BM52" t="s">
        <v>3867</v>
      </c>
      <c r="BN52" t="s">
        <v>137</v>
      </c>
    </row>
    <row r="53" spans="1:66" x14ac:dyDescent="0.2">
      <c r="A53" s="35" t="s">
        <v>703</v>
      </c>
      <c r="B53" t="s">
        <v>1215</v>
      </c>
      <c r="C53" t="s">
        <v>2911</v>
      </c>
      <c r="D53" t="s">
        <v>76</v>
      </c>
      <c r="E53" s="18">
        <v>33293</v>
      </c>
      <c r="F53" t="s">
        <v>2246</v>
      </c>
      <c r="G53" t="s">
        <v>1747</v>
      </c>
      <c r="I53" t="str">
        <f t="shared" si="0"/>
        <v>insert into pelamar (username,nama_lengkap,alamat,jenis_kelamin,tanggal_lahir,no_ktp,email) values ('Lee.Phillip23','Lee Phillip','Jl. Jeruk Raya No. 15 RT. 0011 / RW. 01, Aceh 15610','L','33293','25217033018121000001','Lee.Phillip23@yahoo.com');</v>
      </c>
      <c r="J53" t="s">
        <v>3817</v>
      </c>
      <c r="K53" t="s">
        <v>4185</v>
      </c>
      <c r="L53" t="s">
        <v>95</v>
      </c>
      <c r="P53" t="str">
        <f>CONCATENATE($P$3,"'",A53,"'",",","'",B53,"'",",","'",C53,"'",",","'",D53,"'",",","'",E53,"'",",","'",F53,"'",",","'",G53,"'",")",";")</f>
        <v>insert into pelamar (username,nama_lengkap,alamat,jenis_kelamin,tanggal_lahir,no_ktp,email) values ('Lee.Phillip23','Lee Phillip','Jl. Jeruk Raya No. 15 RT. 0011 / RW. 01, Aceh 15610','L','33293','25217033018121000001','Lee.Phillip23@yahoo.com');</v>
      </c>
      <c r="W53" t="str">
        <f t="shared" ca="1" si="1"/>
        <v>31217012311111100007</v>
      </c>
      <c r="Z53" s="18">
        <f t="shared" ca="1" si="2"/>
        <v>32726</v>
      </c>
      <c r="AA53" t="str">
        <f t="shared" ca="1" si="3"/>
        <v>Jl. Mohamad Kahfi Raya 1, Bogor 12167</v>
      </c>
      <c r="AC53" s="21" t="s">
        <v>2745</v>
      </c>
      <c r="AM53" t="str">
        <f t="shared" ca="1" si="4"/>
        <v>SMK Negeri 05 Aceh</v>
      </c>
      <c r="AN53" t="str">
        <f t="shared" ca="1" si="5"/>
        <v>SMK</v>
      </c>
      <c r="AO53" t="str">
        <f t="shared" ca="1" si="6"/>
        <v>Aceh</v>
      </c>
      <c r="AQ53" t="s">
        <v>2746</v>
      </c>
      <c r="AR53" t="str">
        <f t="shared" ca="1" si="7"/>
        <v>Jl. Siak J-5 No. 14, Aceh</v>
      </c>
      <c r="AS53" t="str">
        <f t="shared" ca="1" si="8"/>
        <v>Teknik Otomasi</v>
      </c>
      <c r="AV53" t="s">
        <v>3858</v>
      </c>
      <c r="AW53" t="s">
        <v>4184</v>
      </c>
      <c r="AX53" t="s">
        <v>95</v>
      </c>
      <c r="BG53" t="str">
        <f ca="1">INDEX(BE:BE,RANDBETWEEN(6,15),1)</f>
        <v>Universitas Sriwijaya</v>
      </c>
      <c r="BI53" t="str">
        <f t="shared" ca="1" si="10"/>
        <v>Jl. Kramat Raya No. 17 A, Palembang</v>
      </c>
      <c r="BJ53" t="str">
        <f t="shared" ca="1" si="11"/>
        <v>Psikologi</v>
      </c>
      <c r="BL53" t="s">
        <v>4362</v>
      </c>
      <c r="BM53" t="s">
        <v>4371</v>
      </c>
      <c r="BN53" t="s">
        <v>124</v>
      </c>
    </row>
    <row r="54" spans="1:66" x14ac:dyDescent="0.2">
      <c r="A54" s="35" t="s">
        <v>704</v>
      </c>
      <c r="B54" t="s">
        <v>1216</v>
      </c>
      <c r="C54" t="s">
        <v>2912</v>
      </c>
      <c r="D54" t="s">
        <v>2697</v>
      </c>
      <c r="E54" s="18">
        <v>35887</v>
      </c>
      <c r="F54" t="s">
        <v>2247</v>
      </c>
      <c r="G54" t="s">
        <v>1748</v>
      </c>
      <c r="I54" t="str">
        <f t="shared" si="0"/>
        <v>insert into pelamar (username,nama_lengkap,alamat,jenis_kelamin,tanggal_lahir,no_ktp,email) values ('Aguirre.Xantha24','Aguirre Xantha','Jl. Raden Inten, Balikpapan 14644','P','35887','15718162617111100001','Aguirre.Xantha24@yahoo.com');</v>
      </c>
      <c r="J54" t="s">
        <v>4032</v>
      </c>
      <c r="K54" t="s">
        <v>4186</v>
      </c>
      <c r="L54" t="s">
        <v>3895</v>
      </c>
      <c r="P54" t="str">
        <f>CONCATENATE($P$3,"'",A54,"'",",","'",B54,"'",",","'",C54,"'",",","'",D54,"'",",","'",E54,"'",",","'",F54,"'",",","'",G54,"'",")",";")</f>
        <v>insert into pelamar (username,nama_lengkap,alamat,jenis_kelamin,tanggal_lahir,no_ktp,email) values ('Aguirre.Xantha24','Aguirre Xantha','Jl. Raden Inten, Balikpapan 14644','P','35887','15718162617111100001','Aguirre.Xantha24@yahoo.com');</v>
      </c>
      <c r="W54" t="str">
        <f t="shared" ca="1" si="1"/>
        <v>21627023419121400000</v>
      </c>
      <c r="Z54" s="18">
        <f t="shared" ca="1" si="2"/>
        <v>34037</v>
      </c>
      <c r="AA54" t="str">
        <f t="shared" ca="1" si="3"/>
        <v>Jl. Raya Cilandak  KKO, Samarinda 15519</v>
      </c>
      <c r="AC54" s="21" t="s">
        <v>2746</v>
      </c>
      <c r="AM54" t="str">
        <f t="shared" ca="1" si="4"/>
        <v>SMK Negeri 06 Maluku</v>
      </c>
      <c r="AN54" t="str">
        <f t="shared" ca="1" si="5"/>
        <v>SMK</v>
      </c>
      <c r="AO54" t="str">
        <f t="shared" ca="1" si="6"/>
        <v>Maluku</v>
      </c>
      <c r="AQ54" t="s">
        <v>2747</v>
      </c>
      <c r="AR54" t="str">
        <f t="shared" ca="1" si="7"/>
        <v>Jl. Danau Agung 2 Blok E 3 No. 28-30, Maluku</v>
      </c>
      <c r="AS54" t="str">
        <f t="shared" ca="1" si="8"/>
        <v>Teknik Otomasi</v>
      </c>
      <c r="AV54" t="s">
        <v>3817</v>
      </c>
      <c r="AW54" t="s">
        <v>4185</v>
      </c>
      <c r="AX54" t="s">
        <v>95</v>
      </c>
      <c r="BG54" t="str">
        <f t="shared" ca="1" si="9"/>
        <v>Universitas Padjadjaran</v>
      </c>
      <c r="BI54" t="str">
        <f t="shared" ca="1" si="10"/>
        <v>Jl. Kyai Caringin No. 7, Bandung</v>
      </c>
      <c r="BJ54" t="str">
        <f t="shared" ca="1" si="11"/>
        <v>Sastra Perancis</v>
      </c>
      <c r="BL54" t="s">
        <v>4362</v>
      </c>
      <c r="BM54" t="s">
        <v>4371</v>
      </c>
      <c r="BN54" t="s">
        <v>122</v>
      </c>
    </row>
    <row r="55" spans="1:66" x14ac:dyDescent="0.2">
      <c r="A55" s="35" t="s">
        <v>705</v>
      </c>
      <c r="B55" t="s">
        <v>1217</v>
      </c>
      <c r="C55" t="s">
        <v>2913</v>
      </c>
      <c r="D55" t="s">
        <v>76</v>
      </c>
      <c r="E55" s="18">
        <v>34253</v>
      </c>
      <c r="F55" t="s">
        <v>2248</v>
      </c>
      <c r="G55" t="s">
        <v>1749</v>
      </c>
      <c r="I55" t="str">
        <f t="shared" si="0"/>
        <v>insert into pelamar (username,nama_lengkap,alamat,jenis_kelamin,tanggal_lahir,no_ktp,email) values ('Oneill.Hollee91','Oneill Hollee','Jl. RS Fatmawati No. 80 - 82, Makasar 14293','L','34253','17420031715101200008','Oneill.Hollee91@yahoo.com');</v>
      </c>
      <c r="J55" t="s">
        <v>3830</v>
      </c>
      <c r="K55" t="s">
        <v>4187</v>
      </c>
      <c r="L55" t="s">
        <v>3893</v>
      </c>
      <c r="P55" t="str">
        <f>CONCATENATE($P$3,"'",A55,"'",",","'",B55,"'",",","'",C55,"'",",","'",D55,"'",",","'",E55,"'",",","'",F55,"'",",","'",G55,"'",")",";")</f>
        <v>insert into pelamar (username,nama_lengkap,alamat,jenis_kelamin,tanggal_lahir,no_ktp,email) values ('Oneill.Hollee91','Oneill Hollee','Jl. RS Fatmawati No. 80 - 82, Makasar 14293','L','34253','17420031715101200008','Oneill.Hollee91@yahoo.com');</v>
      </c>
      <c r="W55" t="str">
        <f t="shared" ca="1" si="1"/>
        <v>12434031729111400003</v>
      </c>
      <c r="Z55" s="18">
        <f t="shared" ca="1" si="2"/>
        <v>34839</v>
      </c>
      <c r="AA55" t="str">
        <f t="shared" ca="1" si="3"/>
        <v>Jl. MT. Haryono No. 8, Bandung 12157</v>
      </c>
      <c r="AC55" s="21" t="s">
        <v>2747</v>
      </c>
      <c r="AM55" t="str">
        <f t="shared" ca="1" si="4"/>
        <v>SMK Negeri 02 Medan</v>
      </c>
      <c r="AN55" t="str">
        <f t="shared" ca="1" si="5"/>
        <v>SMK</v>
      </c>
      <c r="AO55" t="str">
        <f t="shared" ca="1" si="6"/>
        <v>Medan</v>
      </c>
      <c r="AQ55" t="s">
        <v>2748</v>
      </c>
      <c r="AR55" t="str">
        <f t="shared" ca="1" si="7"/>
        <v>Jl. Kamal Raya, Bumi Cengkareng Indah, Medan</v>
      </c>
      <c r="AS55" t="str">
        <f t="shared" ca="1" si="8"/>
        <v>Multimedia</v>
      </c>
      <c r="AV55" t="s">
        <v>4032</v>
      </c>
      <c r="AW55" t="s">
        <v>4186</v>
      </c>
      <c r="AX55" t="s">
        <v>3895</v>
      </c>
      <c r="BG55" t="str">
        <f t="shared" ca="1" si="9"/>
        <v>Universitas Brawijaya</v>
      </c>
      <c r="BI55" t="str">
        <f t="shared" ca="1" si="10"/>
        <v>Jl. HOS Cokroaminoto No. 31 - 33, Surabaya</v>
      </c>
      <c r="BJ55" t="str">
        <f t="shared" ca="1" si="11"/>
        <v>Sastra Inggris</v>
      </c>
      <c r="BL55" t="s">
        <v>4356</v>
      </c>
      <c r="BM55" t="s">
        <v>4368</v>
      </c>
      <c r="BN55" t="s">
        <v>125</v>
      </c>
    </row>
    <row r="56" spans="1:66" x14ac:dyDescent="0.2">
      <c r="A56" s="35" t="s">
        <v>706</v>
      </c>
      <c r="B56" t="s">
        <v>1218</v>
      </c>
      <c r="C56" t="s">
        <v>2914</v>
      </c>
      <c r="D56" t="s">
        <v>76</v>
      </c>
      <c r="E56" s="18">
        <v>35046</v>
      </c>
      <c r="F56" t="s">
        <v>2249</v>
      </c>
      <c r="G56" t="s">
        <v>1750</v>
      </c>
      <c r="I56" t="str">
        <f t="shared" si="0"/>
        <v>insert into pelamar (username,nama_lengkap,alamat,jenis_kelamin,tanggal_lahir,no_ktp,email) values ('Madden.Meghan98','Madden Meghan','Jl. Dharmawangsa Raya No. 13  Blok P II, Bontang 14931','L','35046','24118111311101300006','Madden.Meghan98@hotmail.com');</v>
      </c>
      <c r="J56" t="s">
        <v>4001</v>
      </c>
      <c r="K56" t="s">
        <v>4188</v>
      </c>
      <c r="L56" t="s">
        <v>95</v>
      </c>
      <c r="P56" t="str">
        <f>CONCATENATE($P$3,"'",A56,"'",",","'",B56,"'",",","'",C56,"'",",","'",D56,"'",",","'",E56,"'",",","'",F56,"'",",","'",G56,"'",")",";")</f>
        <v>insert into pelamar (username,nama_lengkap,alamat,jenis_kelamin,tanggal_lahir,no_ktp,email) values ('Madden.Meghan98','Madden Meghan','Jl. Dharmawangsa Raya No. 13  Blok P II, Bontang 14931','L','35046','24118111311101300006','Madden.Meghan98@hotmail.com');</v>
      </c>
      <c r="W56" t="str">
        <f t="shared" ca="1" si="1"/>
        <v>33432071222121000004</v>
      </c>
      <c r="Z56" s="18">
        <f t="shared" ca="1" si="2"/>
        <v>34622</v>
      </c>
      <c r="AA56" t="str">
        <f t="shared" ca="1" si="3"/>
        <v>Jl. Dr. Abdul Rachman Saleh 24, Bandung 13606</v>
      </c>
      <c r="AC56" s="21" t="s">
        <v>2748</v>
      </c>
      <c r="AM56" t="str">
        <f t="shared" ca="1" si="4"/>
        <v>SMK Negeri 18 Maluku</v>
      </c>
      <c r="AN56" t="str">
        <f t="shared" ca="1" si="5"/>
        <v>SMK</v>
      </c>
      <c r="AO56" t="str">
        <f t="shared" ca="1" si="6"/>
        <v>Maluku</v>
      </c>
      <c r="AQ56" t="s">
        <v>2749</v>
      </c>
      <c r="AR56" t="str">
        <f t="shared" ca="1" si="7"/>
        <v>Jl. Cendrawasih No.1 Komp. Dep. Han, Mabes TNI  Slipi, Maluku</v>
      </c>
      <c r="AS56" t="str">
        <f t="shared" ca="1" si="8"/>
        <v>Teknik Komputer</v>
      </c>
      <c r="AV56" t="s">
        <v>3830</v>
      </c>
      <c r="AW56" t="s">
        <v>4187</v>
      </c>
      <c r="AX56" t="s">
        <v>3893</v>
      </c>
      <c r="BG56" t="str">
        <f t="shared" ca="1" si="9"/>
        <v>Universitas Mulawarman</v>
      </c>
      <c r="BI56" t="str">
        <f t="shared" ca="1" si="10"/>
        <v>Jl. Raden Saleh No. 40 , Samarinda</v>
      </c>
      <c r="BJ56" t="str">
        <f t="shared" ca="1" si="11"/>
        <v>Kedokteran</v>
      </c>
      <c r="BL56" t="s">
        <v>4358</v>
      </c>
      <c r="BM56" t="s">
        <v>4008</v>
      </c>
      <c r="BN56" t="s">
        <v>140</v>
      </c>
    </row>
    <row r="57" spans="1:66" x14ac:dyDescent="0.2">
      <c r="A57" s="35" t="s">
        <v>707</v>
      </c>
      <c r="B57" t="s">
        <v>1219</v>
      </c>
      <c r="C57" t="s">
        <v>2915</v>
      </c>
      <c r="D57" t="s">
        <v>2697</v>
      </c>
      <c r="E57" s="18">
        <v>35526</v>
      </c>
      <c r="F57" t="s">
        <v>2250</v>
      </c>
      <c r="G57" t="s">
        <v>1751</v>
      </c>
      <c r="I57" t="str">
        <f t="shared" si="0"/>
        <v>insert into pelamar (username,nama_lengkap,alamat,jenis_kelamin,tanggal_lahir,no_ktp,email) values ('Fischer.Samantha75','Fischer Samantha','Jl. Balai Pustaka Raya No. 29-31, Samarinda 13464','P','35526','11522072520101000003','Fischer.Samantha75@hotmail.com');</v>
      </c>
      <c r="J57" t="s">
        <v>4099</v>
      </c>
      <c r="K57" t="s">
        <v>4189</v>
      </c>
      <c r="L57" t="s">
        <v>3893</v>
      </c>
      <c r="P57" t="str">
        <f>CONCATENATE($P$3,"'",A57,"'",",","'",B57,"'",",","'",C57,"'",",","'",D57,"'",",","'",E57,"'",",","'",F57,"'",",","'",G57,"'",")",";")</f>
        <v>insert into pelamar (username,nama_lengkap,alamat,jenis_kelamin,tanggal_lahir,no_ktp,email) values ('Fischer.Samantha75','Fischer Samantha','Jl. Balai Pustaka Raya No. 29-31, Samarinda 13464','P','35526','11522072520101000003','Fischer.Samantha75@hotmail.com');</v>
      </c>
      <c r="W57" t="str">
        <f t="shared" ca="1" si="1"/>
        <v>15925181513111400002</v>
      </c>
      <c r="Z57" s="18">
        <f t="shared" ca="1" si="2"/>
        <v>32881</v>
      </c>
      <c r="AA57" t="str">
        <f t="shared" ca="1" si="3"/>
        <v>Jl Sungai Bambu  No. 5, Aceh 15872</v>
      </c>
      <c r="AC57" s="21" t="s">
        <v>2749</v>
      </c>
      <c r="AM57" t="str">
        <f t="shared" ca="1" si="4"/>
        <v>SMK Negeri 01 Lombok</v>
      </c>
      <c r="AN57" t="str">
        <f t="shared" ca="1" si="5"/>
        <v>SMK</v>
      </c>
      <c r="AO57" t="str">
        <f t="shared" ca="1" si="6"/>
        <v>Lombok</v>
      </c>
      <c r="AQ57" t="s">
        <v>2750</v>
      </c>
      <c r="AR57" t="str">
        <f t="shared" ca="1" si="7"/>
        <v>Jl. Daan Mogot No. 34, Lombok</v>
      </c>
      <c r="AS57" t="str">
        <f t="shared" ca="1" si="8"/>
        <v>Analisa Kimia</v>
      </c>
      <c r="AV57" t="s">
        <v>4001</v>
      </c>
      <c r="AW57" t="s">
        <v>4188</v>
      </c>
      <c r="AX57" t="s">
        <v>95</v>
      </c>
      <c r="BG57" t="str">
        <f t="shared" ca="1" si="9"/>
        <v>Universitas Diponegoro</v>
      </c>
      <c r="BI57" t="str">
        <f t="shared" ca="1" si="10"/>
        <v>Jl. Diponegoro No. 71, Semarang</v>
      </c>
      <c r="BJ57" t="str">
        <f t="shared" ca="1" si="11"/>
        <v>Psikologi</v>
      </c>
      <c r="BL57" t="s">
        <v>4363</v>
      </c>
      <c r="BM57" t="s">
        <v>3943</v>
      </c>
      <c r="BN57" t="s">
        <v>37</v>
      </c>
    </row>
    <row r="58" spans="1:66" x14ac:dyDescent="0.2">
      <c r="A58" s="35" t="s">
        <v>708</v>
      </c>
      <c r="B58" t="s">
        <v>1220</v>
      </c>
      <c r="C58" t="s">
        <v>2916</v>
      </c>
      <c r="D58" t="s">
        <v>76</v>
      </c>
      <c r="E58" s="18">
        <v>36209</v>
      </c>
      <c r="F58" t="s">
        <v>2251</v>
      </c>
      <c r="G58" t="s">
        <v>1752</v>
      </c>
      <c r="I58" t="str">
        <f t="shared" si="0"/>
        <v>insert into pelamar (username,nama_lengkap,alamat,jenis_kelamin,tanggal_lahir,no_ktp,email) values ('Lester.Xena97','Lester Xena','Jl. Raya Bogor KM. 22 No. 44, Garut 13273','L','36209','23133151912121400008','Lester.Xena97@hotmail.com');</v>
      </c>
      <c r="J58" t="s">
        <v>3834</v>
      </c>
      <c r="K58" t="s">
        <v>4190</v>
      </c>
      <c r="L58" t="s">
        <v>3895</v>
      </c>
      <c r="P58" t="str">
        <f>CONCATENATE($P$3,"'",A58,"'",",","'",B58,"'",",","'",C58,"'",",","'",D58,"'",",","'",E58,"'",",","'",F58,"'",",","'",G58,"'",")",";")</f>
        <v>insert into pelamar (username,nama_lengkap,alamat,jenis_kelamin,tanggal_lahir,no_ktp,email) values ('Lester.Xena97','Lester Xena','Jl. Raya Bogor KM. 22 No. 44, Garut 13273','L','36209','23133151912121400008','Lester.Xena97@hotmail.com');</v>
      </c>
      <c r="W58" t="str">
        <f t="shared" ca="1" si="1"/>
        <v>15829053329101500004</v>
      </c>
      <c r="Z58" s="18">
        <f t="shared" ca="1" si="2"/>
        <v>34045</v>
      </c>
      <c r="AA58" t="str">
        <f t="shared" ca="1" si="3"/>
        <v>Jl. Mayjen Sutoyo No. 2, Bontang 12621</v>
      </c>
      <c r="AC58" s="21" t="s">
        <v>2750</v>
      </c>
      <c r="AM58" t="str">
        <f t="shared" ca="1" si="4"/>
        <v>SMK Negeri 19 Bogor</v>
      </c>
      <c r="AN58" t="str">
        <f t="shared" ca="1" si="5"/>
        <v>SMK</v>
      </c>
      <c r="AO58" t="str">
        <f t="shared" ca="1" si="6"/>
        <v>Bogor</v>
      </c>
      <c r="AQ58" t="s">
        <v>2751</v>
      </c>
      <c r="AR58" t="str">
        <f t="shared" ca="1" si="7"/>
        <v>Jl. Kyai Tapa No. 1, Bogor</v>
      </c>
      <c r="AS58" t="str">
        <f t="shared" ca="1" si="8"/>
        <v>Multimedia</v>
      </c>
      <c r="AV58" t="s">
        <v>4099</v>
      </c>
      <c r="AW58" t="s">
        <v>4189</v>
      </c>
      <c r="AX58" t="s">
        <v>3893</v>
      </c>
      <c r="BG58" t="str">
        <f t="shared" ca="1" si="9"/>
        <v>Universitas Sriwijaya</v>
      </c>
      <c r="BI58" t="str">
        <f t="shared" ca="1" si="10"/>
        <v>Jl. Kramat Raya No. 17 A, Palembang</v>
      </c>
      <c r="BJ58" t="str">
        <f t="shared" ca="1" si="11"/>
        <v>Arsitektur</v>
      </c>
      <c r="BL58" t="s">
        <v>4364</v>
      </c>
      <c r="BM58" t="s">
        <v>4372</v>
      </c>
      <c r="BN58" t="s">
        <v>38</v>
      </c>
    </row>
    <row r="59" spans="1:66" x14ac:dyDescent="0.2">
      <c r="A59" s="35" t="s">
        <v>709</v>
      </c>
      <c r="B59" t="s">
        <v>1221</v>
      </c>
      <c r="C59" t="s">
        <v>2917</v>
      </c>
      <c r="D59" t="s">
        <v>2697</v>
      </c>
      <c r="E59" s="18">
        <v>33044</v>
      </c>
      <c r="F59" t="s">
        <v>2252</v>
      </c>
      <c r="G59" t="s">
        <v>1753</v>
      </c>
      <c r="I59" t="str">
        <f t="shared" si="0"/>
        <v>insert into pelamar (username,nama_lengkap,alamat,jenis_kelamin,tanggal_lahir,no_ktp,email) values ('Tanner.Lareina50','Tanner Lareina','Jl. Ciputat Raya No. 40, Tasikmalaya 12730','P','33044','25318163110111400003','Tanner.Lareina50@hotmail.com');</v>
      </c>
      <c r="J59" t="s">
        <v>4100</v>
      </c>
      <c r="K59" t="s">
        <v>4191</v>
      </c>
      <c r="L59" t="s">
        <v>3895</v>
      </c>
      <c r="P59" t="str">
        <f>CONCATENATE($P$3,"'",A59,"'",",","'",B59,"'",",","'",C59,"'",",","'",D59,"'",",","'",E59,"'",",","'",F59,"'",",","'",G59,"'",")",";")</f>
        <v>insert into pelamar (username,nama_lengkap,alamat,jenis_kelamin,tanggal_lahir,no_ktp,email) values ('Tanner.Lareina50','Tanner Lareina','Jl. Ciputat Raya No. 40, Tasikmalaya 12730','P','33044','25318163110111400003','Tanner.Lareina50@hotmail.com');</v>
      </c>
      <c r="W59" t="str">
        <f t="shared" ca="1" si="1"/>
        <v>16919011610111400008</v>
      </c>
      <c r="Z59" s="18">
        <f t="shared" ca="1" si="2"/>
        <v>35046</v>
      </c>
      <c r="AA59" t="str">
        <f t="shared" ca="1" si="3"/>
        <v>Jl. Bukit Gading Raya Kav. II, Makasar 16063</v>
      </c>
      <c r="AC59" s="21" t="s">
        <v>2751</v>
      </c>
      <c r="AM59" t="str">
        <f t="shared" ca="1" si="4"/>
        <v>SMA Negeri 17 Depok</v>
      </c>
      <c r="AN59" t="str">
        <f t="shared" ca="1" si="5"/>
        <v>SMA</v>
      </c>
      <c r="AO59" t="str">
        <f t="shared" ca="1" si="6"/>
        <v>Depok</v>
      </c>
      <c r="AQ59" t="s">
        <v>2752</v>
      </c>
      <c r="AR59" t="str">
        <f t="shared" ca="1" si="7"/>
        <v>Jl. Kintamani Raya No. 2, Kawasan Daan Mogot Baru, Depok</v>
      </c>
      <c r="AS59" t="str">
        <f t="shared" ca="1" si="8"/>
        <v>IPA</v>
      </c>
      <c r="AV59" t="s">
        <v>3834</v>
      </c>
      <c r="AW59" t="s">
        <v>4190</v>
      </c>
      <c r="AX59" t="s">
        <v>3895</v>
      </c>
      <c r="BG59" t="str">
        <f t="shared" ca="1" si="9"/>
        <v>Universitas Gadjah Mada</v>
      </c>
      <c r="BI59" t="str">
        <f t="shared" ca="1" si="10"/>
        <v>Jl. Achmad Yani No. 2, By Pass, Yogyakarta</v>
      </c>
      <c r="BJ59" t="str">
        <f t="shared" ca="1" si="11"/>
        <v>Sastra Korea</v>
      </c>
      <c r="BL59" t="s">
        <v>4362</v>
      </c>
      <c r="BM59" t="s">
        <v>4371</v>
      </c>
      <c r="BN59" t="s">
        <v>129</v>
      </c>
    </row>
    <row r="60" spans="1:66" x14ac:dyDescent="0.2">
      <c r="A60" s="35" t="s">
        <v>710</v>
      </c>
      <c r="B60" t="s">
        <v>1222</v>
      </c>
      <c r="C60" t="s">
        <v>2918</v>
      </c>
      <c r="D60" t="s">
        <v>76</v>
      </c>
      <c r="E60" s="18">
        <v>34888</v>
      </c>
      <c r="F60" t="s">
        <v>2253</v>
      </c>
      <c r="G60" t="s">
        <v>1754</v>
      </c>
      <c r="I60" t="str">
        <f t="shared" si="0"/>
        <v>insert into pelamar (username,nama_lengkap,alamat,jenis_kelamin,tanggal_lahir,no_ktp,email) values ('Blake.Angelica72','Blake Angelica','Jl. Enggano No. 10, Bogor 14610','L','34888','24215131611121100001','Blake.Angelica72@gmail.com');</v>
      </c>
      <c r="J60" t="s">
        <v>4101</v>
      </c>
      <c r="K60" t="s">
        <v>4081</v>
      </c>
      <c r="L60" t="s">
        <v>3894</v>
      </c>
      <c r="P60" t="str">
        <f>CONCATENATE($P$3,"'",A60,"'",",","'",B60,"'",",","'",C60,"'",",","'",D60,"'",",","'",E60,"'",",","'",F60,"'",",","'",G60,"'",")",";")</f>
        <v>insert into pelamar (username,nama_lengkap,alamat,jenis_kelamin,tanggal_lahir,no_ktp,email) values ('Blake.Angelica72','Blake Angelica','Jl. Enggano No. 10, Bogor 14610','L','34888','24215131611121100001','Blake.Angelica72@gmail.com');</v>
      </c>
      <c r="W60" t="str">
        <f t="shared" ca="1" si="1"/>
        <v>28915191129111400000</v>
      </c>
      <c r="Z60" s="18">
        <f t="shared" ca="1" si="2"/>
        <v>35715</v>
      </c>
      <c r="AA60" t="str">
        <f t="shared" ca="1" si="3"/>
        <v>Jl. Raya Bogor  Km. 19  No. 3.a, Depok 12815</v>
      </c>
      <c r="AC60" s="21" t="s">
        <v>2752</v>
      </c>
      <c r="AM60" t="str">
        <f t="shared" ca="1" si="4"/>
        <v>SMA Negeri 02 Palembang</v>
      </c>
      <c r="AN60" t="str">
        <f t="shared" ca="1" si="5"/>
        <v>SMA</v>
      </c>
      <c r="AO60" t="str">
        <f t="shared" ca="1" si="6"/>
        <v>Palembang</v>
      </c>
      <c r="AQ60" t="s">
        <v>2753</v>
      </c>
      <c r="AR60" t="str">
        <f t="shared" ca="1" si="7"/>
        <v>Jl. Raya Pejuangan Kav. 8, Palembang</v>
      </c>
      <c r="AS60" t="str">
        <f t="shared" ca="1" si="8"/>
        <v>IPS</v>
      </c>
      <c r="AV60" t="s">
        <v>4100</v>
      </c>
      <c r="AW60" t="s">
        <v>4191</v>
      </c>
      <c r="AX60" t="s">
        <v>3895</v>
      </c>
      <c r="BG60" t="str">
        <f t="shared" ca="1" si="9"/>
        <v>Universitas Mulawarman</v>
      </c>
      <c r="BI60" t="str">
        <f t="shared" ca="1" si="10"/>
        <v>Jl. Raden Saleh No. 40 , Samarinda</v>
      </c>
      <c r="BJ60" t="str">
        <f t="shared" ca="1" si="11"/>
        <v>Arsitektur</v>
      </c>
      <c r="BL60" t="s">
        <v>4356</v>
      </c>
      <c r="BM60" t="s">
        <v>4368</v>
      </c>
      <c r="BN60" t="s">
        <v>37</v>
      </c>
    </row>
    <row r="61" spans="1:66" x14ac:dyDescent="0.2">
      <c r="A61" s="35" t="s">
        <v>711</v>
      </c>
      <c r="B61" t="s">
        <v>1223</v>
      </c>
      <c r="C61" t="s">
        <v>2919</v>
      </c>
      <c r="D61" t="s">
        <v>76</v>
      </c>
      <c r="E61" s="18">
        <v>32919</v>
      </c>
      <c r="F61" t="s">
        <v>2254</v>
      </c>
      <c r="G61" t="s">
        <v>1755</v>
      </c>
      <c r="I61" t="str">
        <f t="shared" si="0"/>
        <v>insert into pelamar (username,nama_lengkap,alamat,jenis_kelamin,tanggal_lahir,no_ktp,email) values ('Conner.Patrick63','Conner Patrick','Jl. Ganggeng Raya No.9, Jakarta Selatan 14200','L','32919','33217081917101000007','Conner.Patrick63@hotmail.com');</v>
      </c>
      <c r="J61" t="s">
        <v>4102</v>
      </c>
      <c r="K61" t="s">
        <v>3877</v>
      </c>
      <c r="L61" t="s">
        <v>95</v>
      </c>
      <c r="P61" t="str">
        <f>CONCATENATE($P$3,"'",A61,"'",",","'",B61,"'",",","'",C61,"'",",","'",D61,"'",",","'",E61,"'",",","'",F61,"'",",","'",G61,"'",")",";")</f>
        <v>insert into pelamar (username,nama_lengkap,alamat,jenis_kelamin,tanggal_lahir,no_ktp,email) values ('Conner.Patrick63','Conner Patrick','Jl. Ganggeng Raya No.9, Jakarta Selatan 14200','L','32919','33217081917101000007','Conner.Patrick63@hotmail.com');</v>
      </c>
      <c r="W61" t="str">
        <f t="shared" ca="1" si="1"/>
        <v>27930183229111100002</v>
      </c>
      <c r="Z61" s="18">
        <f t="shared" ca="1" si="2"/>
        <v>34746</v>
      </c>
      <c r="AA61" t="str">
        <f t="shared" ca="1" si="3"/>
        <v>Jl. Balai Pustaka Baru No. 19, Samarinda 12426</v>
      </c>
      <c r="AC61" s="21" t="s">
        <v>2753</v>
      </c>
      <c r="AM61" t="str">
        <f t="shared" ca="1" si="4"/>
        <v xml:space="preserve">SMK Negeri 02 Bali </v>
      </c>
      <c r="AN61" t="str">
        <f t="shared" ca="1" si="5"/>
        <v>SMK</v>
      </c>
      <c r="AO61" t="str">
        <f t="shared" ca="1" si="6"/>
        <v xml:space="preserve">Bali </v>
      </c>
      <c r="AQ61" t="s">
        <v>2754</v>
      </c>
      <c r="AR61" t="str">
        <f t="shared" ca="1" si="7"/>
        <v xml:space="preserve">Jl. Kedoya Raya / Al-Kamal No. 2, Bali </v>
      </c>
      <c r="AS61" t="str">
        <f t="shared" ca="1" si="8"/>
        <v>Teknik Otomasi</v>
      </c>
      <c r="AV61" t="s">
        <v>4101</v>
      </c>
      <c r="AW61" t="s">
        <v>4081</v>
      </c>
      <c r="AX61" t="s">
        <v>3894</v>
      </c>
      <c r="BG61" t="str">
        <f t="shared" ca="1" si="9"/>
        <v>Universitas Mulawarman</v>
      </c>
      <c r="BI61" t="str">
        <f t="shared" ca="1" si="10"/>
        <v>Jl. Raden Saleh No. 40 , Samarinda</v>
      </c>
      <c r="BJ61" t="str">
        <f t="shared" ca="1" si="11"/>
        <v>Ilmu Administrasi</v>
      </c>
      <c r="BL61" t="s">
        <v>4363</v>
      </c>
      <c r="BM61" t="s">
        <v>3943</v>
      </c>
      <c r="BN61" t="s">
        <v>122</v>
      </c>
    </row>
    <row r="62" spans="1:66" x14ac:dyDescent="0.2">
      <c r="A62" s="35" t="s">
        <v>712</v>
      </c>
      <c r="B62" t="s">
        <v>1224</v>
      </c>
      <c r="C62" t="s">
        <v>2920</v>
      </c>
      <c r="D62" t="s">
        <v>2697</v>
      </c>
      <c r="E62" s="18">
        <v>34785</v>
      </c>
      <c r="F62" t="s">
        <v>2255</v>
      </c>
      <c r="G62" t="s">
        <v>1756</v>
      </c>
      <c r="I62" t="str">
        <f t="shared" si="0"/>
        <v>insert into pelamar (username,nama_lengkap,alamat,jenis_kelamin,tanggal_lahir,no_ktp,email) values ('Garrison.Maile14','Garrison Maile','Jl. LapanganTembak No. 75, Medan 14580','P','34785','11220041929101500009','Garrison.Maile14@hotmail.com');</v>
      </c>
      <c r="J62" t="s">
        <v>4103</v>
      </c>
      <c r="K62" t="s">
        <v>3950</v>
      </c>
      <c r="L62" t="s">
        <v>3894</v>
      </c>
      <c r="P62" t="str">
        <f>CONCATENATE($P$3,"'",A62,"'",",","'",B62,"'",",","'",C62,"'",",","'",D62,"'",",","'",E62,"'",",","'",F62,"'",",","'",G62,"'",")",";")</f>
        <v>insert into pelamar (username,nama_lengkap,alamat,jenis_kelamin,tanggal_lahir,no_ktp,email) values ('Garrison.Maile14','Garrison Maile','Jl. LapanganTembak No. 75, Medan 14580','P','34785','11220041929101500009','Garrison.Maile14@hotmail.com');</v>
      </c>
      <c r="W62" t="str">
        <f t="shared" ca="1" si="1"/>
        <v>30730082027101500005</v>
      </c>
      <c r="Z62" s="18">
        <f t="shared" ca="1" si="2"/>
        <v>34290</v>
      </c>
      <c r="AA62" t="str">
        <f t="shared" ca="1" si="3"/>
        <v>Jl. Ciputat Raya No. 5, Jakarta Utara 13078</v>
      </c>
      <c r="AC62" s="21" t="s">
        <v>2754</v>
      </c>
      <c r="AM62" t="str">
        <f t="shared" ca="1" si="4"/>
        <v>SMA Negeri 13 Garut</v>
      </c>
      <c r="AN62" t="str">
        <f t="shared" ca="1" si="5"/>
        <v>SMA</v>
      </c>
      <c r="AO62" t="str">
        <f t="shared" ca="1" si="6"/>
        <v>Garut</v>
      </c>
      <c r="AQ62" t="s">
        <v>2755</v>
      </c>
      <c r="AR62" t="str">
        <f t="shared" ca="1" si="7"/>
        <v>Jl. Panjang Arteri 26, Garut</v>
      </c>
      <c r="AS62" t="str">
        <f t="shared" ca="1" si="8"/>
        <v>IPA</v>
      </c>
      <c r="AV62" t="s">
        <v>4102</v>
      </c>
      <c r="AW62" t="s">
        <v>3877</v>
      </c>
      <c r="AX62" t="s">
        <v>95</v>
      </c>
      <c r="BG62" t="str">
        <f t="shared" ca="1" si="9"/>
        <v>Universitas Indonesia</v>
      </c>
      <c r="BI62" t="str">
        <f t="shared" ca="1" si="10"/>
        <v>Jl. Cempaka Putih Tengah I / 1, Depok</v>
      </c>
      <c r="BJ62" t="str">
        <f t="shared" ca="1" si="11"/>
        <v>Sastra Arab</v>
      </c>
      <c r="BL62" t="s">
        <v>4355</v>
      </c>
      <c r="BM62" t="s">
        <v>4007</v>
      </c>
      <c r="BN62" t="s">
        <v>140</v>
      </c>
    </row>
    <row r="63" spans="1:66" x14ac:dyDescent="0.2">
      <c r="A63" s="35" t="s">
        <v>713</v>
      </c>
      <c r="B63" t="s">
        <v>1225</v>
      </c>
      <c r="C63" t="s">
        <v>2921</v>
      </c>
      <c r="D63" t="s">
        <v>76</v>
      </c>
      <c r="E63" s="18">
        <v>35450</v>
      </c>
      <c r="F63" t="s">
        <v>2256</v>
      </c>
      <c r="G63" t="s">
        <v>1757</v>
      </c>
      <c r="I63" t="str">
        <f t="shared" si="0"/>
        <v>insert into pelamar (username,nama_lengkap,alamat,jenis_kelamin,tanggal_lahir,no_ktp,email) values ('Kirby.Keane59','Kirby Keane','Jl. Rawamangun No. 47, Papua 14347','L','35450','25623051113111600008','Kirby.Keane59@hotmail.com');</v>
      </c>
      <c r="J63" t="s">
        <v>4035</v>
      </c>
      <c r="K63" t="s">
        <v>4192</v>
      </c>
      <c r="L63" t="s">
        <v>3892</v>
      </c>
      <c r="P63" t="str">
        <f>CONCATENATE($P$3,"'",A63,"'",",","'",B63,"'",",","'",C63,"'",",","'",D63,"'",",","'",E63,"'",",","'",F63,"'",",","'",G63,"'",")",";")</f>
        <v>insert into pelamar (username,nama_lengkap,alamat,jenis_kelamin,tanggal_lahir,no_ktp,email) values ('Kirby.Keane59','Kirby Keane','Jl. Rawamangun No. 47, Papua 14347','L','35450','25623051113111600008','Kirby.Keane59@hotmail.com');</v>
      </c>
      <c r="W63" t="str">
        <f t="shared" ca="1" si="1"/>
        <v>34211071513111100009</v>
      </c>
      <c r="Z63" s="18">
        <f t="shared" ca="1" si="2"/>
        <v>32754</v>
      </c>
      <c r="AA63" t="str">
        <f t="shared" ca="1" si="3"/>
        <v>Jl. Raya Kebayoran Lama No. 64 , Papua 15636</v>
      </c>
      <c r="AC63" s="21" t="s">
        <v>2755</v>
      </c>
      <c r="AM63" t="str">
        <f t="shared" ca="1" si="4"/>
        <v>SMK Negeri 11 Balikpapan</v>
      </c>
      <c r="AN63" t="str">
        <f t="shared" ca="1" si="5"/>
        <v>SMK</v>
      </c>
      <c r="AO63" t="str">
        <f t="shared" ca="1" si="6"/>
        <v>Balikpapan</v>
      </c>
      <c r="AQ63" t="s">
        <v>2756</v>
      </c>
      <c r="AR63" t="str">
        <f t="shared" ca="1" si="7"/>
        <v>Jl. Raya Kebayoran Lama No. 64 , Balikpapan</v>
      </c>
      <c r="AS63" t="str">
        <f t="shared" ca="1" si="8"/>
        <v>Teknik Komputer</v>
      </c>
      <c r="AV63" t="s">
        <v>4103</v>
      </c>
      <c r="AW63" t="s">
        <v>3950</v>
      </c>
      <c r="AX63" t="s">
        <v>3894</v>
      </c>
      <c r="BG63" t="str">
        <f t="shared" ca="1" si="9"/>
        <v>Universitas Padjadjaran</v>
      </c>
      <c r="BI63" t="str">
        <f t="shared" ca="1" si="10"/>
        <v>Jl. Kyai Caringin No. 7, Bandung</v>
      </c>
      <c r="BJ63" t="str">
        <f t="shared" ca="1" si="11"/>
        <v>Kimia</v>
      </c>
      <c r="BL63" t="s">
        <v>4360</v>
      </c>
      <c r="BM63" t="s">
        <v>4370</v>
      </c>
      <c r="BN63" t="s">
        <v>125</v>
      </c>
    </row>
    <row r="64" spans="1:66" x14ac:dyDescent="0.2">
      <c r="A64" s="35" t="s">
        <v>714</v>
      </c>
      <c r="B64" t="s">
        <v>1226</v>
      </c>
      <c r="C64" t="s">
        <v>2922</v>
      </c>
      <c r="D64" t="s">
        <v>2697</v>
      </c>
      <c r="E64" s="18">
        <v>35525</v>
      </c>
      <c r="F64" t="s">
        <v>2257</v>
      </c>
      <c r="G64" t="s">
        <v>1758</v>
      </c>
      <c r="I64" t="str">
        <f t="shared" si="0"/>
        <v>insert into pelamar (username,nama_lengkap,alamat,jenis_kelamin,tanggal_lahir,no_ktp,email) values ('Cross.Perry87','Cross Perry','Jl. Gandaria I / 20, Bandung 15661','P','35525','19822083022101200000','Cross.Perry87@yahoo.com');</v>
      </c>
      <c r="J64" t="s">
        <v>4041</v>
      </c>
      <c r="K64" t="s">
        <v>4193</v>
      </c>
      <c r="L64" t="s">
        <v>95</v>
      </c>
      <c r="P64" t="str">
        <f>CONCATENATE($P$3,"'",A64,"'",",","'",B64,"'",",","'",C64,"'",",","'",D64,"'",",","'",E64,"'",",","'",F64,"'",",","'",G64,"'",")",";")</f>
        <v>insert into pelamar (username,nama_lengkap,alamat,jenis_kelamin,tanggal_lahir,no_ktp,email) values ('Cross.Perry87','Cross Perry','Jl. Gandaria I / 20, Bandung 15661','P','35525','19822083022101200000','Cross.Perry87@yahoo.com');</v>
      </c>
      <c r="W64" t="str">
        <f t="shared" ca="1" si="1"/>
        <v>20621142211101500008</v>
      </c>
      <c r="Z64" s="18">
        <f t="shared" ca="1" si="2"/>
        <v>35196</v>
      </c>
      <c r="AA64" t="str">
        <f t="shared" ca="1" si="3"/>
        <v>Jl. RS Fatmawati No. 80 - 82, Aceh 13702</v>
      </c>
      <c r="AC64" s="21" t="s">
        <v>2756</v>
      </c>
      <c r="AM64" t="str">
        <f t="shared" ca="1" si="4"/>
        <v>SMK Negeri 07 Depok</v>
      </c>
      <c r="AN64" t="str">
        <f t="shared" ca="1" si="5"/>
        <v>SMK</v>
      </c>
      <c r="AO64" t="str">
        <f t="shared" ca="1" si="6"/>
        <v>Depok</v>
      </c>
      <c r="AQ64" t="s">
        <v>2757</v>
      </c>
      <c r="AR64" t="str">
        <f t="shared" ca="1" si="7"/>
        <v>Jl. Puri Indah Raya  Blok S-2, Depok</v>
      </c>
      <c r="AS64" t="str">
        <f t="shared" ca="1" si="8"/>
        <v>Multimedia</v>
      </c>
      <c r="AV64" t="s">
        <v>4035</v>
      </c>
      <c r="AW64" t="s">
        <v>4192</v>
      </c>
      <c r="AX64" t="s">
        <v>3892</v>
      </c>
      <c r="BG64" t="str">
        <f t="shared" ca="1" si="9"/>
        <v>Universitas Gunadarma</v>
      </c>
      <c r="BI64" t="str">
        <f t="shared" ca="1" si="10"/>
        <v>Jl. Landas Pacu Timur, Depok</v>
      </c>
      <c r="BJ64" t="str">
        <f t="shared" ca="1" si="11"/>
        <v>Sastra Perancis</v>
      </c>
      <c r="BL64" t="s">
        <v>4362</v>
      </c>
      <c r="BM64" t="s">
        <v>4371</v>
      </c>
      <c r="BN64" t="s">
        <v>129</v>
      </c>
    </row>
    <row r="65" spans="1:66" x14ac:dyDescent="0.2">
      <c r="A65" s="35" t="s">
        <v>715</v>
      </c>
      <c r="B65" t="s">
        <v>1227</v>
      </c>
      <c r="C65" t="s">
        <v>2923</v>
      </c>
      <c r="D65" t="s">
        <v>76</v>
      </c>
      <c r="E65" s="18">
        <v>34214</v>
      </c>
      <c r="F65" t="s">
        <v>2258</v>
      </c>
      <c r="G65" t="s">
        <v>1759</v>
      </c>
      <c r="I65" t="str">
        <f t="shared" si="0"/>
        <v>insert into pelamar (username,nama_lengkap,alamat,jenis_kelamin,tanggal_lahir,no_ktp,email) values ('Marks.Adam39','Marks Adam','Jl. Sirsak No. 21, Cilacap 13533','L','34214','33515172130101200004','Marks.Adam39@yahoo.com');</v>
      </c>
      <c r="J65" t="s">
        <v>3836</v>
      </c>
      <c r="K65" t="s">
        <v>4194</v>
      </c>
      <c r="L65" t="s">
        <v>3893</v>
      </c>
      <c r="P65" t="str">
        <f>CONCATENATE($P$3,"'",A65,"'",",","'",B65,"'",",","'",C65,"'",",","'",D65,"'",",","'",E65,"'",",","'",F65,"'",",","'",G65,"'",")",";")</f>
        <v>insert into pelamar (username,nama_lengkap,alamat,jenis_kelamin,tanggal_lahir,no_ktp,email) values ('Marks.Adam39','Marks Adam','Jl. Sirsak No. 21, Cilacap 13533','L','34214','33515172130101200004','Marks.Adam39@yahoo.com');</v>
      </c>
      <c r="W65" t="str">
        <f t="shared" ca="1" si="1"/>
        <v>20513182128111500008</v>
      </c>
      <c r="Z65" s="18">
        <f t="shared" ca="1" si="2"/>
        <v>35985</v>
      </c>
      <c r="AA65" t="str">
        <f t="shared" ca="1" si="3"/>
        <v>Jl. Ganggeng Raya No.9, Cilacap 15572</v>
      </c>
      <c r="AC65" s="21" t="s">
        <v>2757</v>
      </c>
      <c r="AM65" t="str">
        <f t="shared" ca="1" si="4"/>
        <v>SMA Negeri 17 Bogor</v>
      </c>
      <c r="AN65" t="str">
        <f t="shared" ca="1" si="5"/>
        <v>SMA</v>
      </c>
      <c r="AO65" t="str">
        <f t="shared" ca="1" si="6"/>
        <v>Bogor</v>
      </c>
      <c r="AQ65" t="s">
        <v>2758</v>
      </c>
      <c r="AR65" t="str">
        <f t="shared" ca="1" si="7"/>
        <v>Jl. Aip II K. S. Tubun No. 92-94, Bogor</v>
      </c>
      <c r="AS65" t="str">
        <f t="shared" ca="1" si="8"/>
        <v>IPS</v>
      </c>
      <c r="AV65" t="s">
        <v>4041</v>
      </c>
      <c r="AW65" t="s">
        <v>4193</v>
      </c>
      <c r="AX65" t="s">
        <v>95</v>
      </c>
      <c r="BG65" t="str">
        <f t="shared" ca="1" si="9"/>
        <v>Institut Teknologi Surabaya</v>
      </c>
      <c r="BI65" t="str">
        <f t="shared" ca="1" si="10"/>
        <v>Jl. Raya Mangga Besar Raya 137 / 139, Surabaya</v>
      </c>
      <c r="BJ65" t="str">
        <f t="shared" ca="1" si="11"/>
        <v>Fisika</v>
      </c>
      <c r="BL65" t="s">
        <v>4355</v>
      </c>
      <c r="BM65" t="s">
        <v>4007</v>
      </c>
      <c r="BN65" t="s">
        <v>120</v>
      </c>
    </row>
    <row r="66" spans="1:66" x14ac:dyDescent="0.2">
      <c r="A66" s="35" t="s">
        <v>716</v>
      </c>
      <c r="B66" t="s">
        <v>1228</v>
      </c>
      <c r="C66" t="s">
        <v>2924</v>
      </c>
      <c r="D66" t="s">
        <v>76</v>
      </c>
      <c r="E66" s="18">
        <v>33244</v>
      </c>
      <c r="F66" t="s">
        <v>2259</v>
      </c>
      <c r="G66" t="s">
        <v>1760</v>
      </c>
      <c r="I66" t="str">
        <f t="shared" si="0"/>
        <v>insert into pelamar (username,nama_lengkap,alamat,jenis_kelamin,tanggal_lahir,no_ktp,email) values ('Burt.Duncan60','Burt Duncan','Jl. Pulomas Barat VI No. 20, Bontang 15330','L','33244','16730161924101000004','Burt.Duncan60@gmail.com');</v>
      </c>
      <c r="J66" t="s">
        <v>3933</v>
      </c>
      <c r="K66" t="s">
        <v>4195</v>
      </c>
      <c r="L66" t="s">
        <v>3895</v>
      </c>
      <c r="P66" t="str">
        <f>CONCATENATE($P$3,"'",A66,"'",",","'",B66,"'",",","'",C66,"'",",","'",D66,"'",",","'",E66,"'",",","'",F66,"'",",","'",G66,"'",")",";")</f>
        <v>insert into pelamar (username,nama_lengkap,alamat,jenis_kelamin,tanggal_lahir,no_ktp,email) values ('Burt.Duncan60','Burt Duncan','Jl. Pulomas Barat VI No. 20, Bontang 15330','L','33244','16730161924101000004','Burt.Duncan60@gmail.com');</v>
      </c>
      <c r="W66" t="str">
        <f t="shared" ca="1" si="1"/>
        <v>11714123028121500006</v>
      </c>
      <c r="Z66" s="18">
        <f t="shared" ca="1" si="2"/>
        <v>34536</v>
      </c>
      <c r="AA66" t="str">
        <f t="shared" ca="1" si="3"/>
        <v>Jl. Deli No. 4  Tanjung Priok, Surabaya 15313</v>
      </c>
      <c r="AC66" s="21" t="s">
        <v>2758</v>
      </c>
      <c r="AM66" t="str">
        <f t="shared" ca="1" si="4"/>
        <v>SMK Negeri 13 Banten</v>
      </c>
      <c r="AN66" t="str">
        <f t="shared" ca="1" si="5"/>
        <v>SMK</v>
      </c>
      <c r="AO66" t="str">
        <f t="shared" ca="1" si="6"/>
        <v>Banten</v>
      </c>
      <c r="AQ66" t="s">
        <v>2759</v>
      </c>
      <c r="AR66" t="str">
        <f t="shared" ca="1" si="7"/>
        <v>Jl. Aipda K. S. Tubun No. 79, Banten</v>
      </c>
      <c r="AS66" t="str">
        <f t="shared" ca="1" si="8"/>
        <v>Teknik Komputer</v>
      </c>
      <c r="AV66" t="s">
        <v>3836</v>
      </c>
      <c r="AW66" t="s">
        <v>4194</v>
      </c>
      <c r="AX66" t="s">
        <v>3893</v>
      </c>
      <c r="BG66" t="str">
        <f t="shared" ca="1" si="9"/>
        <v>Universitas Gadjah Mada</v>
      </c>
      <c r="BI66" t="str">
        <f t="shared" ca="1" si="10"/>
        <v>Jl. Achmad Yani No. 2, By Pass, Yogyakarta</v>
      </c>
      <c r="BJ66" t="str">
        <f t="shared" ca="1" si="11"/>
        <v>Akutansi</v>
      </c>
      <c r="BL66" t="s">
        <v>4362</v>
      </c>
      <c r="BM66" t="s">
        <v>4371</v>
      </c>
      <c r="BN66" t="s">
        <v>8</v>
      </c>
    </row>
    <row r="67" spans="1:66" x14ac:dyDescent="0.2">
      <c r="A67" s="35" t="s">
        <v>717</v>
      </c>
      <c r="B67" t="s">
        <v>1229</v>
      </c>
      <c r="C67" t="s">
        <v>2925</v>
      </c>
      <c r="D67" t="s">
        <v>2697</v>
      </c>
      <c r="E67" s="18">
        <v>36227</v>
      </c>
      <c r="F67" t="s">
        <v>2260</v>
      </c>
      <c r="G67" t="s">
        <v>1761</v>
      </c>
      <c r="I67" t="str">
        <f t="shared" si="0"/>
        <v>insert into pelamar (username,nama_lengkap,alamat,jenis_kelamin,tanggal_lahir,no_ktp,email) values ('Matthews.Stella66','Matthews Stella','Jl. Kayu Putih Raya, Makasar 15627','P','36227','30428031219111500005','Matthews.Stella66@yahoo.com');</v>
      </c>
      <c r="J67" t="s">
        <v>3941</v>
      </c>
      <c r="K67" t="s">
        <v>4196</v>
      </c>
      <c r="L67" t="s">
        <v>95</v>
      </c>
      <c r="P67" t="str">
        <f>CONCATENATE($P$3,"'",A67,"'",",","'",B67,"'",",","'",C67,"'",",","'",D67,"'",",","'",E67,"'",",","'",F67,"'",",","'",G67,"'",")",";")</f>
        <v>insert into pelamar (username,nama_lengkap,alamat,jenis_kelamin,tanggal_lahir,no_ktp,email) values ('Matthews.Stella66','Matthews Stella','Jl. Kayu Putih Raya, Makasar 15627','P','36227','30428031219111500005','Matthews.Stella66@yahoo.com');</v>
      </c>
      <c r="W67" t="str">
        <f t="shared" ca="1" si="1"/>
        <v>15431191915101100002</v>
      </c>
      <c r="Z67" s="18">
        <f t="shared" ca="1" si="2"/>
        <v>34436</v>
      </c>
      <c r="AA67" t="str">
        <f t="shared" ca="1" si="3"/>
        <v>Jl. Diponegoro No. 71, Cilacap 13269</v>
      </c>
      <c r="AC67" s="21" t="s">
        <v>2759</v>
      </c>
      <c r="AM67" t="str">
        <f t="shared" ca="1" si="4"/>
        <v>SMK Negeri 09 Papua</v>
      </c>
      <c r="AN67" t="str">
        <f t="shared" ca="1" si="5"/>
        <v>SMK</v>
      </c>
      <c r="AO67" t="str">
        <f t="shared" ca="1" si="6"/>
        <v>Papua</v>
      </c>
      <c r="AQ67" t="s">
        <v>2760</v>
      </c>
      <c r="AR67" t="str">
        <f t="shared" ca="1" si="7"/>
        <v>Jl. Raya kamal Outer Ring Road, Papua</v>
      </c>
      <c r="AS67" t="str">
        <f t="shared" ca="1" si="8"/>
        <v>Teknik Otomasi</v>
      </c>
      <c r="AV67" t="s">
        <v>3933</v>
      </c>
      <c r="AW67" t="s">
        <v>4195</v>
      </c>
      <c r="AX67" t="s">
        <v>3895</v>
      </c>
      <c r="BG67" t="str">
        <f t="shared" ca="1" si="9"/>
        <v>Universitas Mulawarman</v>
      </c>
      <c r="BI67" t="str">
        <f t="shared" ca="1" si="10"/>
        <v>Jl. Raden Saleh No. 40 , Samarinda</v>
      </c>
      <c r="BJ67" t="str">
        <f t="shared" ca="1" si="11"/>
        <v>Ilmu Administrasi</v>
      </c>
      <c r="BL67" t="s">
        <v>4356</v>
      </c>
      <c r="BM67" t="s">
        <v>4368</v>
      </c>
      <c r="BN67" t="s">
        <v>37</v>
      </c>
    </row>
    <row r="68" spans="1:66" x14ac:dyDescent="0.2">
      <c r="A68" s="35" t="s">
        <v>718</v>
      </c>
      <c r="B68" t="s">
        <v>1230</v>
      </c>
      <c r="C68" t="s">
        <v>2926</v>
      </c>
      <c r="D68" t="s">
        <v>76</v>
      </c>
      <c r="E68" s="18">
        <v>35783</v>
      </c>
      <c r="F68" t="s">
        <v>2261</v>
      </c>
      <c r="G68" t="s">
        <v>1762</v>
      </c>
      <c r="I68" t="str">
        <f t="shared" si="0"/>
        <v>insert into pelamar (username,nama_lengkap,alamat,jenis_kelamin,tanggal_lahir,no_ktp,email) values ('Luna.Imogene30','Luna Imogene','Jl. Prof. Dr. Latumeten No. 1, Depok 13384','L','35783','29713121927121500000','Luna.Imogene30@yahoo.com');</v>
      </c>
      <c r="J68" t="s">
        <v>3862</v>
      </c>
      <c r="K68" t="s">
        <v>3951</v>
      </c>
      <c r="L68" t="s">
        <v>3895</v>
      </c>
      <c r="P68" t="str">
        <f>CONCATENATE($P$3,"'",A68,"'",",","'",B68,"'",",","'",C68,"'",",","'",D68,"'",",","'",E68,"'",",","'",F68,"'",",","'",G68,"'",")",";")</f>
        <v>insert into pelamar (username,nama_lengkap,alamat,jenis_kelamin,tanggal_lahir,no_ktp,email) values ('Luna.Imogene30','Luna Imogene','Jl. Prof. Dr. Latumeten No. 1, Depok 13384','L','35783','29713121927121500000','Luna.Imogene30@yahoo.com');</v>
      </c>
      <c r="W68" t="str">
        <f t="shared" ca="1" si="1"/>
        <v>28522091219101400002</v>
      </c>
      <c r="Z68" s="18">
        <f t="shared" ca="1" si="2"/>
        <v>36308</v>
      </c>
      <c r="AA68" t="str">
        <f t="shared" ca="1" si="3"/>
        <v>Jl. HR. Rasuna Said Kav. C-21 Kuningan, Papua 15789</v>
      </c>
      <c r="AC68" s="21" t="s">
        <v>2760</v>
      </c>
      <c r="AM68" t="str">
        <f t="shared" ca="1" si="4"/>
        <v>SMK Negeri 14 Semarang</v>
      </c>
      <c r="AN68" t="str">
        <f t="shared" ca="1" si="5"/>
        <v>SMK</v>
      </c>
      <c r="AO68" t="str">
        <f t="shared" ca="1" si="6"/>
        <v>Semarang</v>
      </c>
      <c r="AQ68" t="s">
        <v>2761</v>
      </c>
      <c r="AR68" t="str">
        <f t="shared" ca="1" si="7"/>
        <v>Jl. Prof. Dr. Latumeten No. 1, Semarang</v>
      </c>
      <c r="AS68" t="str">
        <f t="shared" ca="1" si="8"/>
        <v>Analisa Kimia</v>
      </c>
      <c r="AV68" t="s">
        <v>3941</v>
      </c>
      <c r="AW68" t="s">
        <v>4196</v>
      </c>
      <c r="AX68" t="s">
        <v>95</v>
      </c>
      <c r="BG68" t="str">
        <f t="shared" ca="1" si="9"/>
        <v>Universitas Brawijaya</v>
      </c>
      <c r="BI68" t="str">
        <f t="shared" ca="1" si="10"/>
        <v>Jl. HOS Cokroaminoto No. 31 - 33, Surabaya</v>
      </c>
      <c r="BJ68" t="str">
        <f t="shared" ca="1" si="11"/>
        <v>Sistem Informasi</v>
      </c>
      <c r="BL68" t="s">
        <v>4362</v>
      </c>
      <c r="BM68" t="s">
        <v>4371</v>
      </c>
      <c r="BN68" t="s">
        <v>121</v>
      </c>
    </row>
    <row r="69" spans="1:66" x14ac:dyDescent="0.2">
      <c r="A69" s="35" t="s">
        <v>719</v>
      </c>
      <c r="B69" t="s">
        <v>1231</v>
      </c>
      <c r="C69" t="s">
        <v>2927</v>
      </c>
      <c r="D69" t="s">
        <v>2697</v>
      </c>
      <c r="E69" s="18">
        <v>35453</v>
      </c>
      <c r="F69" t="s">
        <v>2262</v>
      </c>
      <c r="G69" t="s">
        <v>1763</v>
      </c>
      <c r="I69" t="str">
        <f t="shared" ref="I69:I70" si="12">CONCATENATE($I$3,"'",A69,"'",",","'",B69,"'",",","'",C69,"'",",","'",D69,"'",",","'",E69,"'",",","'",F69,"'",",","'",G69,"'",")",";")</f>
        <v>insert into pelamar (username,nama_lengkap,alamat,jenis_kelamin,tanggal_lahir,no_ktp,email) values ('Morales.Candace97','Morales Candace','Jl. Dharmawangsa Raya No. 13  Blok P II, Balikpapan 15589','P','35453','20211072914121200008','Morales.Candace97@hotmail.com');</v>
      </c>
      <c r="J69" t="s">
        <v>4104</v>
      </c>
      <c r="K69" t="s">
        <v>4197</v>
      </c>
      <c r="L69" t="s">
        <v>3892</v>
      </c>
      <c r="P69" t="str">
        <f>CONCATENATE($P$3,"'",A69,"'",",","'",B69,"'",",","'",C69,"'",",","'",D69,"'",",","'",E69,"'",",","'",F69,"'",",","'",G69,"'",")",";")</f>
        <v>insert into pelamar (username,nama_lengkap,alamat,jenis_kelamin,tanggal_lahir,no_ktp,email) values ('Morales.Candace97','Morales Candace','Jl. Dharmawangsa Raya No. 13  Blok P II, Balikpapan 15589','P','35453','20211072914121200008','Morales.Candace97@hotmail.com');</v>
      </c>
      <c r="W69" t="str">
        <f t="shared" ca="1" si="1"/>
        <v>11717153326111600008</v>
      </c>
      <c r="Z69" s="18">
        <f t="shared" ca="1" si="2"/>
        <v>36244</v>
      </c>
      <c r="AA69" t="str">
        <f t="shared" ca="1" si="3"/>
        <v>Jl. Jenderal Gatot Subroto Kav. 59, Makasar 13628</v>
      </c>
      <c r="AC69" s="21" t="s">
        <v>2761</v>
      </c>
      <c r="AM69" t="str">
        <f t="shared" ca="1" si="4"/>
        <v>SMK Negeri 11 Maluku</v>
      </c>
      <c r="AN69" t="str">
        <f t="shared" ca="1" si="5"/>
        <v>SMK</v>
      </c>
      <c r="AO69" t="str">
        <f t="shared" ca="1" si="6"/>
        <v>Maluku</v>
      </c>
      <c r="AQ69" t="s">
        <v>2762</v>
      </c>
      <c r="AR69" t="str">
        <f t="shared" ca="1" si="7"/>
        <v>Jl. Duri Raya No. 22, Maluku</v>
      </c>
      <c r="AS69" t="str">
        <f t="shared" ca="1" si="8"/>
        <v>Teknik Mesin</v>
      </c>
      <c r="AV69" t="s">
        <v>3862</v>
      </c>
      <c r="AW69" t="s">
        <v>3951</v>
      </c>
      <c r="AX69" t="s">
        <v>3895</v>
      </c>
      <c r="BG69" t="str">
        <f t="shared" ca="1" si="9"/>
        <v>Institut Teknologi Bandung</v>
      </c>
      <c r="BI69" t="str">
        <f t="shared" ca="1" si="10"/>
        <v>Jl. Kali Pasir  No. 9, Bandung</v>
      </c>
      <c r="BJ69" t="str">
        <f t="shared" ca="1" si="11"/>
        <v>Sastra Jerman</v>
      </c>
      <c r="BL69" t="s">
        <v>4361</v>
      </c>
      <c r="BM69" t="s">
        <v>4161</v>
      </c>
      <c r="BN69" t="s">
        <v>123</v>
      </c>
    </row>
    <row r="70" spans="1:66" x14ac:dyDescent="0.2">
      <c r="A70" s="35" t="s">
        <v>720</v>
      </c>
      <c r="B70" t="s">
        <v>1232</v>
      </c>
      <c r="C70" t="s">
        <v>2928</v>
      </c>
      <c r="D70" t="s">
        <v>76</v>
      </c>
      <c r="E70" s="18">
        <v>33613</v>
      </c>
      <c r="F70" t="s">
        <v>2263</v>
      </c>
      <c r="G70" t="s">
        <v>1764</v>
      </c>
      <c r="I70" t="str">
        <f t="shared" si="12"/>
        <v>insert into pelamar (username,nama_lengkap,alamat,jenis_kelamin,tanggal_lahir,no_ktp,email) values ('Flowers.Gary39','Flowers Gary','Jl. Ampera Raya No. 34, Balikpapan 14113','L','33613','25727171222101000000','Flowers.Gary39@yahoo.com');</v>
      </c>
      <c r="J70" t="s">
        <v>3900</v>
      </c>
      <c r="K70" t="s">
        <v>4060</v>
      </c>
      <c r="L70" t="s">
        <v>122</v>
      </c>
      <c r="P70" t="str">
        <f>CONCATENATE($P$3,"'",A70,"'",",","'",B70,"'",",","'",C70,"'",",","'",D70,"'",",","'",E70,"'",",","'",F70,"'",",","'",G70,"'",")",";")</f>
        <v>insert into pelamar (username,nama_lengkap,alamat,jenis_kelamin,tanggal_lahir,no_ktp,email) values ('Flowers.Gary39','Flowers Gary','Jl. Ampera Raya No. 34, Balikpapan 14113','L','33613','25727171222101000000','Flowers.Gary39@yahoo.com');</v>
      </c>
      <c r="W70" t="str">
        <f t="shared" ref="W70:W133" ca="1" si="13">RANDBETWEEN(11,34)&amp;RANDBETWEEN(1,9)&amp;RANDBETWEEN(11,34)&amp;RANDBETWEEN(0,1)&amp;RANDBETWEEN(1,9)&amp;RANDBETWEEN(11,34)&amp;RANDBETWEEN(10,30)&amp;RANDBETWEEN(10,12)&amp;RANDBETWEEN(10,16)&amp;"0000"&amp;RANDBETWEEN(0,9)</f>
        <v>34817022214101100007</v>
      </c>
      <c r="Z70" s="18">
        <f t="shared" ref="Z70:Z133" ca="1" si="14">RANDBETWEEN(DATE(1989,1,1),DATE(1999,12,30))</f>
        <v>35709</v>
      </c>
      <c r="AA70" t="str">
        <f t="shared" ref="AA70:AA133" ca="1" si="15">INDEX(AC:AC,RANDBETWEEN(6,222),1)&amp;", "&amp;INDEX(AB:AB,RANDBETWEEN(6,22),1)&amp;" 1"&amp;RANDBETWEEN(2111,6111)</f>
        <v>Jl. Salemba Raya, Medan 13890</v>
      </c>
      <c r="AC70" s="21" t="s">
        <v>2762</v>
      </c>
      <c r="AM70" t="str">
        <f t="shared" ref="AM70:AM133" ca="1" si="16">AN70&amp;" Negeri "&amp;RANDBETWEEN(0,1)&amp;RANDBETWEEN(1,9)&amp;" "&amp;AO70</f>
        <v>SMA Negeri 17 Makasar</v>
      </c>
      <c r="AN70" t="str">
        <f t="shared" ref="AN70:AN133" ca="1" si="17">INDEX(AI:AI,RANDBETWEEN(8,9),1)</f>
        <v>SMA</v>
      </c>
      <c r="AO70" t="str">
        <f t="shared" ref="AO70:AO133" ca="1" si="18">INDEX(AJ:AJ,RANDBETWEEN(8,26),1)</f>
        <v>Makasar</v>
      </c>
      <c r="AQ70" t="s">
        <v>2763</v>
      </c>
      <c r="AR70" t="str">
        <f t="shared" ref="AR70:AR133" ca="1" si="19">AQ70&amp;", "&amp;AO70</f>
        <v>Jl. Letjen S. Parman Kav. 84-86, Makasar</v>
      </c>
      <c r="AS70" t="str">
        <f t="shared" ref="AS70:AS133" ca="1" si="20">IF(AN70=$AI$9,INDEX(AK:AK,RANDBETWEEN(8,12),1),INDEX(AL:AL,RANDBETWEEN(8,9),1))</f>
        <v>IPS</v>
      </c>
      <c r="AV70" t="s">
        <v>4104</v>
      </c>
      <c r="AW70" t="s">
        <v>4197</v>
      </c>
      <c r="AX70" t="s">
        <v>3892</v>
      </c>
      <c r="BG70" t="str">
        <f t="shared" ca="1" si="9"/>
        <v>Universitas Diponegoro</v>
      </c>
      <c r="BI70" t="str">
        <f t="shared" ca="1" si="10"/>
        <v>Jl. Diponegoro No. 71, Semarang</v>
      </c>
      <c r="BJ70" t="str">
        <f t="shared" ca="1" si="11"/>
        <v>Teknik Industri</v>
      </c>
      <c r="BL70" t="s">
        <v>4362</v>
      </c>
      <c r="BM70" t="s">
        <v>4371</v>
      </c>
      <c r="BN70" t="s">
        <v>137</v>
      </c>
    </row>
    <row r="71" spans="1:66" x14ac:dyDescent="0.2">
      <c r="A71" s="35" t="s">
        <v>721</v>
      </c>
      <c r="B71" t="s">
        <v>1233</v>
      </c>
      <c r="C71" t="s">
        <v>2929</v>
      </c>
      <c r="D71" t="s">
        <v>76</v>
      </c>
      <c r="E71" s="18">
        <v>33797</v>
      </c>
      <c r="F71" t="s">
        <v>2264</v>
      </c>
      <c r="G71" t="s">
        <v>1765</v>
      </c>
      <c r="I71" t="str">
        <f>CONCATENATE($I$3,"'",A71,"'",",","'",B71,"'",",","'",C71,"'",",","'",D71,"'",",","'",E71,"'",",","'",F71,"'",",","'",G71,"'",")",";")</f>
        <v>insert into pelamar (username,nama_lengkap,alamat,jenis_kelamin,tanggal_lahir,no_ktp,email) values ('Montoya.Lucius18','Montoya Lucius','Jl. Proklamasi  No. 43 , Balikpapan 13389','L','33797','19217062612101400000','Montoya.Lucius18@gmail.com');</v>
      </c>
      <c r="J71" t="s">
        <v>4105</v>
      </c>
      <c r="K71" t="s">
        <v>4198</v>
      </c>
      <c r="L71" t="s">
        <v>3895</v>
      </c>
      <c r="P71" t="str">
        <f>CONCATENATE($P$3,"'",A71,"'",",","'",B71,"'",",","'",C71,"'",",","'",D71,"'",",","'",E71,"'",",","'",F71,"'",",","'",G71,"'",")",";")</f>
        <v>insert into pelamar (username,nama_lengkap,alamat,jenis_kelamin,tanggal_lahir,no_ktp,email) values ('Montoya.Lucius18','Montoya Lucius','Jl. Proklamasi  No. 43 , Balikpapan 13389','L','33797','19217062612101400000','Montoya.Lucius18@gmail.com');</v>
      </c>
      <c r="W71" t="str">
        <f t="shared" ca="1" si="13"/>
        <v>28616032616101100009</v>
      </c>
      <c r="Z71" s="18">
        <f t="shared" ca="1" si="14"/>
        <v>34199</v>
      </c>
      <c r="AA71" t="str">
        <f t="shared" ca="1" si="15"/>
        <v>Jl. Duren Sawit Baru No. 2, Makasar 13938</v>
      </c>
      <c r="AC71" s="21" t="s">
        <v>2763</v>
      </c>
      <c r="AM71" t="str">
        <f t="shared" ca="1" si="16"/>
        <v>SMA Negeri 11 Palembang</v>
      </c>
      <c r="AN71" t="str">
        <f t="shared" ca="1" si="17"/>
        <v>SMA</v>
      </c>
      <c r="AO71" t="str">
        <f t="shared" ca="1" si="18"/>
        <v>Palembang</v>
      </c>
      <c r="AQ71" t="s">
        <v>2764</v>
      </c>
      <c r="AR71" t="str">
        <f t="shared" ca="1" si="19"/>
        <v>Jl. LetJen S. Parman Kav. 87, Slipi, Palembang</v>
      </c>
      <c r="AS71" t="str">
        <f t="shared" ca="1" si="20"/>
        <v>IPS</v>
      </c>
      <c r="AV71" t="s">
        <v>3900</v>
      </c>
      <c r="AW71" t="s">
        <v>4060</v>
      </c>
      <c r="AX71" t="s">
        <v>122</v>
      </c>
      <c r="BG71" t="str">
        <f t="shared" ref="BG71:BG78" ca="1" si="21">INDEX(BE:BE,RANDBETWEEN(6,15),1)</f>
        <v>Universitas Gadjah Mada</v>
      </c>
      <c r="BI71" t="str">
        <f t="shared" ref="BI71:BI134" ca="1" si="22">IF(BG71=$BE$6,$BF$6,IF(BG71=$BE$7,$BF$7,IF(BG71=$BE$8,$BF$8,IF(BG71=$BE$9,$BF$9,IF(BG71=$BE$10,$BF$10,IF(BG71=$BE$11,$BF$11,IF(BG71=$BE$12,$BF$12,IF(BG71=$BE$13,$BF$13,IF(BG71=$BE$14,$BF$14,$BF$15)))))))))</f>
        <v>Jl. Achmad Yani No. 2, By Pass, Yogyakarta</v>
      </c>
      <c r="BJ71" t="str">
        <f t="shared" ref="BJ71:BJ134" ca="1" si="23">INDEX(BC:BC,RANDBETWEEN(6,38),1)</f>
        <v>Teknik Elektro</v>
      </c>
      <c r="BL71" t="s">
        <v>4358</v>
      </c>
      <c r="BM71" t="s">
        <v>4008</v>
      </c>
      <c r="BN71" t="s">
        <v>126</v>
      </c>
    </row>
    <row r="72" spans="1:66" x14ac:dyDescent="0.2">
      <c r="A72" s="35" t="s">
        <v>722</v>
      </c>
      <c r="B72" t="s">
        <v>1234</v>
      </c>
      <c r="C72" t="s">
        <v>2930</v>
      </c>
      <c r="D72" t="s">
        <v>76</v>
      </c>
      <c r="E72" s="18">
        <v>34454</v>
      </c>
      <c r="F72" t="s">
        <v>2265</v>
      </c>
      <c r="G72" t="s">
        <v>1766</v>
      </c>
      <c r="I72" t="str">
        <f t="shared" ref="I72:I93" si="24">CONCATENATE($I$3,"'",A72,"'",",","'",B72,"'",",","'",C72,"'",",","'",D72,"'",",","'",E72,"'",",","'",F72,"'",",","'",G72,"'",")",";")</f>
        <v>insert into pelamar (username,nama_lengkap,alamat,jenis_kelamin,tanggal_lahir,no_ktp,email) values ('Hatfield.Miranda37','Hatfield Miranda','Jl. Dharmawangsa Raya No. 13  Blok P II, Bandung 15970','L','34454','15319093330111500007','Hatfield.Miranda37@yahoo.com');</v>
      </c>
      <c r="J72" t="s">
        <v>3821</v>
      </c>
      <c r="K72" t="s">
        <v>4199</v>
      </c>
      <c r="L72" t="s">
        <v>95</v>
      </c>
      <c r="P72" t="str">
        <f>CONCATENATE($P$3,"'",A72,"'",",","'",B72,"'",",","'",C72,"'",",","'",D72,"'",",","'",E72,"'",",","'",F72,"'",",","'",G72,"'",")",";")</f>
        <v>insert into pelamar (username,nama_lengkap,alamat,jenis_kelamin,tanggal_lahir,no_ktp,email) values ('Hatfield.Miranda37','Hatfield Miranda','Jl. Dharmawangsa Raya No. 13  Blok P II, Bandung 15970','L','34454','15319093330111500007','Hatfield.Miranda37@yahoo.com');</v>
      </c>
      <c r="W72" t="str">
        <f t="shared" ca="1" si="13"/>
        <v>32613161527101200003</v>
      </c>
      <c r="Z72" s="18">
        <f t="shared" ca="1" si="14"/>
        <v>34193</v>
      </c>
      <c r="AA72" t="str">
        <f t="shared" ca="1" si="15"/>
        <v>Jl. Salemba Tengah 26 - 28, Papua 14922</v>
      </c>
      <c r="AC72" s="21" t="s">
        <v>2764</v>
      </c>
      <c r="AM72" t="str">
        <f t="shared" ca="1" si="16"/>
        <v>SMK Negeri 07 Surabaya</v>
      </c>
      <c r="AN72" t="str">
        <f t="shared" ca="1" si="17"/>
        <v>SMK</v>
      </c>
      <c r="AO72" t="str">
        <f t="shared" ca="1" si="18"/>
        <v>Surabaya</v>
      </c>
      <c r="AQ72" t="s">
        <v>2765</v>
      </c>
      <c r="AR72" t="str">
        <f t="shared" ca="1" si="19"/>
        <v>Jl. LetJen S. Parman Kav. 87, Surabaya</v>
      </c>
      <c r="AS72" t="str">
        <f t="shared" ca="1" si="20"/>
        <v>Multimedia</v>
      </c>
      <c r="AV72" t="s">
        <v>4105</v>
      </c>
      <c r="AW72" t="s">
        <v>4198</v>
      </c>
      <c r="AX72" t="s">
        <v>3895</v>
      </c>
      <c r="BG72" t="str">
        <f t="shared" ca="1" si="21"/>
        <v>Universitas Sriwijaya</v>
      </c>
      <c r="BI72" t="str">
        <f t="shared" ca="1" si="22"/>
        <v>Jl. Kramat Raya No. 17 A, Palembang</v>
      </c>
      <c r="BJ72" t="str">
        <f t="shared" ca="1" si="23"/>
        <v>Kedokteran</v>
      </c>
      <c r="BL72" t="s">
        <v>4356</v>
      </c>
      <c r="BM72" t="s">
        <v>4368</v>
      </c>
      <c r="BN72" t="s">
        <v>120</v>
      </c>
    </row>
    <row r="73" spans="1:66" x14ac:dyDescent="0.2">
      <c r="A73" s="35" t="s">
        <v>723</v>
      </c>
      <c r="B73" t="s">
        <v>1235</v>
      </c>
      <c r="C73" t="s">
        <v>2931</v>
      </c>
      <c r="D73" t="s">
        <v>2697</v>
      </c>
      <c r="E73" s="18">
        <v>33399</v>
      </c>
      <c r="F73" t="s">
        <v>2266</v>
      </c>
      <c r="G73" t="s">
        <v>1767</v>
      </c>
      <c r="I73" t="str">
        <f t="shared" si="24"/>
        <v>insert into pelamar (username,nama_lengkap,alamat,jenis_kelamin,tanggal_lahir,no_ktp,email) values ('Padilla.Declan90','Padilla Declan','Jl. Tipar Cakung No. 5, Semarang 12180','P','33399','21229023213111600005','Padilla.Declan90@hotmail.com');</v>
      </c>
      <c r="J73" t="s">
        <v>3919</v>
      </c>
      <c r="K73" t="s">
        <v>4200</v>
      </c>
      <c r="L73" t="s">
        <v>3895</v>
      </c>
      <c r="P73" t="str">
        <f>CONCATENATE($P$3,"'",A73,"'",",","'",B73,"'",",","'",C73,"'",",","'",D73,"'",",","'",E73,"'",",","'",F73,"'",",","'",G73,"'",")",";")</f>
        <v>insert into pelamar (username,nama_lengkap,alamat,jenis_kelamin,tanggal_lahir,no_ktp,email) values ('Padilla.Declan90','Padilla Declan','Jl. Tipar Cakung No. 5, Semarang 12180','P','33399','21229023213111600005','Padilla.Declan90@hotmail.com');</v>
      </c>
      <c r="W73" t="str">
        <f t="shared" ca="1" si="13"/>
        <v>15913031715121500004</v>
      </c>
      <c r="Z73" s="18">
        <f t="shared" ca="1" si="14"/>
        <v>35467</v>
      </c>
      <c r="AA73" t="str">
        <f t="shared" ca="1" si="15"/>
        <v>Jl. Aip II K. S. Tubun No. 92-94, Cilacap 12506</v>
      </c>
      <c r="AC73" s="21" t="s">
        <v>2765</v>
      </c>
      <c r="AM73" t="str">
        <f t="shared" ca="1" si="16"/>
        <v>SMK Negeri 17 Aceh</v>
      </c>
      <c r="AN73" t="str">
        <f t="shared" ca="1" si="17"/>
        <v>SMK</v>
      </c>
      <c r="AO73" t="str">
        <f t="shared" ca="1" si="18"/>
        <v>Aceh</v>
      </c>
      <c r="AQ73" t="s">
        <v>2766</v>
      </c>
      <c r="AR73" t="str">
        <f t="shared" ca="1" si="19"/>
        <v>Jl. Tanah Sereal VII / 9, Aceh</v>
      </c>
      <c r="AS73" t="str">
        <f t="shared" ca="1" si="20"/>
        <v>Teknik Komputer</v>
      </c>
      <c r="AV73" t="s">
        <v>3821</v>
      </c>
      <c r="AW73" t="s">
        <v>4199</v>
      </c>
      <c r="AX73" t="s">
        <v>95</v>
      </c>
      <c r="BG73" t="str">
        <f t="shared" ca="1" si="21"/>
        <v>Universitas Gunadarma</v>
      </c>
      <c r="BI73" t="str">
        <f t="shared" ca="1" si="22"/>
        <v>Jl. Landas Pacu Timur, Depok</v>
      </c>
      <c r="BJ73" t="str">
        <f t="shared" ca="1" si="23"/>
        <v>Arsitektur</v>
      </c>
      <c r="BL73" t="s">
        <v>4364</v>
      </c>
      <c r="BM73" t="s">
        <v>4372</v>
      </c>
      <c r="BN73" t="s">
        <v>128</v>
      </c>
    </row>
    <row r="74" spans="1:66" x14ac:dyDescent="0.2">
      <c r="A74" s="35" t="s">
        <v>724</v>
      </c>
      <c r="B74" t="s">
        <v>1236</v>
      </c>
      <c r="C74" t="s">
        <v>2932</v>
      </c>
      <c r="D74" t="s">
        <v>76</v>
      </c>
      <c r="E74" s="18">
        <v>33461</v>
      </c>
      <c r="F74" t="s">
        <v>2267</v>
      </c>
      <c r="G74" t="s">
        <v>1768</v>
      </c>
      <c r="I74" t="str">
        <f t="shared" si="24"/>
        <v>insert into pelamar (username,nama_lengkap,alamat,jenis_kelamin,tanggal_lahir,no_ktp,email) values ('Ramos.Amery55','Ramos Amery','Jl. Pulomas Barat VI No. 20, Cilacap 16067','L','33461','18819171529101100006','Ramos.Amery55@hotmail.com');</v>
      </c>
      <c r="J74" t="s">
        <v>4001</v>
      </c>
      <c r="K74" t="s">
        <v>4201</v>
      </c>
      <c r="L74" t="s">
        <v>3895</v>
      </c>
      <c r="P74" t="str">
        <f>CONCATENATE($P$3,"'",A74,"'",",","'",B74,"'",",","'",C74,"'",",","'",D74,"'",",","'",E74,"'",",","'",F74,"'",",","'",G74,"'",")",";")</f>
        <v>insert into pelamar (username,nama_lengkap,alamat,jenis_kelamin,tanggal_lahir,no_ktp,email) values ('Ramos.Amery55','Ramos Amery','Jl. Pulomas Barat VI No. 20, Cilacap 16067','L','33461','18819171529101100006','Ramos.Amery55@hotmail.com');</v>
      </c>
      <c r="W74" t="str">
        <f t="shared" ca="1" si="13"/>
        <v>16726072221121000008</v>
      </c>
      <c r="Z74" s="18">
        <f t="shared" ca="1" si="14"/>
        <v>34065</v>
      </c>
      <c r="AA74" t="str">
        <f t="shared" ca="1" si="15"/>
        <v>Jl. Raya Plumpang Semper No. 19  RT.006 / RW.015, Jakarta Selatan 14769</v>
      </c>
      <c r="AC74" s="21" t="s">
        <v>2766</v>
      </c>
      <c r="AM74" t="str">
        <f t="shared" ca="1" si="16"/>
        <v>SMA Negeri 09 Garut</v>
      </c>
      <c r="AN74" t="str">
        <f t="shared" ca="1" si="17"/>
        <v>SMA</v>
      </c>
      <c r="AO74" t="str">
        <f t="shared" ca="1" si="18"/>
        <v>Garut</v>
      </c>
      <c r="AQ74" t="s">
        <v>2767</v>
      </c>
      <c r="AR74" t="str">
        <f t="shared" ca="1" si="19"/>
        <v>Jl. Kyai Tapa No. , Garut</v>
      </c>
      <c r="AS74" t="str">
        <f t="shared" ca="1" si="20"/>
        <v>IPS</v>
      </c>
      <c r="AV74" t="s">
        <v>3919</v>
      </c>
      <c r="AW74" t="s">
        <v>4200</v>
      </c>
      <c r="AX74" t="s">
        <v>3895</v>
      </c>
      <c r="BG74" t="str">
        <f t="shared" ca="1" si="21"/>
        <v>Universitas Diponegoro</v>
      </c>
      <c r="BI74" t="str">
        <f t="shared" ca="1" si="22"/>
        <v>Jl. Diponegoro No. 71, Semarang</v>
      </c>
      <c r="BJ74" t="str">
        <f t="shared" ca="1" si="23"/>
        <v>Ilmu Hukum</v>
      </c>
      <c r="BL74" t="s">
        <v>4359</v>
      </c>
      <c r="BM74" t="s">
        <v>4369</v>
      </c>
      <c r="BN74" t="s">
        <v>36</v>
      </c>
    </row>
    <row r="75" spans="1:66" x14ac:dyDescent="0.2">
      <c r="A75" s="35" t="s">
        <v>725</v>
      </c>
      <c r="B75" t="s">
        <v>1237</v>
      </c>
      <c r="C75" t="s">
        <v>2933</v>
      </c>
      <c r="D75" t="s">
        <v>76</v>
      </c>
      <c r="E75" s="18">
        <v>34975</v>
      </c>
      <c r="F75" t="s">
        <v>2268</v>
      </c>
      <c r="G75" t="s">
        <v>1769</v>
      </c>
      <c r="I75" t="str">
        <f t="shared" si="24"/>
        <v>insert into pelamar (username,nama_lengkap,alamat,jenis_kelamin,tanggal_lahir,no_ktp,email) values ('Farley.Latifah29','Farley Latifah','Jl. Raya Cilandak  KKO, Aceh 14119','L','34975','27226021223121600006','Farley.Latifah29@yahoo.com');</v>
      </c>
      <c r="J75" t="s">
        <v>4106</v>
      </c>
      <c r="K75" t="s">
        <v>4202</v>
      </c>
      <c r="L75" t="s">
        <v>3895</v>
      </c>
      <c r="P75" t="str">
        <f>CONCATENATE($P$3,"'",A75,"'",",","'",B75,"'",",","'",C75,"'",",","'",D75,"'",",","'",E75,"'",",","'",F75,"'",",","'",G75,"'",")",";")</f>
        <v>insert into pelamar (username,nama_lengkap,alamat,jenis_kelamin,tanggal_lahir,no_ktp,email) values ('Farley.Latifah29','Farley Latifah','Jl. Raya Cilandak  KKO, Aceh 14119','L','34975','27226021223121600006','Farley.Latifah29@yahoo.com');</v>
      </c>
      <c r="W75" t="str">
        <f t="shared" ca="1" si="13"/>
        <v>11220062615101100003</v>
      </c>
      <c r="Z75" s="18">
        <f t="shared" ca="1" si="14"/>
        <v>34989</v>
      </c>
      <c r="AA75" t="str">
        <f t="shared" ca="1" si="15"/>
        <v>Jl. Raya Pondok Gede No. 4, Surabaya 15927</v>
      </c>
      <c r="AC75" s="21" t="s">
        <v>2767</v>
      </c>
      <c r="AM75" t="str">
        <f t="shared" ca="1" si="16"/>
        <v>SMA Negeri 16 Bandung</v>
      </c>
      <c r="AN75" t="str">
        <f t="shared" ca="1" si="17"/>
        <v>SMA</v>
      </c>
      <c r="AO75" t="str">
        <f t="shared" ca="1" si="18"/>
        <v>Bandung</v>
      </c>
      <c r="AQ75" t="s">
        <v>2768</v>
      </c>
      <c r="AR75" t="str">
        <f t="shared" ca="1" si="19"/>
        <v>Jl. Anggrek No. 2 B, Bandung</v>
      </c>
      <c r="AS75" t="str">
        <f t="shared" ca="1" si="20"/>
        <v>IPS</v>
      </c>
      <c r="AV75" t="s">
        <v>4001</v>
      </c>
      <c r="AW75" t="s">
        <v>4201</v>
      </c>
      <c r="AX75" t="s">
        <v>3895</v>
      </c>
      <c r="BG75" t="str">
        <f t="shared" ca="1" si="21"/>
        <v>Universitas Gadjah Mada</v>
      </c>
      <c r="BI75" t="str">
        <f t="shared" ca="1" si="22"/>
        <v>Jl. Achmad Yani No. 2, By Pass, Yogyakarta</v>
      </c>
      <c r="BJ75" t="str">
        <f t="shared" ca="1" si="23"/>
        <v>Biologi</v>
      </c>
      <c r="BL75" t="s">
        <v>4358</v>
      </c>
      <c r="BM75" t="s">
        <v>4008</v>
      </c>
      <c r="BN75" t="s">
        <v>125</v>
      </c>
    </row>
    <row r="76" spans="1:66" x14ac:dyDescent="0.2">
      <c r="A76" s="35" t="s">
        <v>726</v>
      </c>
      <c r="B76" t="s">
        <v>1238</v>
      </c>
      <c r="C76" t="s">
        <v>2934</v>
      </c>
      <c r="D76" t="s">
        <v>2697</v>
      </c>
      <c r="E76" s="18">
        <v>34279</v>
      </c>
      <c r="F76" t="s">
        <v>2269</v>
      </c>
      <c r="G76" t="s">
        <v>1770</v>
      </c>
      <c r="I76" t="str">
        <f t="shared" si="24"/>
        <v>insert into pelamar (username,nama_lengkap,alamat,jenis_kelamin,tanggal_lahir,no_ktp,email) values ('Berry.Castor46','Berry Castor','Jl. Kali Pasir  No. 9, Garut 12537','P','34279','33929032412111300000','Berry.Castor46@gmail.com');</v>
      </c>
      <c r="J76" t="s">
        <v>4107</v>
      </c>
      <c r="K76" t="s">
        <v>4084</v>
      </c>
      <c r="L76" t="s">
        <v>95</v>
      </c>
      <c r="P76" t="str">
        <f>CONCATENATE($P$3,"'",A76,"'",",","'",B76,"'",",","'",C76,"'",",","'",D76,"'",",","'",E76,"'",",","'",F76,"'",",","'",G76,"'",")",";")</f>
        <v>insert into pelamar (username,nama_lengkap,alamat,jenis_kelamin,tanggal_lahir,no_ktp,email) values ('Berry.Castor46','Berry Castor','Jl. Kali Pasir  No. 9, Garut 12537','P','34279','33929032412111300000','Berry.Castor46@gmail.com');</v>
      </c>
      <c r="W76" t="str">
        <f t="shared" ca="1" si="13"/>
        <v>22824182610121600009</v>
      </c>
      <c r="Z76" s="18">
        <f t="shared" ca="1" si="14"/>
        <v>34015</v>
      </c>
      <c r="AA76" t="str">
        <f t="shared" ca="1" si="15"/>
        <v>Jl. Danau Sunter Utara Raya No. 1, Garut 13547</v>
      </c>
      <c r="AC76" s="21" t="s">
        <v>2768</v>
      </c>
      <c r="AM76" t="str">
        <f t="shared" ca="1" si="16"/>
        <v>SMK Negeri 07 Semarang</v>
      </c>
      <c r="AN76" t="str">
        <f t="shared" ca="1" si="17"/>
        <v>SMK</v>
      </c>
      <c r="AO76" t="str">
        <f t="shared" ca="1" si="18"/>
        <v>Semarang</v>
      </c>
      <c r="AQ76" t="s">
        <v>2769</v>
      </c>
      <c r="AR76" t="str">
        <f t="shared" ca="1" si="19"/>
        <v>Jl. Pesanggrahan No. 1, Semarang</v>
      </c>
      <c r="AS76" t="str">
        <f t="shared" ca="1" si="20"/>
        <v>Analisa Kimia</v>
      </c>
      <c r="AV76" t="s">
        <v>4106</v>
      </c>
      <c r="AW76" t="s">
        <v>4202</v>
      </c>
      <c r="AX76" t="s">
        <v>3895</v>
      </c>
      <c r="BG76" t="str">
        <f t="shared" ca="1" si="21"/>
        <v>Institut Teknologi Surabaya</v>
      </c>
      <c r="BI76" t="str">
        <f t="shared" ca="1" si="22"/>
        <v>Jl. Raya Mangga Besar Raya 137 / 139, Surabaya</v>
      </c>
      <c r="BJ76" t="str">
        <f t="shared" ca="1" si="23"/>
        <v>Sastra Jepang</v>
      </c>
      <c r="BL76" t="s">
        <v>4358</v>
      </c>
      <c r="BM76" t="s">
        <v>4008</v>
      </c>
      <c r="BN76" t="s">
        <v>134</v>
      </c>
    </row>
    <row r="77" spans="1:66" x14ac:dyDescent="0.2">
      <c r="A77" s="36" t="s">
        <v>727</v>
      </c>
      <c r="B77" t="s">
        <v>1239</v>
      </c>
      <c r="C77" t="s">
        <v>2935</v>
      </c>
      <c r="D77" t="s">
        <v>76</v>
      </c>
      <c r="E77" s="18">
        <v>34679</v>
      </c>
      <c r="F77" t="s">
        <v>2270</v>
      </c>
      <c r="G77" t="s">
        <v>1771</v>
      </c>
      <c r="I77" t="str">
        <f t="shared" si="24"/>
        <v>insert into pelamar (username,nama_lengkap,alamat,jenis_kelamin,tanggal_lahir,no_ktp,email) values ('Workman.Harding82','Workman Harding','Jl. Bukit Gading Raya Kav. II, Papua 14605','L','34679','27414131423111400005','Workman.Harding82@hotmail.com');</v>
      </c>
      <c r="J77" t="s">
        <v>3916</v>
      </c>
      <c r="K77" t="s">
        <v>3881</v>
      </c>
      <c r="L77" t="s">
        <v>95</v>
      </c>
      <c r="P77" t="str">
        <f>CONCATENATE($P$3,"'",A77,"'",",","'",B77,"'",",","'",C77,"'",",","'",D77,"'",",","'",E77,"'",",","'",F77,"'",",","'",G77,"'",")",";")</f>
        <v>insert into pelamar (username,nama_lengkap,alamat,jenis_kelamin,tanggal_lahir,no_ktp,email) values ('Workman.Harding82','Workman Harding','Jl. Bukit Gading Raya Kav. II, Papua 14605','L','34679','27414131423111400005','Workman.Harding82@hotmail.com');</v>
      </c>
      <c r="W77" t="str">
        <f t="shared" ca="1" si="13"/>
        <v>21332081914111000007</v>
      </c>
      <c r="Z77" s="18">
        <f t="shared" ca="1" si="14"/>
        <v>33578</v>
      </c>
      <c r="AA77" t="str">
        <f t="shared" ca="1" si="15"/>
        <v>Jl. Kaji No. 40, Papua 14298</v>
      </c>
      <c r="AC77" s="21" t="s">
        <v>2761</v>
      </c>
      <c r="AM77" t="str">
        <f t="shared" ca="1" si="16"/>
        <v>SMK Negeri 02 Maluku</v>
      </c>
      <c r="AN77" t="str">
        <f t="shared" ca="1" si="17"/>
        <v>SMK</v>
      </c>
      <c r="AO77" t="str">
        <f t="shared" ca="1" si="18"/>
        <v>Maluku</v>
      </c>
      <c r="AQ77" t="s">
        <v>2770</v>
      </c>
      <c r="AR77" t="str">
        <f t="shared" ca="1" si="19"/>
        <v>Jl. RS Fatmawati No. 80 - 82, Maluku</v>
      </c>
      <c r="AS77" t="str">
        <f t="shared" ca="1" si="20"/>
        <v>Teknik Otomasi</v>
      </c>
      <c r="AV77" t="s">
        <v>4107</v>
      </c>
      <c r="AW77" t="s">
        <v>4084</v>
      </c>
      <c r="AX77" t="s">
        <v>95</v>
      </c>
      <c r="BG77" t="str">
        <f t="shared" ca="1" si="21"/>
        <v>Universitas Indonesia</v>
      </c>
      <c r="BI77" t="str">
        <f t="shared" ca="1" si="22"/>
        <v>Jl. Cempaka Putih Tengah I / 1, Depok</v>
      </c>
      <c r="BJ77" t="str">
        <f t="shared" ca="1" si="23"/>
        <v>Sastra Perancis</v>
      </c>
      <c r="BL77" t="s">
        <v>4355</v>
      </c>
      <c r="BM77" t="s">
        <v>4007</v>
      </c>
      <c r="BN77" t="s">
        <v>125</v>
      </c>
    </row>
    <row r="78" spans="1:66" x14ac:dyDescent="0.2">
      <c r="A78" s="36" t="s">
        <v>728</v>
      </c>
      <c r="B78" t="s">
        <v>1240</v>
      </c>
      <c r="C78" t="s">
        <v>2936</v>
      </c>
      <c r="D78" t="s">
        <v>2697</v>
      </c>
      <c r="E78" s="18">
        <v>35830</v>
      </c>
      <c r="F78" t="s">
        <v>2271</v>
      </c>
      <c r="G78" t="s">
        <v>1772</v>
      </c>
      <c r="I78" t="str">
        <f t="shared" si="24"/>
        <v>insert into pelamar (username,nama_lengkap,alamat,jenis_kelamin,tanggal_lahir,no_ktp,email) values ('Weeks.Tanya9','Weeks Tanya','Jl. Panjang Arteri 26, Aceh 13383','P','35830','22323061122101500002','Weeks.Tanya9@gmail.com');</v>
      </c>
      <c r="J78" t="s">
        <v>3860</v>
      </c>
      <c r="K78" t="s">
        <v>4203</v>
      </c>
      <c r="L78" t="s">
        <v>95</v>
      </c>
      <c r="P78" t="str">
        <f>CONCATENATE($P$3,"'",A78,"'",",","'",B78,"'",",","'",C78,"'",",","'",D78,"'",",","'",E78,"'",",","'",F78,"'",",","'",G78,"'",")",";")</f>
        <v>insert into pelamar (username,nama_lengkap,alamat,jenis_kelamin,tanggal_lahir,no_ktp,email) values ('Weeks.Tanya9','Weeks Tanya','Jl. Panjang Arteri 26, Aceh 13383','P','35830','22323061122101500002','Weeks.Tanya9@gmail.com');</v>
      </c>
      <c r="W78" t="str">
        <f t="shared" ca="1" si="13"/>
        <v>19423123117111100008</v>
      </c>
      <c r="Z78" s="18">
        <f t="shared" ca="1" si="14"/>
        <v>33047</v>
      </c>
      <c r="AA78" t="str">
        <f t="shared" ca="1" si="15"/>
        <v>Jl. Letjen S. Parman Kav. 84-86, Bontang 15064</v>
      </c>
      <c r="AC78" s="21" t="s">
        <v>2769</v>
      </c>
      <c r="AM78" t="str">
        <f t="shared" ca="1" si="16"/>
        <v>SMA Negeri 18 Surabaya</v>
      </c>
      <c r="AN78" t="str">
        <f t="shared" ca="1" si="17"/>
        <v>SMA</v>
      </c>
      <c r="AO78" t="str">
        <f t="shared" ca="1" si="18"/>
        <v>Surabaya</v>
      </c>
      <c r="AQ78" t="s">
        <v>2771</v>
      </c>
      <c r="AR78" t="str">
        <f t="shared" ca="1" si="19"/>
        <v>Jl. RS. Fatmawati, Surabaya</v>
      </c>
      <c r="AS78" t="str">
        <f t="shared" ca="1" si="20"/>
        <v>IPA</v>
      </c>
      <c r="AV78" t="s">
        <v>3916</v>
      </c>
      <c r="AW78" t="s">
        <v>3881</v>
      </c>
      <c r="AX78" t="s">
        <v>95</v>
      </c>
      <c r="BG78" t="str">
        <f t="shared" ca="1" si="21"/>
        <v>Universitas Diponegoro</v>
      </c>
      <c r="BI78" t="str">
        <f t="shared" ca="1" si="22"/>
        <v>Jl. Diponegoro No. 71, Semarang</v>
      </c>
      <c r="BJ78" t="str">
        <f t="shared" ca="1" si="23"/>
        <v>Kedokteran</v>
      </c>
      <c r="BL78" t="s">
        <v>4362</v>
      </c>
      <c r="BM78" t="s">
        <v>4371</v>
      </c>
      <c r="BN78" t="s">
        <v>130</v>
      </c>
    </row>
    <row r="79" spans="1:66" x14ac:dyDescent="0.2">
      <c r="A79" s="36" t="s">
        <v>729</v>
      </c>
      <c r="B79" t="s">
        <v>1241</v>
      </c>
      <c r="C79" t="s">
        <v>2937</v>
      </c>
      <c r="D79" t="s">
        <v>76</v>
      </c>
      <c r="E79" s="18">
        <v>34178</v>
      </c>
      <c r="F79" t="s">
        <v>2272</v>
      </c>
      <c r="G79" t="s">
        <v>1773</v>
      </c>
      <c r="I79" t="str">
        <f t="shared" si="24"/>
        <v>insert into pelamar (username,nama_lengkap,alamat,jenis_kelamin,tanggal_lahir,no_ktp,email) values ('Ballard.Malcolm67','Ballard Malcolm','Jl. Salemba Tengah 26 - 28, Medan 14510','L','34178','30314061322101200009','Ballard.Malcolm67@hotmail.com');</v>
      </c>
      <c r="J79" t="s">
        <v>4037</v>
      </c>
      <c r="K79" t="s">
        <v>4204</v>
      </c>
      <c r="L79" t="s">
        <v>3892</v>
      </c>
      <c r="P79" t="str">
        <f>CONCATENATE($P$3,"'",A79,"'",",","'",B79,"'",",","'",C79,"'",",","'",D79,"'",",","'",E79,"'",",","'",F79,"'",",","'",G79,"'",")",";")</f>
        <v>insert into pelamar (username,nama_lengkap,alamat,jenis_kelamin,tanggal_lahir,no_ktp,email) values ('Ballard.Malcolm67','Ballard Malcolm','Jl. Salemba Tengah 26 - 28, Medan 14510','L','34178','30314061322101200009','Ballard.Malcolm67@hotmail.com');</v>
      </c>
      <c r="W79" t="str">
        <f t="shared" ca="1" si="13"/>
        <v>30214161825101100005</v>
      </c>
      <c r="Z79" s="18">
        <f t="shared" ca="1" si="14"/>
        <v>34738</v>
      </c>
      <c r="AA79" t="str">
        <f t="shared" ca="1" si="15"/>
        <v>Jl. Jend. Sudirman Kav. 49 , Tasikmalaya 12518</v>
      </c>
      <c r="AC79" s="21" t="s">
        <v>2770</v>
      </c>
      <c r="AM79" t="str">
        <f t="shared" ca="1" si="16"/>
        <v>SMK Negeri 09 Jakarta Utara</v>
      </c>
      <c r="AN79" t="str">
        <f t="shared" ca="1" si="17"/>
        <v>SMK</v>
      </c>
      <c r="AO79" t="str">
        <f t="shared" ca="1" si="18"/>
        <v>Jakarta Utara</v>
      </c>
      <c r="AQ79" t="s">
        <v>2772</v>
      </c>
      <c r="AR79" t="str">
        <f t="shared" ca="1" si="19"/>
        <v>Jl. Lebak Bulus 1, Jakarta Utara</v>
      </c>
      <c r="AS79" t="str">
        <f t="shared" ca="1" si="20"/>
        <v>Teknik Otomasi</v>
      </c>
      <c r="AV79" t="s">
        <v>3860</v>
      </c>
      <c r="AW79" t="s">
        <v>4203</v>
      </c>
      <c r="AX79" t="s">
        <v>95</v>
      </c>
      <c r="BG79" t="str">
        <f ca="1">INDEX(BE:BE,RANDBETWEEN(6,15),1)</f>
        <v>Universitas Gadjah Mada</v>
      </c>
      <c r="BI79" t="str">
        <f t="shared" ca="1" si="22"/>
        <v>Jl. Achmad Yani No. 2, By Pass, Yogyakarta</v>
      </c>
      <c r="BJ79" t="str">
        <f t="shared" ca="1" si="23"/>
        <v>Sistem Informasi</v>
      </c>
      <c r="BL79" t="s">
        <v>4359</v>
      </c>
      <c r="BM79" t="s">
        <v>4369</v>
      </c>
      <c r="BN79" t="s">
        <v>128</v>
      </c>
    </row>
    <row r="80" spans="1:66" x14ac:dyDescent="0.2">
      <c r="A80" s="36" t="s">
        <v>730</v>
      </c>
      <c r="B80" t="s">
        <v>1242</v>
      </c>
      <c r="C80" t="s">
        <v>2938</v>
      </c>
      <c r="D80" t="s">
        <v>2697</v>
      </c>
      <c r="E80" s="18">
        <v>33167</v>
      </c>
      <c r="F80" t="s">
        <v>2273</v>
      </c>
      <c r="G80" t="s">
        <v>1774</v>
      </c>
      <c r="I80" t="str">
        <f t="shared" si="24"/>
        <v>insert into pelamar (username,nama_lengkap,alamat,jenis_kelamin,tanggal_lahir,no_ktp,email) values ('Strickland.Charde28','Strickland Charde','Jl. Siak J-5 No. 14, Bontang 14453','P','33167','21416111525111400001','Strickland.Charde28@hotmail.com');</v>
      </c>
      <c r="J80" t="s">
        <v>3908</v>
      </c>
      <c r="K80" t="s">
        <v>4205</v>
      </c>
      <c r="L80" t="s">
        <v>122</v>
      </c>
      <c r="P80" t="str">
        <f>CONCATENATE($P$3,"'",A80,"'",",","'",B80,"'",",","'",C80,"'",",","'",D80,"'",",","'",E80,"'",",","'",F80,"'",",","'",G80,"'",")",";")</f>
        <v>insert into pelamar (username,nama_lengkap,alamat,jenis_kelamin,tanggal_lahir,no_ktp,email) values ('Strickland.Charde28','Strickland Charde','Jl. Siak J-5 No. 14, Bontang 14453','P','33167','21416111525111400001','Strickland.Charde28@hotmail.com');</v>
      </c>
      <c r="W80" t="str">
        <f t="shared" ca="1" si="13"/>
        <v>30514123126101500001</v>
      </c>
      <c r="Z80" s="18">
        <f t="shared" ca="1" si="14"/>
        <v>34893</v>
      </c>
      <c r="AA80" t="str">
        <f t="shared" ca="1" si="15"/>
        <v>Jl. Raya Pasar Minggu No. 3 A, Semarang 14824</v>
      </c>
      <c r="AC80" s="21" t="s">
        <v>2771</v>
      </c>
      <c r="AM80" t="str">
        <f t="shared" ca="1" si="16"/>
        <v>SMA Negeri 14 Bontang</v>
      </c>
      <c r="AN80" t="str">
        <f t="shared" ca="1" si="17"/>
        <v>SMA</v>
      </c>
      <c r="AO80" t="str">
        <f t="shared" ca="1" si="18"/>
        <v>Bontang</v>
      </c>
      <c r="AQ80" t="s">
        <v>2773</v>
      </c>
      <c r="AR80" t="str">
        <f t="shared" ca="1" si="19"/>
        <v>Jl. RS Fatmawati No. 74 , Bontang</v>
      </c>
      <c r="AS80" t="str">
        <f t="shared" ca="1" si="20"/>
        <v>IPA</v>
      </c>
      <c r="AV80" t="s">
        <v>4037</v>
      </c>
      <c r="AW80" t="s">
        <v>4204</v>
      </c>
      <c r="AX80" t="s">
        <v>3892</v>
      </c>
      <c r="BG80" t="str">
        <f t="shared" ref="BG80:BG122" ca="1" si="25">INDEX(BE:BE,RANDBETWEEN(6,15),1)</f>
        <v>Universitas Mulawarman</v>
      </c>
      <c r="BI80" t="str">
        <f t="shared" ca="1" si="22"/>
        <v>Jl. Raden Saleh No. 40 , Samarinda</v>
      </c>
      <c r="BJ80" t="str">
        <f t="shared" ca="1" si="23"/>
        <v>Ilmu politik</v>
      </c>
      <c r="BL80" t="s">
        <v>4362</v>
      </c>
      <c r="BM80" t="s">
        <v>4371</v>
      </c>
      <c r="BN80" t="s">
        <v>122</v>
      </c>
    </row>
    <row r="81" spans="1:66" x14ac:dyDescent="0.2">
      <c r="A81" s="36" t="s">
        <v>731</v>
      </c>
      <c r="B81" t="s">
        <v>1243</v>
      </c>
      <c r="C81" t="s">
        <v>2939</v>
      </c>
      <c r="D81" t="s">
        <v>76</v>
      </c>
      <c r="E81" s="18">
        <v>33936</v>
      </c>
      <c r="F81" t="s">
        <v>2274</v>
      </c>
      <c r="G81" t="s">
        <v>1775</v>
      </c>
      <c r="I81" t="str">
        <f t="shared" si="24"/>
        <v>insert into pelamar (username,nama_lengkap,alamat,jenis_kelamin,tanggal_lahir,no_ktp,email) values ('Carlson.Gemma63','Carlson Gemma','Jl. Jenderal Gatot Subroto Kav. 59, Surabaya 14454','L','33936','16730071314121200005','Carlson.Gemma63@gmail.com');</v>
      </c>
      <c r="J81" t="s">
        <v>3971</v>
      </c>
      <c r="K81" t="s">
        <v>3882</v>
      </c>
      <c r="L81" t="s">
        <v>3893</v>
      </c>
      <c r="P81" t="str">
        <f>CONCATENATE($P$3,"'",A81,"'",",","'",B81,"'",",","'",C81,"'",",","'",D81,"'",",","'",E81,"'",",","'",F81,"'",",","'",G81,"'",")",";")</f>
        <v>insert into pelamar (username,nama_lengkap,alamat,jenis_kelamin,tanggal_lahir,no_ktp,email) values ('Carlson.Gemma63','Carlson Gemma','Jl. Jenderal Gatot Subroto Kav. 59, Surabaya 14454','L','33936','16730071314121200005','Carlson.Gemma63@gmail.com');</v>
      </c>
      <c r="W81" t="str">
        <f t="shared" ca="1" si="13"/>
        <v>16523142611111200002</v>
      </c>
      <c r="Z81" s="18">
        <f t="shared" ca="1" si="14"/>
        <v>35414</v>
      </c>
      <c r="AA81" t="str">
        <f t="shared" ca="1" si="15"/>
        <v>Jl. Ciputat Raya No. 40, Semarang 13256</v>
      </c>
      <c r="AC81" s="21" t="s">
        <v>2772</v>
      </c>
      <c r="AM81" t="str">
        <f t="shared" ca="1" si="16"/>
        <v>SMK Negeri 04 Bontang</v>
      </c>
      <c r="AN81" t="str">
        <f t="shared" ca="1" si="17"/>
        <v>SMK</v>
      </c>
      <c r="AO81" t="str">
        <f t="shared" ca="1" si="18"/>
        <v>Bontang</v>
      </c>
      <c r="AQ81" t="s">
        <v>2774</v>
      </c>
      <c r="AR81" t="str">
        <f t="shared" ca="1" si="19"/>
        <v>Jl. Warung Silah No. 1, Bontang</v>
      </c>
      <c r="AS81" t="str">
        <f t="shared" ca="1" si="20"/>
        <v>Teknik Otomasi</v>
      </c>
      <c r="AV81" t="s">
        <v>3908</v>
      </c>
      <c r="AW81" t="s">
        <v>4205</v>
      </c>
      <c r="AX81" t="s">
        <v>122</v>
      </c>
      <c r="BG81" t="str">
        <f t="shared" ca="1" si="25"/>
        <v>Universitas Mulawarman</v>
      </c>
      <c r="BI81" t="str">
        <f t="shared" ca="1" si="22"/>
        <v>Jl. Raden Saleh No. 40 , Samarinda</v>
      </c>
      <c r="BJ81" t="str">
        <f t="shared" ca="1" si="23"/>
        <v>Sastra Jerman</v>
      </c>
      <c r="BL81" t="s">
        <v>4359</v>
      </c>
      <c r="BM81" t="s">
        <v>4369</v>
      </c>
      <c r="BN81" t="s">
        <v>121</v>
      </c>
    </row>
    <row r="82" spans="1:66" x14ac:dyDescent="0.2">
      <c r="A82" s="36" t="s">
        <v>732</v>
      </c>
      <c r="B82" t="s">
        <v>1244</v>
      </c>
      <c r="C82" t="s">
        <v>2940</v>
      </c>
      <c r="D82" t="s">
        <v>76</v>
      </c>
      <c r="E82" s="18">
        <v>35365</v>
      </c>
      <c r="F82" t="s">
        <v>2275</v>
      </c>
      <c r="G82" t="s">
        <v>1776</v>
      </c>
      <c r="I82" t="str">
        <f t="shared" si="24"/>
        <v>insert into pelamar (username,nama_lengkap,alamat,jenis_kelamin,tanggal_lahir,no_ktp,email) values ('Chang.Ferdinand77','Chang Ferdinand','Jl. Jend. Sudirman Kav. 49 , Makasar 12888','L','35365','13432152629121600007','Chang.Ferdinand77@hotmail.com');</v>
      </c>
      <c r="J82" t="s">
        <v>3988</v>
      </c>
      <c r="K82" t="s">
        <v>4206</v>
      </c>
      <c r="L82" t="s">
        <v>3894</v>
      </c>
      <c r="P82" t="str">
        <f>CONCATENATE($P$3,"'",A82,"'",",","'",B82,"'",",","'",C82,"'",",","'",D82,"'",",","'",E82,"'",",","'",F82,"'",",","'",G82,"'",")",";")</f>
        <v>insert into pelamar (username,nama_lengkap,alamat,jenis_kelamin,tanggal_lahir,no_ktp,email) values ('Chang.Ferdinand77','Chang Ferdinand','Jl. Jend. Sudirman Kav. 49 , Makasar 12888','L','35365','13432152629121600007','Chang.Ferdinand77@hotmail.com');</v>
      </c>
      <c r="W82" t="str">
        <f t="shared" ca="1" si="13"/>
        <v>22630112030101100000</v>
      </c>
      <c r="Z82" s="18">
        <f t="shared" ca="1" si="14"/>
        <v>34774</v>
      </c>
      <c r="AA82" t="str">
        <f t="shared" ca="1" si="15"/>
        <v>Jl. Raya Pejuangan Kav. 8, Jakarta Utara 14585</v>
      </c>
      <c r="AC82" s="21" t="s">
        <v>2773</v>
      </c>
      <c r="AM82" t="str">
        <f t="shared" ca="1" si="16"/>
        <v>SMA Negeri 17 Maluku</v>
      </c>
      <c r="AN82" t="str">
        <f t="shared" ca="1" si="17"/>
        <v>SMA</v>
      </c>
      <c r="AO82" t="str">
        <f t="shared" ca="1" si="18"/>
        <v>Maluku</v>
      </c>
      <c r="AQ82" t="s">
        <v>2775</v>
      </c>
      <c r="AR82" t="str">
        <f t="shared" ca="1" si="19"/>
        <v>Jl. Sirsak No. 21, Maluku</v>
      </c>
      <c r="AS82" t="str">
        <f t="shared" ca="1" si="20"/>
        <v>IPS</v>
      </c>
      <c r="AV82" t="s">
        <v>3971</v>
      </c>
      <c r="AW82" t="s">
        <v>3882</v>
      </c>
      <c r="AX82" t="s">
        <v>3893</v>
      </c>
      <c r="BG82" t="str">
        <f t="shared" ca="1" si="25"/>
        <v>Universitas Indonesia</v>
      </c>
      <c r="BI82" t="str">
        <f t="shared" ca="1" si="22"/>
        <v>Jl. Cempaka Putih Tengah I / 1, Depok</v>
      </c>
      <c r="BJ82" t="str">
        <f t="shared" ca="1" si="23"/>
        <v>Teknik Elektro</v>
      </c>
      <c r="BL82" t="s">
        <v>4363</v>
      </c>
      <c r="BM82" t="s">
        <v>3943</v>
      </c>
      <c r="BN82" t="s">
        <v>130</v>
      </c>
    </row>
    <row r="83" spans="1:66" x14ac:dyDescent="0.2">
      <c r="A83" s="36" t="s">
        <v>733</v>
      </c>
      <c r="B83" t="s">
        <v>1245</v>
      </c>
      <c r="C83" t="s">
        <v>2941</v>
      </c>
      <c r="D83" t="s">
        <v>2697</v>
      </c>
      <c r="E83" s="18">
        <v>33121</v>
      </c>
      <c r="F83" t="s">
        <v>2276</v>
      </c>
      <c r="G83" t="s">
        <v>1777</v>
      </c>
      <c r="I83" t="str">
        <f t="shared" si="24"/>
        <v>insert into pelamar (username,nama_lengkap,alamat,jenis_kelamin,tanggal_lahir,no_ktp,email) values ('Rasmussen.Lawrence20','Rasmussen Lawrence','Jl. Raden Saleh No. 40 , Bogor 14707','P','33121','22821112527101000004','Rasmussen.Lawrence20@gmail.com');</v>
      </c>
      <c r="J83" t="s">
        <v>3980</v>
      </c>
      <c r="K83" t="s">
        <v>3961</v>
      </c>
      <c r="L83" t="s">
        <v>122</v>
      </c>
      <c r="P83" t="str">
        <f>CONCATENATE($P$3,"'",A83,"'",",","'",B83,"'",",","'",C83,"'",",","'",D83,"'",",","'",E83,"'",",","'",F83,"'",",","'",G83,"'",")",";")</f>
        <v>insert into pelamar (username,nama_lengkap,alamat,jenis_kelamin,tanggal_lahir,no_ktp,email) values ('Rasmussen.Lawrence20','Rasmussen Lawrence','Jl. Raden Saleh No. 40 , Bogor 14707','P','33121','22821112527101000004','Rasmussen.Lawrence20@gmail.com');</v>
      </c>
      <c r="W83" t="str">
        <f t="shared" ca="1" si="13"/>
        <v>16834062520121300003</v>
      </c>
      <c r="Z83" s="18">
        <f t="shared" ca="1" si="14"/>
        <v>34362</v>
      </c>
      <c r="AA83" t="str">
        <f t="shared" ca="1" si="15"/>
        <v>Jl. Jeruk Raya No. 15 RT. 0011 / RW. 01, Cilacap 13125</v>
      </c>
      <c r="AC83" s="21" t="s">
        <v>2774</v>
      </c>
      <c r="AM83" t="str">
        <f t="shared" ca="1" si="16"/>
        <v>SMK Negeri 07 Banten</v>
      </c>
      <c r="AN83" t="str">
        <f t="shared" ca="1" si="17"/>
        <v>SMK</v>
      </c>
      <c r="AO83" t="str">
        <f t="shared" ca="1" si="18"/>
        <v>Banten</v>
      </c>
      <c r="AQ83" t="s">
        <v>2776</v>
      </c>
      <c r="AR83" t="str">
        <f t="shared" ca="1" si="19"/>
        <v>Jl. Kyai Maja No. 43, Banten</v>
      </c>
      <c r="AS83" t="str">
        <f t="shared" ca="1" si="20"/>
        <v>Teknik Mesin</v>
      </c>
      <c r="AV83" t="s">
        <v>3988</v>
      </c>
      <c r="AW83" t="s">
        <v>4206</v>
      </c>
      <c r="AX83" t="s">
        <v>3894</v>
      </c>
      <c r="BG83" t="str">
        <f t="shared" ca="1" si="25"/>
        <v>Universitas Mulawarman</v>
      </c>
      <c r="BI83" t="str">
        <f t="shared" ca="1" si="22"/>
        <v>Jl. Raden Saleh No. 40 , Samarinda</v>
      </c>
      <c r="BJ83" t="str">
        <f t="shared" ca="1" si="23"/>
        <v>Akutansi</v>
      </c>
      <c r="BL83" t="s">
        <v>4357</v>
      </c>
      <c r="BM83" t="s">
        <v>3867</v>
      </c>
      <c r="BN83" t="s">
        <v>128</v>
      </c>
    </row>
    <row r="84" spans="1:66" x14ac:dyDescent="0.2">
      <c r="A84" s="36" t="s">
        <v>734</v>
      </c>
      <c r="B84" t="s">
        <v>1246</v>
      </c>
      <c r="C84" t="s">
        <v>2942</v>
      </c>
      <c r="D84" t="s">
        <v>76</v>
      </c>
      <c r="E84" s="18">
        <v>35957</v>
      </c>
      <c r="F84" t="s">
        <v>2277</v>
      </c>
      <c r="G84" t="s">
        <v>1778</v>
      </c>
      <c r="I84" t="str">
        <f t="shared" si="24"/>
        <v>insert into pelamar (username,nama_lengkap,alamat,jenis_kelamin,tanggal_lahir,no_ktp,email) values ('Livingston.Cassandra78','Livingston Cassandra','Jl. Lebak Bulus 1, Papua 14551','L','35957','16719021114121200007','Livingston.Cassandra78@gmail.com');</v>
      </c>
      <c r="J84" t="s">
        <v>3907</v>
      </c>
      <c r="K84" t="s">
        <v>4207</v>
      </c>
      <c r="L84" t="s">
        <v>115</v>
      </c>
      <c r="P84" t="str">
        <f>CONCATENATE($P$3,"'",A84,"'",",","'",B84,"'",",","'",C84,"'",",","'",D84,"'",",","'",E84,"'",",","'",F84,"'",",","'",G84,"'",")",";")</f>
        <v>insert into pelamar (username,nama_lengkap,alamat,jenis_kelamin,tanggal_lahir,no_ktp,email) values ('Livingston.Cassandra78','Livingston Cassandra','Jl. Lebak Bulus 1, Papua 14551','L','35957','16719021114121200007','Livingston.Cassandra78@gmail.com');</v>
      </c>
      <c r="W84" t="str">
        <f t="shared" ca="1" si="13"/>
        <v>14224093128121100007</v>
      </c>
      <c r="Z84" s="18">
        <f t="shared" ca="1" si="14"/>
        <v>35701</v>
      </c>
      <c r="AA84" t="str">
        <f t="shared" ca="1" si="15"/>
        <v>Jl. HR. Rasuna Said Kav. C-21 Kuningan, Balikpapan 13433</v>
      </c>
      <c r="AC84" s="21" t="s">
        <v>2775</v>
      </c>
      <c r="AM84" t="str">
        <f t="shared" ca="1" si="16"/>
        <v>SMA Negeri 13 Jakarta Utara</v>
      </c>
      <c r="AN84" t="str">
        <f t="shared" ca="1" si="17"/>
        <v>SMA</v>
      </c>
      <c r="AO84" t="str">
        <f t="shared" ca="1" si="18"/>
        <v>Jakarta Utara</v>
      </c>
      <c r="AQ84" t="s">
        <v>2777</v>
      </c>
      <c r="AR84" t="str">
        <f t="shared" ca="1" si="19"/>
        <v>Jl. Gandaria I / 20, Jakarta Utara</v>
      </c>
      <c r="AS84" t="str">
        <f t="shared" ca="1" si="20"/>
        <v>IPA</v>
      </c>
      <c r="AV84" t="s">
        <v>3980</v>
      </c>
      <c r="AW84" t="s">
        <v>3961</v>
      </c>
      <c r="AX84" t="s">
        <v>122</v>
      </c>
      <c r="BG84" t="str">
        <f t="shared" ca="1" si="25"/>
        <v>Universitas Gadjah Mada</v>
      </c>
      <c r="BI84" t="str">
        <f t="shared" ca="1" si="22"/>
        <v>Jl. Achmad Yani No. 2, By Pass, Yogyakarta</v>
      </c>
      <c r="BJ84" t="str">
        <f t="shared" ca="1" si="23"/>
        <v>Ilmu politik</v>
      </c>
      <c r="BL84" t="s">
        <v>4361</v>
      </c>
      <c r="BM84" t="s">
        <v>4161</v>
      </c>
      <c r="BN84" t="s">
        <v>37</v>
      </c>
    </row>
    <row r="85" spans="1:66" x14ac:dyDescent="0.2">
      <c r="A85" s="36" t="s">
        <v>735</v>
      </c>
      <c r="B85" t="s">
        <v>1247</v>
      </c>
      <c r="C85" t="s">
        <v>2943</v>
      </c>
      <c r="D85" t="s">
        <v>2697</v>
      </c>
      <c r="E85" s="18">
        <v>34437</v>
      </c>
      <c r="F85" t="s">
        <v>2278</v>
      </c>
      <c r="G85" t="s">
        <v>1779</v>
      </c>
      <c r="I85" t="str">
        <f t="shared" si="24"/>
        <v>insert into pelamar (username,nama_lengkap,alamat,jenis_kelamin,tanggal_lahir,no_ktp,email) values ('Lawson.Nathaniel45','Lawson Nathaniel','Jl. Jeruk Raya No. 15 RT. 0011 / RW. 01, Makasar 16017','P','34437','33314062622111100000','Lawson.Nathaniel45@gmail.com');</v>
      </c>
      <c r="J85" t="s">
        <v>4106</v>
      </c>
      <c r="K85" t="s">
        <v>4208</v>
      </c>
      <c r="L85" t="s">
        <v>95</v>
      </c>
      <c r="P85" t="str">
        <f>CONCATENATE($P$3,"'",A85,"'",",","'",B85,"'",",","'",C85,"'",",","'",D85,"'",",","'",E85,"'",",","'",F85,"'",",","'",G85,"'",")",";")</f>
        <v>insert into pelamar (username,nama_lengkap,alamat,jenis_kelamin,tanggal_lahir,no_ktp,email) values ('Lawson.Nathaniel45','Lawson Nathaniel','Jl. Jeruk Raya No. 15 RT. 0011 / RW. 01, Makasar 16017','P','34437','33314062622111100000','Lawson.Nathaniel45@gmail.com');</v>
      </c>
      <c r="W85" t="str">
        <f t="shared" ca="1" si="13"/>
        <v>19217112629101500000</v>
      </c>
      <c r="Z85" s="18">
        <f t="shared" ca="1" si="14"/>
        <v>34056</v>
      </c>
      <c r="AA85" t="str">
        <f t="shared" ca="1" si="15"/>
        <v>Jl. Duren Tiga Raya No. 20, Medan 15532</v>
      </c>
      <c r="AC85" s="21" t="s">
        <v>2773</v>
      </c>
      <c r="AM85" t="str">
        <f t="shared" ca="1" si="16"/>
        <v>SMA Negeri 07 Bogor</v>
      </c>
      <c r="AN85" t="str">
        <f t="shared" ca="1" si="17"/>
        <v>SMA</v>
      </c>
      <c r="AO85" t="str">
        <f t="shared" ca="1" si="18"/>
        <v>Bogor</v>
      </c>
      <c r="AQ85" t="s">
        <v>2778</v>
      </c>
      <c r="AR85" t="str">
        <f t="shared" ca="1" si="19"/>
        <v>Jl. Gandaria Tengah II No. 6 - 14, Bogor</v>
      </c>
      <c r="AS85" t="str">
        <f t="shared" ca="1" si="20"/>
        <v>IPS</v>
      </c>
      <c r="AV85" t="s">
        <v>3907</v>
      </c>
      <c r="AW85" t="s">
        <v>4207</v>
      </c>
      <c r="AX85" t="s">
        <v>115</v>
      </c>
      <c r="BG85" t="str">
        <f t="shared" ca="1" si="25"/>
        <v>Institut Teknologi Bandung</v>
      </c>
      <c r="BI85" t="str">
        <f t="shared" ca="1" si="22"/>
        <v>Jl. Kali Pasir  No. 9, Bandung</v>
      </c>
      <c r="BJ85" t="str">
        <f t="shared" ca="1" si="23"/>
        <v>Teknik Industri</v>
      </c>
      <c r="BL85" t="s">
        <v>4363</v>
      </c>
      <c r="BM85" t="s">
        <v>3943</v>
      </c>
      <c r="BN85" t="s">
        <v>38</v>
      </c>
    </row>
    <row r="86" spans="1:66" x14ac:dyDescent="0.2">
      <c r="A86" s="36" t="s">
        <v>736</v>
      </c>
      <c r="B86" t="s">
        <v>1248</v>
      </c>
      <c r="C86" t="s">
        <v>2944</v>
      </c>
      <c r="D86" t="s">
        <v>76</v>
      </c>
      <c r="E86" s="18">
        <v>35920</v>
      </c>
      <c r="F86" t="s">
        <v>2279</v>
      </c>
      <c r="G86" t="s">
        <v>1780</v>
      </c>
      <c r="I86" t="str">
        <f t="shared" si="24"/>
        <v>insert into pelamar (username,nama_lengkap,alamat,jenis_kelamin,tanggal_lahir,no_ktp,email) values ('Decker.Cameron45','Decker Cameron','Jl. H. Rohimin No. 30, Surabaya 12239','L','35920','11811082030111300003','Decker.Cameron45@hotmail.com');</v>
      </c>
      <c r="J86" t="s">
        <v>4108</v>
      </c>
      <c r="K86" t="s">
        <v>4071</v>
      </c>
      <c r="L86" t="s">
        <v>3895</v>
      </c>
      <c r="P86" t="str">
        <f>CONCATENATE($P$3,"'",A86,"'",",","'",B86,"'",",","'",C86,"'",",","'",D86,"'",",","'",E86,"'",",","'",F86,"'",",","'",G86,"'",")",";")</f>
        <v>insert into pelamar (username,nama_lengkap,alamat,jenis_kelamin,tanggal_lahir,no_ktp,email) values ('Decker.Cameron45','Decker Cameron','Jl. H. Rohimin No. 30, Surabaya 12239','L','35920','11811082030111300003','Decker.Cameron45@hotmail.com');</v>
      </c>
      <c r="W86" t="str">
        <f t="shared" ca="1" si="13"/>
        <v>32819161520121500001</v>
      </c>
      <c r="Z86" s="18">
        <f t="shared" ca="1" si="14"/>
        <v>33288</v>
      </c>
      <c r="AA86" t="str">
        <f t="shared" ca="1" si="15"/>
        <v>Jl. Ciranjang  II No. 20-22, Cilacap 12599</v>
      </c>
      <c r="AC86" s="21" t="s">
        <v>2776</v>
      </c>
      <c r="AM86" t="str">
        <f t="shared" ca="1" si="16"/>
        <v>SMK Negeri 15 Palembang</v>
      </c>
      <c r="AN86" t="str">
        <f t="shared" ca="1" si="17"/>
        <v>SMK</v>
      </c>
      <c r="AO86" t="str">
        <f t="shared" ca="1" si="18"/>
        <v>Palembang</v>
      </c>
      <c r="AQ86" t="s">
        <v>2779</v>
      </c>
      <c r="AR86" t="str">
        <f t="shared" ca="1" si="19"/>
        <v>Jl. Metro Duta Kav. UE,  Pondok Indah, Palembang</v>
      </c>
      <c r="AS86" t="str">
        <f t="shared" ca="1" si="20"/>
        <v>Analisa Kimia</v>
      </c>
      <c r="AV86" t="s">
        <v>4106</v>
      </c>
      <c r="AW86" t="s">
        <v>4208</v>
      </c>
      <c r="AX86" t="s">
        <v>95</v>
      </c>
      <c r="BG86" t="str">
        <f t="shared" ca="1" si="25"/>
        <v>Universitas Padjadjaran</v>
      </c>
      <c r="BI86" t="str">
        <f t="shared" ca="1" si="22"/>
        <v>Jl. Kyai Caringin No. 7, Bandung</v>
      </c>
      <c r="BJ86" t="str">
        <f t="shared" ca="1" si="23"/>
        <v>Teknik Industri</v>
      </c>
      <c r="BL86" t="s">
        <v>4360</v>
      </c>
      <c r="BM86" t="s">
        <v>4370</v>
      </c>
      <c r="BN86" t="s">
        <v>115</v>
      </c>
    </row>
    <row r="87" spans="1:66" x14ac:dyDescent="0.2">
      <c r="A87" s="36" t="s">
        <v>737</v>
      </c>
      <c r="B87" t="s">
        <v>1249</v>
      </c>
      <c r="C87" t="s">
        <v>2945</v>
      </c>
      <c r="D87" t="s">
        <v>76</v>
      </c>
      <c r="E87" s="18">
        <v>32599</v>
      </c>
      <c r="F87" t="s">
        <v>2280</v>
      </c>
      <c r="G87" t="s">
        <v>1781</v>
      </c>
      <c r="I87" t="str">
        <f t="shared" si="24"/>
        <v>insert into pelamar (username,nama_lengkap,alamat,jenis_kelamin,tanggal_lahir,no_ktp,email) values ('Velez.Candace35','Velez Candace','Jl. Bekasi Timur Raya KM. 18 No. 6 P. Gdg. , Makasar 15376','L','32599','27411062319121300004','Velez.Candace35@yahoo.com');</v>
      </c>
      <c r="J87" t="s">
        <v>3859</v>
      </c>
      <c r="K87" t="s">
        <v>4209</v>
      </c>
      <c r="L87" t="s">
        <v>3895</v>
      </c>
      <c r="P87" t="str">
        <f>CONCATENATE($P$3,"'",A87,"'",",","'",B87,"'",",","'",C87,"'",",","'",D87,"'",",","'",E87,"'",",","'",F87,"'",",","'",G87,"'",")",";")</f>
        <v>insert into pelamar (username,nama_lengkap,alamat,jenis_kelamin,tanggal_lahir,no_ktp,email) values ('Velez.Candace35','Velez Candace','Jl. Bekasi Timur Raya KM. 18 No. 6 P. Gdg. , Makasar 15376','L','32599','27411062319121300004','Velez.Candace35@yahoo.com');</v>
      </c>
      <c r="W87" t="str">
        <f t="shared" ca="1" si="13"/>
        <v>20928112424121300004</v>
      </c>
      <c r="Z87" s="18">
        <f t="shared" ca="1" si="14"/>
        <v>32641</v>
      </c>
      <c r="AA87" t="str">
        <f t="shared" ca="1" si="15"/>
        <v>Jl. Warung Buncit Raya No. 15, Papua 12983</v>
      </c>
      <c r="AC87" s="21" t="s">
        <v>2777</v>
      </c>
      <c r="AM87" t="str">
        <f t="shared" ca="1" si="16"/>
        <v>SMK Negeri 12 Surabaya</v>
      </c>
      <c r="AN87" t="str">
        <f t="shared" ca="1" si="17"/>
        <v>SMK</v>
      </c>
      <c r="AO87" t="str">
        <f t="shared" ca="1" si="18"/>
        <v>Surabaya</v>
      </c>
      <c r="AQ87" t="s">
        <v>2780</v>
      </c>
      <c r="AR87" t="str">
        <f t="shared" ca="1" si="19"/>
        <v>Jl. Ciputat Raya No. 40, Surabaya</v>
      </c>
      <c r="AS87" t="str">
        <f t="shared" ca="1" si="20"/>
        <v>Teknik Mesin</v>
      </c>
      <c r="AV87" t="s">
        <v>4108</v>
      </c>
      <c r="AW87" t="s">
        <v>4071</v>
      </c>
      <c r="AX87" t="s">
        <v>3895</v>
      </c>
      <c r="BG87" t="str">
        <f t="shared" ca="1" si="25"/>
        <v>Universitas Brawijaya</v>
      </c>
      <c r="BI87" t="str">
        <f t="shared" ca="1" si="22"/>
        <v>Jl. HOS Cokroaminoto No. 31 - 33, Surabaya</v>
      </c>
      <c r="BJ87" t="str">
        <f t="shared" ca="1" si="23"/>
        <v>Sastra Jepang</v>
      </c>
      <c r="BL87" t="s">
        <v>4362</v>
      </c>
      <c r="BM87" t="s">
        <v>4371</v>
      </c>
      <c r="BN87" t="s">
        <v>123</v>
      </c>
    </row>
    <row r="88" spans="1:66" x14ac:dyDescent="0.2">
      <c r="A88" s="36" t="s">
        <v>738</v>
      </c>
      <c r="B88" t="s">
        <v>1250</v>
      </c>
      <c r="C88" t="s">
        <v>2946</v>
      </c>
      <c r="D88" t="s">
        <v>2697</v>
      </c>
      <c r="E88" s="18">
        <v>35645</v>
      </c>
      <c r="F88" t="s">
        <v>2281</v>
      </c>
      <c r="G88" t="s">
        <v>1782</v>
      </c>
      <c r="I88" t="str">
        <f t="shared" si="24"/>
        <v>insert into pelamar (username,nama_lengkap,alamat,jenis_kelamin,tanggal_lahir,no_ktp,email) values ('Brock.Amal86','Brock Amal','Jl. Duren Tiga Raya No. 20, Bandung 14791','P','35645','22223111427101400005','Brock.Amal86@hotmail.com');</v>
      </c>
      <c r="J88" t="s">
        <v>3861</v>
      </c>
      <c r="K88" t="s">
        <v>4013</v>
      </c>
      <c r="L88" t="s">
        <v>3893</v>
      </c>
      <c r="P88" t="str">
        <f>CONCATENATE($P$3,"'",A88,"'",",","'",B88,"'",",","'",C88,"'",",","'",D88,"'",",","'",E88,"'",",","'",F88,"'",",","'",G88,"'",")",";")</f>
        <v>insert into pelamar (username,nama_lengkap,alamat,jenis_kelamin,tanggal_lahir,no_ktp,email) values ('Brock.Amal86','Brock Amal','Jl. Duren Tiga Raya No. 20, Bandung 14791','P','35645','22223111427101400005','Brock.Amal86@hotmail.com');</v>
      </c>
      <c r="W88" t="str">
        <f t="shared" ca="1" si="13"/>
        <v>13413092716101400003</v>
      </c>
      <c r="Z88" s="18">
        <f t="shared" ca="1" si="14"/>
        <v>34696</v>
      </c>
      <c r="AA88" t="str">
        <f t="shared" ca="1" si="15"/>
        <v>Jl. Raya Cilandak  KKO, Jakarta Utara 15751</v>
      </c>
      <c r="AC88" s="21" t="s">
        <v>2778</v>
      </c>
      <c r="AM88" t="str">
        <f t="shared" ca="1" si="16"/>
        <v>SMK Negeri 12 Garut</v>
      </c>
      <c r="AN88" t="str">
        <f t="shared" ca="1" si="17"/>
        <v>SMK</v>
      </c>
      <c r="AO88" t="str">
        <f t="shared" ca="1" si="18"/>
        <v>Garut</v>
      </c>
      <c r="AQ88" t="s">
        <v>2781</v>
      </c>
      <c r="AR88" t="str">
        <f t="shared" ca="1" si="19"/>
        <v>Jl. Warung Buncit Raya No. 15, Garut</v>
      </c>
      <c r="AS88" t="str">
        <f t="shared" ca="1" si="20"/>
        <v>Teknik Komputer</v>
      </c>
      <c r="AV88" t="s">
        <v>3859</v>
      </c>
      <c r="AW88" t="s">
        <v>4209</v>
      </c>
      <c r="AX88" t="s">
        <v>3895</v>
      </c>
      <c r="BG88" t="str">
        <f t="shared" ca="1" si="25"/>
        <v>Institut Teknologi Bandung</v>
      </c>
      <c r="BI88" t="str">
        <f t="shared" ca="1" si="22"/>
        <v>Jl. Kali Pasir  No. 9, Bandung</v>
      </c>
      <c r="BJ88" t="str">
        <f t="shared" ca="1" si="23"/>
        <v>Teknik Sipil</v>
      </c>
      <c r="BL88" t="s">
        <v>4358</v>
      </c>
      <c r="BM88" t="s">
        <v>4008</v>
      </c>
      <c r="BN88" t="s">
        <v>132</v>
      </c>
    </row>
    <row r="89" spans="1:66" x14ac:dyDescent="0.2">
      <c r="A89" s="36" t="s">
        <v>739</v>
      </c>
      <c r="B89" t="s">
        <v>1251</v>
      </c>
      <c r="C89" t="s">
        <v>2947</v>
      </c>
      <c r="D89" t="s">
        <v>76</v>
      </c>
      <c r="E89" s="18">
        <v>34009</v>
      </c>
      <c r="F89" t="s">
        <v>2282</v>
      </c>
      <c r="G89" t="s">
        <v>1783</v>
      </c>
      <c r="I89" t="str">
        <f t="shared" si="24"/>
        <v>insert into pelamar (username,nama_lengkap,alamat,jenis_kelamin,tanggal_lahir,no_ktp,email) values ('Hayes.Kim51','Hayes Kim','Jl. Tawes No. 18-20 , Makasar 14090','L','34009','15526091918101100003','Hayes.Kim51@hotmail.com');</v>
      </c>
      <c r="J89" t="s">
        <v>4109</v>
      </c>
      <c r="K89" t="s">
        <v>4210</v>
      </c>
      <c r="L89" t="s">
        <v>115</v>
      </c>
      <c r="P89" t="str">
        <f>CONCATENATE($P$3,"'",A89,"'",",","'",B89,"'",",","'",C89,"'",",","'",D89,"'",",","'",E89,"'",",","'",F89,"'",",","'",G89,"'",")",";")</f>
        <v>insert into pelamar (username,nama_lengkap,alamat,jenis_kelamin,tanggal_lahir,no_ktp,email) values ('Hayes.Kim51','Hayes Kim','Jl. Tawes No. 18-20 , Makasar 14090','L','34009','15526091918101100003','Hayes.Kim51@hotmail.com');</v>
      </c>
      <c r="W89" t="str">
        <f t="shared" ca="1" si="13"/>
        <v>34426021324121500009</v>
      </c>
      <c r="Z89" s="18">
        <f t="shared" ca="1" si="14"/>
        <v>33619</v>
      </c>
      <c r="AA89" t="str">
        <f t="shared" ca="1" si="15"/>
        <v>Jl. Taman Brawijaya No. 1, Balikpapan 15721</v>
      </c>
      <c r="AC89" s="21" t="s">
        <v>2779</v>
      </c>
      <c r="AM89" t="str">
        <f t="shared" ca="1" si="16"/>
        <v>SMK Negeri 09 Banten</v>
      </c>
      <c r="AN89" t="str">
        <f t="shared" ca="1" si="17"/>
        <v>SMK</v>
      </c>
      <c r="AO89" t="str">
        <f t="shared" ca="1" si="18"/>
        <v>Banten</v>
      </c>
      <c r="AQ89" t="s">
        <v>2782</v>
      </c>
      <c r="AR89" t="str">
        <f t="shared" ca="1" si="19"/>
        <v>Jl. Raya Cilandak  KKO, Banten</v>
      </c>
      <c r="AS89" t="str">
        <f t="shared" ca="1" si="20"/>
        <v>Analisa Kimia</v>
      </c>
      <c r="AV89" t="s">
        <v>3861</v>
      </c>
      <c r="AW89" t="s">
        <v>4013</v>
      </c>
      <c r="AX89" t="s">
        <v>3893</v>
      </c>
      <c r="BG89" t="str">
        <f t="shared" ca="1" si="25"/>
        <v>Institut Teknologi Surabaya</v>
      </c>
      <c r="BI89" t="str">
        <f t="shared" ca="1" si="22"/>
        <v>Jl. Raya Mangga Besar Raya 137 / 139, Surabaya</v>
      </c>
      <c r="BJ89" t="str">
        <f t="shared" ca="1" si="23"/>
        <v>Teknik Mesin</v>
      </c>
      <c r="BL89" t="s">
        <v>4362</v>
      </c>
      <c r="BM89" t="s">
        <v>4371</v>
      </c>
      <c r="BN89" t="s">
        <v>8</v>
      </c>
    </row>
    <row r="90" spans="1:66" x14ac:dyDescent="0.2">
      <c r="A90" s="36" t="s">
        <v>740</v>
      </c>
      <c r="B90" t="s">
        <v>1252</v>
      </c>
      <c r="C90" t="s">
        <v>2948</v>
      </c>
      <c r="D90" t="s">
        <v>2697</v>
      </c>
      <c r="E90" s="18">
        <v>32659</v>
      </c>
      <c r="F90" t="s">
        <v>2283</v>
      </c>
      <c r="G90" t="s">
        <v>1784</v>
      </c>
      <c r="I90" t="str">
        <f t="shared" si="24"/>
        <v>insert into pelamar (username,nama_lengkap,alamat,jenis_kelamin,tanggal_lahir,no_ktp,email) values ('Schwartz.Carolyn13','Schwartz Carolyn','Jl. Kesehatan No. 9, Balikpapan 13814','P','32659','18432152511121400004','Schwartz.Carolyn13@hotmail.com');</v>
      </c>
      <c r="J90" t="s">
        <v>4049</v>
      </c>
      <c r="K90" t="s">
        <v>4211</v>
      </c>
      <c r="L90" t="s">
        <v>3894</v>
      </c>
      <c r="P90" t="str">
        <f>CONCATENATE($P$3,"'",A90,"'",",","'",B90,"'",",","'",C90,"'",",","'",D90,"'",",","'",E90,"'",",","'",F90,"'",",","'",G90,"'",")",";")</f>
        <v>insert into pelamar (username,nama_lengkap,alamat,jenis_kelamin,tanggal_lahir,no_ktp,email) values ('Schwartz.Carolyn13','Schwartz Carolyn','Jl. Kesehatan No. 9, Balikpapan 13814','P','32659','18432152511121400004','Schwartz.Carolyn13@hotmail.com');</v>
      </c>
      <c r="W90" t="str">
        <f t="shared" ca="1" si="13"/>
        <v>32119051513111200009</v>
      </c>
      <c r="Z90" s="18">
        <f t="shared" ca="1" si="14"/>
        <v>36170</v>
      </c>
      <c r="AA90" t="str">
        <f t="shared" ca="1" si="15"/>
        <v>Jl. Kali Pasir  No. 9, Bogor 14614</v>
      </c>
      <c r="AC90" s="21" t="s">
        <v>2780</v>
      </c>
      <c r="AM90" t="str">
        <f t="shared" ca="1" si="16"/>
        <v>SMA Negeri 11 Medan</v>
      </c>
      <c r="AN90" t="str">
        <f t="shared" ca="1" si="17"/>
        <v>SMA</v>
      </c>
      <c r="AO90" t="str">
        <f t="shared" ca="1" si="18"/>
        <v>Medan</v>
      </c>
      <c r="AQ90" t="s">
        <v>2783</v>
      </c>
      <c r="AR90" t="str">
        <f t="shared" ca="1" si="19"/>
        <v>Jl. Siaga Raya Kav. 4 - 8, Medan</v>
      </c>
      <c r="AS90" t="str">
        <f t="shared" ca="1" si="20"/>
        <v>IPA</v>
      </c>
      <c r="AV90" t="s">
        <v>4109</v>
      </c>
      <c r="AW90" t="s">
        <v>4210</v>
      </c>
      <c r="AX90" t="s">
        <v>115</v>
      </c>
      <c r="BG90" t="str">
        <f t="shared" ca="1" si="25"/>
        <v>Universitas Diponegoro</v>
      </c>
      <c r="BI90" t="str">
        <f t="shared" ca="1" si="22"/>
        <v>Jl. Diponegoro No. 71, Semarang</v>
      </c>
      <c r="BJ90" t="str">
        <f t="shared" ca="1" si="23"/>
        <v>Arsitektur</v>
      </c>
      <c r="BL90" t="s">
        <v>4358</v>
      </c>
      <c r="BM90" t="s">
        <v>4008</v>
      </c>
      <c r="BN90" t="s">
        <v>8</v>
      </c>
    </row>
    <row r="91" spans="1:66" x14ac:dyDescent="0.2">
      <c r="A91" s="36" t="s">
        <v>741</v>
      </c>
      <c r="B91" t="s">
        <v>1253</v>
      </c>
      <c r="C91" t="s">
        <v>2949</v>
      </c>
      <c r="D91" t="s">
        <v>76</v>
      </c>
      <c r="E91" s="18">
        <v>35608</v>
      </c>
      <c r="F91" t="s">
        <v>2284</v>
      </c>
      <c r="G91" t="s">
        <v>1785</v>
      </c>
      <c r="I91" t="str">
        <f t="shared" si="24"/>
        <v>insert into pelamar (username,nama_lengkap,alamat,jenis_kelamin,tanggal_lahir,no_ktp,email) values ('Bell.Mary50','Bell Mary','Jl. Raya Pondok Gede No. 4, Depok 13986','L','35608','29620133318101100009','Bell.Mary50@gmail.com');</v>
      </c>
      <c r="J91" t="s">
        <v>3981</v>
      </c>
      <c r="K91" t="s">
        <v>4212</v>
      </c>
      <c r="L91" t="s">
        <v>115</v>
      </c>
      <c r="P91" t="str">
        <f>CONCATENATE($P$3,"'",A91,"'",",","'",B91,"'",",","'",C91,"'",",","'",D91,"'",",","'",E91,"'",",","'",F91,"'",",","'",G91,"'",")",";")</f>
        <v>insert into pelamar (username,nama_lengkap,alamat,jenis_kelamin,tanggal_lahir,no_ktp,email) values ('Bell.Mary50','Bell Mary','Jl. Raya Pondok Gede No. 4, Depok 13986','L','35608','29620133318101100009','Bell.Mary50@gmail.com');</v>
      </c>
      <c r="W91" t="str">
        <f t="shared" ca="1" si="13"/>
        <v>26619082528121400009</v>
      </c>
      <c r="Z91" s="18">
        <f t="shared" ca="1" si="14"/>
        <v>35802</v>
      </c>
      <c r="AA91" t="str">
        <f t="shared" ca="1" si="15"/>
        <v>Jl. Gandaria I / 20, Medan 14816</v>
      </c>
      <c r="AC91" s="21" t="s">
        <v>2781</v>
      </c>
      <c r="AM91" t="str">
        <f t="shared" ca="1" si="16"/>
        <v>SMA Negeri 16 Semarang</v>
      </c>
      <c r="AN91" t="str">
        <f t="shared" ca="1" si="17"/>
        <v>SMA</v>
      </c>
      <c r="AO91" t="str">
        <f t="shared" ca="1" si="18"/>
        <v>Semarang</v>
      </c>
      <c r="AQ91" t="s">
        <v>2784</v>
      </c>
      <c r="AR91" t="str">
        <f t="shared" ca="1" si="19"/>
        <v>Jl. R. C. Veteran No. 178, Semarang</v>
      </c>
      <c r="AS91" t="str">
        <f t="shared" ca="1" si="20"/>
        <v>IPS</v>
      </c>
      <c r="AV91" t="s">
        <v>4049</v>
      </c>
      <c r="AW91" t="s">
        <v>4211</v>
      </c>
      <c r="AX91" t="s">
        <v>3894</v>
      </c>
      <c r="BG91" t="str">
        <f t="shared" ca="1" si="25"/>
        <v>Universitas Gadjah Mada</v>
      </c>
      <c r="BI91" t="str">
        <f t="shared" ca="1" si="22"/>
        <v>Jl. Achmad Yani No. 2, By Pass, Yogyakarta</v>
      </c>
      <c r="BJ91" t="str">
        <f t="shared" ca="1" si="23"/>
        <v>Geografi</v>
      </c>
      <c r="BL91" t="s">
        <v>4362</v>
      </c>
      <c r="BM91" t="s">
        <v>4371</v>
      </c>
      <c r="BN91" t="s">
        <v>140</v>
      </c>
    </row>
    <row r="92" spans="1:66" x14ac:dyDescent="0.2">
      <c r="A92" s="36" t="s">
        <v>742</v>
      </c>
      <c r="B92" t="s">
        <v>1254</v>
      </c>
      <c r="C92" t="s">
        <v>2950</v>
      </c>
      <c r="D92" t="s">
        <v>76</v>
      </c>
      <c r="E92" s="18">
        <v>35562</v>
      </c>
      <c r="F92" t="s">
        <v>2285</v>
      </c>
      <c r="G92" t="s">
        <v>1786</v>
      </c>
      <c r="I92" t="str">
        <f t="shared" si="24"/>
        <v>insert into pelamar (username,nama_lengkap,alamat,jenis_kelamin,tanggal_lahir,no_ktp,email) values ('Barnes.Ruth27','Barnes Ruth','Jl. Puri Indah Raya  Blok S-2, Tasikmalaya 12761','L','35562','13724193121101000007','Barnes.Ruth27@yahoo.com');</v>
      </c>
      <c r="J92" t="s">
        <v>4110</v>
      </c>
      <c r="K92" t="s">
        <v>4072</v>
      </c>
      <c r="L92" t="s">
        <v>95</v>
      </c>
      <c r="P92" t="str">
        <f>CONCATENATE($P$3,"'",A92,"'",",","'",B92,"'",",","'",C92,"'",",","'",D92,"'",",","'",E92,"'",",","'",F92,"'",",","'",G92,"'",")",";")</f>
        <v>insert into pelamar (username,nama_lengkap,alamat,jenis_kelamin,tanggal_lahir,no_ktp,email) values ('Barnes.Ruth27','Barnes Ruth','Jl. Puri Indah Raya  Blok S-2, Tasikmalaya 12761','L','35562','13724193121101000007','Barnes.Ruth27@yahoo.com');</v>
      </c>
      <c r="W92" t="str">
        <f t="shared" ca="1" si="13"/>
        <v>12429022014121400003</v>
      </c>
      <c r="Z92" s="18">
        <f t="shared" ca="1" si="14"/>
        <v>34258</v>
      </c>
      <c r="AA92" t="str">
        <f t="shared" ca="1" si="15"/>
        <v>Jl. HR. Rasuna Said Kav. C-21 Kuningan, Bontang 15739</v>
      </c>
      <c r="AC92" s="21" t="s">
        <v>2782</v>
      </c>
      <c r="AM92" t="str">
        <f t="shared" ca="1" si="16"/>
        <v>SMA Negeri 07 Bontang</v>
      </c>
      <c r="AN92" t="str">
        <f t="shared" ca="1" si="17"/>
        <v>SMA</v>
      </c>
      <c r="AO92" t="str">
        <f t="shared" ca="1" si="18"/>
        <v>Bontang</v>
      </c>
      <c r="AQ92" t="s">
        <v>2785</v>
      </c>
      <c r="AR92" t="str">
        <f t="shared" ca="1" si="19"/>
        <v>Jl. HR. Rasuna Said Kav. C-21 Kuningan, Bontang</v>
      </c>
      <c r="AS92" t="str">
        <f t="shared" ca="1" si="20"/>
        <v>IPA</v>
      </c>
      <c r="AV92" t="s">
        <v>3981</v>
      </c>
      <c r="AW92" t="s">
        <v>4212</v>
      </c>
      <c r="AX92" t="s">
        <v>115</v>
      </c>
      <c r="BG92" t="str">
        <f t="shared" ca="1" si="25"/>
        <v>Universitas Padjadjaran</v>
      </c>
      <c r="BI92" t="str">
        <f t="shared" ca="1" si="22"/>
        <v>Jl. Kyai Caringin No. 7, Bandung</v>
      </c>
      <c r="BJ92" t="str">
        <f t="shared" ca="1" si="23"/>
        <v>Teknik Sipil</v>
      </c>
      <c r="BL92" t="s">
        <v>4360</v>
      </c>
      <c r="BM92" t="s">
        <v>4370</v>
      </c>
      <c r="BN92" t="s">
        <v>38</v>
      </c>
    </row>
    <row r="93" spans="1:66" x14ac:dyDescent="0.2">
      <c r="A93" s="36" t="s">
        <v>743</v>
      </c>
      <c r="B93" t="s">
        <v>1255</v>
      </c>
      <c r="C93" t="s">
        <v>2951</v>
      </c>
      <c r="D93" t="s">
        <v>2697</v>
      </c>
      <c r="E93" s="18">
        <v>36258</v>
      </c>
      <c r="F93" t="s">
        <v>2286</v>
      </c>
      <c r="G93" t="s">
        <v>1787</v>
      </c>
      <c r="I93" t="str">
        <f t="shared" si="24"/>
        <v>insert into pelamar (username,nama_lengkap,alamat,jenis_kelamin,tanggal_lahir,no_ktp,email) values ('Valenzuela.Sydnee91','Valenzuela Sydnee','Jl. Ganggeng Raya No.9, Bontang 12814','P','36258','24922011823121100009','Valenzuela.Sydnee91@yahoo.com');</v>
      </c>
      <c r="J93" t="s">
        <v>3826</v>
      </c>
      <c r="K93" t="s">
        <v>3953</v>
      </c>
      <c r="L93" t="s">
        <v>3895</v>
      </c>
      <c r="P93" t="str">
        <f>CONCATENATE($P$3,"'",A93,"'",",","'",B93,"'",",","'",C93,"'",",","'",D93,"'",",","'",E93,"'",",","'",F93,"'",",","'",G93,"'",")",";")</f>
        <v>insert into pelamar (username,nama_lengkap,alamat,jenis_kelamin,tanggal_lahir,no_ktp,email) values ('Valenzuela.Sydnee91','Valenzuela Sydnee','Jl. Ganggeng Raya No.9, Bontang 12814','P','36258','24922011823121100009','Valenzuela.Sydnee91@yahoo.com');</v>
      </c>
      <c r="W93" t="str">
        <f t="shared" ca="1" si="13"/>
        <v>24416161710101500003</v>
      </c>
      <c r="Z93" s="18">
        <f t="shared" ca="1" si="14"/>
        <v>34957</v>
      </c>
      <c r="AA93" t="str">
        <f t="shared" ca="1" si="15"/>
        <v>Jl. Raden Saleh No. 40 , Surabaya 13742</v>
      </c>
      <c r="AC93" s="21" t="s">
        <v>2783</v>
      </c>
      <c r="AM93" t="str">
        <f t="shared" ca="1" si="16"/>
        <v>SMA Negeri 02 Surabaya</v>
      </c>
      <c r="AN93" t="str">
        <f t="shared" ca="1" si="17"/>
        <v>SMA</v>
      </c>
      <c r="AO93" t="str">
        <f t="shared" ca="1" si="18"/>
        <v>Surabaya</v>
      </c>
      <c r="AQ93" t="s">
        <v>2786</v>
      </c>
      <c r="AR93" t="str">
        <f t="shared" ca="1" si="19"/>
        <v>Jl. Jend. Sudirman Kav. 49 , Surabaya</v>
      </c>
      <c r="AS93" t="str">
        <f t="shared" ca="1" si="20"/>
        <v>IPA</v>
      </c>
      <c r="AV93" t="s">
        <v>4110</v>
      </c>
      <c r="AW93" t="s">
        <v>4072</v>
      </c>
      <c r="AX93" t="s">
        <v>95</v>
      </c>
      <c r="BG93" t="str">
        <f t="shared" ca="1" si="25"/>
        <v>Universitas Gadjah Mada</v>
      </c>
      <c r="BI93" t="str">
        <f t="shared" ca="1" si="22"/>
        <v>Jl. Achmad Yani No. 2, By Pass, Yogyakarta</v>
      </c>
      <c r="BJ93" t="str">
        <f t="shared" ca="1" si="23"/>
        <v>Teknik Sipil</v>
      </c>
      <c r="BL93" t="s">
        <v>4360</v>
      </c>
      <c r="BM93" t="s">
        <v>4370</v>
      </c>
      <c r="BN93" t="s">
        <v>8</v>
      </c>
    </row>
    <row r="94" spans="1:66" x14ac:dyDescent="0.2">
      <c r="A94" s="36" t="s">
        <v>744</v>
      </c>
      <c r="B94" t="s">
        <v>1256</v>
      </c>
      <c r="C94" t="s">
        <v>2952</v>
      </c>
      <c r="D94" t="s">
        <v>76</v>
      </c>
      <c r="E94" s="18">
        <v>32553</v>
      </c>
      <c r="F94" t="s">
        <v>2287</v>
      </c>
      <c r="G94" t="s">
        <v>1788</v>
      </c>
      <c r="I94" t="str">
        <f>CONCATENATE($I$3,"'",A94,"'",",","'",B94,"'",",","'",C94,"'",",","'",D94,"'",",","'",E94,"'",",","'",F94,"'",",","'",G94,"'",")",";")</f>
        <v>insert into pelamar (username,nama_lengkap,alamat,jenis_kelamin,tanggal_lahir,no_ktp,email) values ('Sweeney.Mercedes15','Sweeney Mercedes','Jl. Bintaro Permai Raya No. 3, Balikpapan 12768','L','32553','24516042627111000002','Sweeney.Mercedes15@gmail.com');</v>
      </c>
      <c r="J94" t="s">
        <v>4049</v>
      </c>
      <c r="K94" t="s">
        <v>4213</v>
      </c>
      <c r="L94" t="s">
        <v>3894</v>
      </c>
      <c r="P94" t="str">
        <f>CONCATENATE($P$3,"'",A94,"'",",","'",B94,"'",",","'",C94,"'",",","'",D94,"'",",","'",E94,"'",",","'",F94,"'",",","'",G94,"'",")",";")</f>
        <v>insert into pelamar (username,nama_lengkap,alamat,jenis_kelamin,tanggal_lahir,no_ktp,email) values ('Sweeney.Mercedes15','Sweeney Mercedes','Jl. Bintaro Permai Raya No. 3, Balikpapan 12768','L','32553','24516042627111000002','Sweeney.Mercedes15@gmail.com');</v>
      </c>
      <c r="W94" t="str">
        <f t="shared" ca="1" si="13"/>
        <v>21518042617101500005</v>
      </c>
      <c r="Z94" s="18">
        <f t="shared" ca="1" si="14"/>
        <v>36192</v>
      </c>
      <c r="AA94" t="str">
        <f t="shared" ca="1" si="15"/>
        <v>Jl. Sirsak No. 21, Bandung 14829</v>
      </c>
      <c r="AC94" s="21" t="s">
        <v>2784</v>
      </c>
      <c r="AM94" t="str">
        <f t="shared" ca="1" si="16"/>
        <v>SMA Negeri 17 Bontang</v>
      </c>
      <c r="AN94" t="str">
        <f t="shared" ca="1" si="17"/>
        <v>SMA</v>
      </c>
      <c r="AO94" t="str">
        <f t="shared" ca="1" si="18"/>
        <v>Bontang</v>
      </c>
      <c r="AQ94" t="s">
        <v>2787</v>
      </c>
      <c r="AR94" t="str">
        <f t="shared" ca="1" si="19"/>
        <v>Jl. Jenderal Gatot Subroto Kav. 59, Bontang</v>
      </c>
      <c r="AS94" t="str">
        <f t="shared" ca="1" si="20"/>
        <v>IPA</v>
      </c>
      <c r="AV94" t="s">
        <v>3826</v>
      </c>
      <c r="AW94" t="s">
        <v>3953</v>
      </c>
      <c r="AX94" t="s">
        <v>3895</v>
      </c>
      <c r="BG94" t="str">
        <f t="shared" ca="1" si="25"/>
        <v>Universitas Gadjah Mada</v>
      </c>
      <c r="BI94" t="str">
        <f t="shared" ca="1" si="22"/>
        <v>Jl. Achmad Yani No. 2, By Pass, Yogyakarta</v>
      </c>
      <c r="BJ94" t="str">
        <f t="shared" ca="1" si="23"/>
        <v>Sastra Arab</v>
      </c>
      <c r="BL94" t="s">
        <v>4362</v>
      </c>
      <c r="BM94" t="s">
        <v>4371</v>
      </c>
      <c r="BN94" t="s">
        <v>5</v>
      </c>
    </row>
    <row r="95" spans="1:66" x14ac:dyDescent="0.2">
      <c r="A95" s="36" t="s">
        <v>745</v>
      </c>
      <c r="B95" t="s">
        <v>1257</v>
      </c>
      <c r="C95" t="s">
        <v>2953</v>
      </c>
      <c r="D95" t="s">
        <v>2697</v>
      </c>
      <c r="E95" s="18">
        <v>35347</v>
      </c>
      <c r="F95" t="s">
        <v>2288</v>
      </c>
      <c r="G95" t="s">
        <v>1789</v>
      </c>
      <c r="I95" t="str">
        <f t="shared" ref="I95:I158" si="26">CONCATENATE($I$3,"'",A95,"'",",","'",B95,"'",",","'",C95,"'",",","'",D95,"'",",","'",E95,"'",",","'",F95,"'",",","'",G95,"'",")",";")</f>
        <v>insert into pelamar (username,nama_lengkap,alamat,jenis_kelamin,tanggal_lahir,no_ktp,email) values ('Rose.Andrew30','Rose Andrew','Jl. Raya Cilandak  KKO, Bogor 14997','P','35347','21218082826111300005','Rose.Andrew30@yahoo.com');</v>
      </c>
      <c r="J95" t="s">
        <v>3862</v>
      </c>
      <c r="K95" t="s">
        <v>4214</v>
      </c>
      <c r="L95" t="s">
        <v>95</v>
      </c>
      <c r="P95" t="str">
        <f>CONCATENATE($P$3,"'",A95,"'",",","'",B95,"'",",","'",C95,"'",",","'",D95,"'",",","'",E95,"'",",","'",F95,"'",",","'",G95,"'",")",";")</f>
        <v>insert into pelamar (username,nama_lengkap,alamat,jenis_kelamin,tanggal_lahir,no_ktp,email) values ('Rose.Andrew30','Rose Andrew','Jl. Raya Cilandak  KKO, Bogor 14997','P','35347','21218082826111300005','Rose.Andrew30@yahoo.com');</v>
      </c>
      <c r="W95" t="str">
        <f t="shared" ca="1" si="13"/>
        <v>29530062019121100003</v>
      </c>
      <c r="Z95" s="18">
        <f t="shared" ca="1" si="14"/>
        <v>36289</v>
      </c>
      <c r="AA95" t="str">
        <f t="shared" ca="1" si="15"/>
        <v>Jl. Bintaro Permai Raya No. 3, Bogor 14086</v>
      </c>
      <c r="AC95" s="21" t="s">
        <v>2785</v>
      </c>
      <c r="AM95" t="str">
        <f t="shared" ca="1" si="16"/>
        <v>SMA Negeri 14 Semarang</v>
      </c>
      <c r="AN95" t="str">
        <f t="shared" ca="1" si="17"/>
        <v>SMA</v>
      </c>
      <c r="AO95" t="str">
        <f t="shared" ca="1" si="18"/>
        <v>Semarang</v>
      </c>
      <c r="AQ95" t="s">
        <v>2788</v>
      </c>
      <c r="AR95" t="str">
        <f t="shared" ca="1" si="19"/>
        <v>Jl. Sultan Agung No. 67, Semarang</v>
      </c>
      <c r="AS95" t="str">
        <f t="shared" ca="1" si="20"/>
        <v>IPA</v>
      </c>
      <c r="AV95" t="s">
        <v>4049</v>
      </c>
      <c r="AW95" t="s">
        <v>4213</v>
      </c>
      <c r="AX95" t="s">
        <v>3894</v>
      </c>
      <c r="BG95" t="str">
        <f t="shared" ca="1" si="25"/>
        <v>Universitas Padjadjaran</v>
      </c>
      <c r="BI95" t="str">
        <f t="shared" ca="1" si="22"/>
        <v>Jl. Kyai Caringin No. 7, Bandung</v>
      </c>
      <c r="BJ95" t="str">
        <f t="shared" ca="1" si="23"/>
        <v>Ilmu politik</v>
      </c>
      <c r="BL95" t="s">
        <v>4364</v>
      </c>
      <c r="BM95" t="s">
        <v>4372</v>
      </c>
      <c r="BN95" t="s">
        <v>40</v>
      </c>
    </row>
    <row r="96" spans="1:66" x14ac:dyDescent="0.2">
      <c r="A96" s="36" t="s">
        <v>746</v>
      </c>
      <c r="B96" t="s">
        <v>1258</v>
      </c>
      <c r="C96" t="s">
        <v>2954</v>
      </c>
      <c r="D96" t="s">
        <v>76</v>
      </c>
      <c r="E96" s="18">
        <v>34297</v>
      </c>
      <c r="F96" t="s">
        <v>2289</v>
      </c>
      <c r="G96" t="s">
        <v>1790</v>
      </c>
      <c r="I96" t="str">
        <f t="shared" si="26"/>
        <v>insert into pelamar (username,nama_lengkap,alamat,jenis_kelamin,tanggal_lahir,no_ktp,email) values ('Obrien.Iris93','Obrien Iris','Jl. Raya Pondok Gede No. 4, Depok 15340','L','34297','18327112410111200003','Obrien.Iris93@gmail.com');</v>
      </c>
      <c r="J96" t="s">
        <v>3927</v>
      </c>
      <c r="K96" t="s">
        <v>4215</v>
      </c>
      <c r="L96" t="s">
        <v>95</v>
      </c>
      <c r="P96" t="str">
        <f>CONCATENATE($P$3,"'",A96,"'",",","'",B96,"'",",","'",C96,"'",",","'",D96,"'",",","'",E96,"'",",","'",F96,"'",",","'",G96,"'",")",";")</f>
        <v>insert into pelamar (username,nama_lengkap,alamat,jenis_kelamin,tanggal_lahir,no_ktp,email) values ('Obrien.Iris93','Obrien Iris','Jl. Raya Pondok Gede No. 4, Depok 15340','L','34297','18327112410111200003','Obrien.Iris93@gmail.com');</v>
      </c>
      <c r="W96" t="str">
        <f t="shared" ca="1" si="13"/>
        <v>18921011330121400006</v>
      </c>
      <c r="Z96" s="18">
        <f t="shared" ca="1" si="14"/>
        <v>34955</v>
      </c>
      <c r="AA96" t="str">
        <f t="shared" ca="1" si="15"/>
        <v>Jl. Raya Cilandak  KKO, Garut 15266</v>
      </c>
      <c r="AC96" s="21" t="s">
        <v>2786</v>
      </c>
      <c r="AM96" t="str">
        <f t="shared" ca="1" si="16"/>
        <v>SMA Negeri 11 Balikpapan</v>
      </c>
      <c r="AN96" t="str">
        <f t="shared" ca="1" si="17"/>
        <v>SMA</v>
      </c>
      <c r="AO96" t="str">
        <f t="shared" ca="1" si="18"/>
        <v>Balikpapan</v>
      </c>
      <c r="AQ96" t="s">
        <v>2789</v>
      </c>
      <c r="AR96" t="str">
        <f t="shared" ca="1" si="19"/>
        <v>Jl. MT. Haryono No. 8, Balikpapan</v>
      </c>
      <c r="AS96" t="str">
        <f t="shared" ca="1" si="20"/>
        <v>IPA</v>
      </c>
      <c r="AV96" t="s">
        <v>3862</v>
      </c>
      <c r="AW96" t="s">
        <v>4214</v>
      </c>
      <c r="AX96" t="s">
        <v>95</v>
      </c>
      <c r="BG96" t="str">
        <f t="shared" ca="1" si="25"/>
        <v>Universitas Sriwijaya</v>
      </c>
      <c r="BI96" t="str">
        <f t="shared" ca="1" si="22"/>
        <v>Jl. Kramat Raya No. 17 A, Palembang</v>
      </c>
      <c r="BJ96" t="str">
        <f t="shared" ca="1" si="23"/>
        <v>Teknik Mesin</v>
      </c>
      <c r="BL96" t="s">
        <v>4362</v>
      </c>
      <c r="BM96" t="s">
        <v>4371</v>
      </c>
      <c r="BN96" t="s">
        <v>140</v>
      </c>
    </row>
    <row r="97" spans="1:66" x14ac:dyDescent="0.2">
      <c r="A97" s="36" t="s">
        <v>747</v>
      </c>
      <c r="B97" t="s">
        <v>1259</v>
      </c>
      <c r="C97" t="s">
        <v>2955</v>
      </c>
      <c r="D97" t="s">
        <v>76</v>
      </c>
      <c r="E97" s="18">
        <v>33707</v>
      </c>
      <c r="F97" t="s">
        <v>2290</v>
      </c>
      <c r="G97" t="s">
        <v>1791</v>
      </c>
      <c r="I97" t="str">
        <f t="shared" si="26"/>
        <v>insert into pelamar (username,nama_lengkap,alamat,jenis_kelamin,tanggal_lahir,no_ktp,email) values ('Albert.Kylan57','Albert Kylan','Jl. Metro Duta Kav. UE,  Pondok Indah, Depok 13333','L','33707','34730042410111200005','Albert.Kylan57@gmail.com');</v>
      </c>
      <c r="J97" t="s">
        <v>4111</v>
      </c>
      <c r="K97" t="s">
        <v>3888</v>
      </c>
      <c r="L97" t="s">
        <v>95</v>
      </c>
      <c r="P97" t="str">
        <f>CONCATENATE($P$3,"'",A97,"'",",","'",B97,"'",",","'",C97,"'",",","'",D97,"'",",","'",E97,"'",",","'",F97,"'",",","'",G97,"'",")",";")</f>
        <v>insert into pelamar (username,nama_lengkap,alamat,jenis_kelamin,tanggal_lahir,no_ktp,email) values ('Albert.Kylan57','Albert Kylan','Jl. Metro Duta Kav. UE,  Pondok Indah, Depok 13333','L','33707','34730042410111200005','Albert.Kylan57@gmail.com');</v>
      </c>
      <c r="W97" t="str">
        <f t="shared" ca="1" si="13"/>
        <v>25131152428121200000</v>
      </c>
      <c r="Z97" s="18">
        <f t="shared" ca="1" si="14"/>
        <v>34020</v>
      </c>
      <c r="AA97" t="str">
        <f t="shared" ca="1" si="15"/>
        <v>Jl. Garnisun No. 2 - 3, Aceh 15689</v>
      </c>
      <c r="AC97" s="21" t="s">
        <v>2787</v>
      </c>
      <c r="AM97" t="str">
        <f t="shared" ca="1" si="16"/>
        <v>SMA Negeri 17 Balikpapan</v>
      </c>
      <c r="AN97" t="str">
        <f t="shared" ca="1" si="17"/>
        <v>SMA</v>
      </c>
      <c r="AO97" t="str">
        <f t="shared" ca="1" si="18"/>
        <v>Balikpapan</v>
      </c>
      <c r="AQ97" t="s">
        <v>2790</v>
      </c>
      <c r="AR97" t="str">
        <f t="shared" ca="1" si="19"/>
        <v>Jl. Raya Pasar Minggu No. 3 A, Balikpapan</v>
      </c>
      <c r="AS97" t="str">
        <f t="shared" ca="1" si="20"/>
        <v>IPS</v>
      </c>
      <c r="AV97" t="s">
        <v>3927</v>
      </c>
      <c r="AW97" t="s">
        <v>4215</v>
      </c>
      <c r="AX97" t="s">
        <v>95</v>
      </c>
      <c r="BG97" t="str">
        <f t="shared" ca="1" si="25"/>
        <v>Institut Teknologi Surabaya</v>
      </c>
      <c r="BI97" t="str">
        <f t="shared" ca="1" si="22"/>
        <v>Jl. Raya Mangga Besar Raya 137 / 139, Surabaya</v>
      </c>
      <c r="BJ97" t="str">
        <f t="shared" ca="1" si="23"/>
        <v>Teknik Sipil</v>
      </c>
      <c r="BL97" t="s">
        <v>4356</v>
      </c>
      <c r="BM97" t="s">
        <v>4368</v>
      </c>
      <c r="BN97" t="s">
        <v>123</v>
      </c>
    </row>
    <row r="98" spans="1:66" x14ac:dyDescent="0.2">
      <c r="A98" s="36" t="s">
        <v>748</v>
      </c>
      <c r="B98" t="s">
        <v>1260</v>
      </c>
      <c r="C98" t="s">
        <v>2956</v>
      </c>
      <c r="D98" t="s">
        <v>2697</v>
      </c>
      <c r="E98" s="18">
        <v>35700</v>
      </c>
      <c r="F98" t="s">
        <v>2291</v>
      </c>
      <c r="G98" t="s">
        <v>1792</v>
      </c>
      <c r="I98" t="str">
        <f t="shared" si="26"/>
        <v>insert into pelamar (username,nama_lengkap,alamat,jenis_kelamin,tanggal_lahir,no_ktp,email) values ('Mcintyre.Veda6','Mcintyre Veda','Jl. RS. Fatmawati, Balikpapan 12518','P','35700','33916112017111300006','Mcintyre.Veda6@yahoo.com');</v>
      </c>
      <c r="J98" t="s">
        <v>4112</v>
      </c>
      <c r="K98" t="s">
        <v>4216</v>
      </c>
      <c r="L98" t="s">
        <v>3895</v>
      </c>
      <c r="P98" t="str">
        <f>CONCATENATE($P$3,"'",A98,"'",",","'",B98,"'",",","'",C98,"'",",","'",D98,"'",",","'",E98,"'",",","'",F98,"'",",","'",G98,"'",")",";")</f>
        <v>insert into pelamar (username,nama_lengkap,alamat,jenis_kelamin,tanggal_lahir,no_ktp,email) values ('Mcintyre.Veda6','Mcintyre Veda','Jl. RS. Fatmawati, Balikpapan 12518','P','35700','33916112017111300006','Mcintyre.Veda6@yahoo.com');</v>
      </c>
      <c r="W98" t="str">
        <f t="shared" ca="1" si="13"/>
        <v>26328071216111600003</v>
      </c>
      <c r="Z98" s="18">
        <f t="shared" ca="1" si="14"/>
        <v>33076</v>
      </c>
      <c r="AA98" t="str">
        <f t="shared" ca="1" si="15"/>
        <v>Jl. Bukit Gading Raya Kav. II, Samarinda 15317</v>
      </c>
      <c r="AC98" s="21" t="s">
        <v>2788</v>
      </c>
      <c r="AM98" t="str">
        <f t="shared" ca="1" si="16"/>
        <v>SMA Negeri 06 Lombok</v>
      </c>
      <c r="AN98" t="str">
        <f t="shared" ca="1" si="17"/>
        <v>SMA</v>
      </c>
      <c r="AO98" t="str">
        <f t="shared" ca="1" si="18"/>
        <v>Lombok</v>
      </c>
      <c r="AQ98" t="s">
        <v>2791</v>
      </c>
      <c r="AR98" t="str">
        <f t="shared" ca="1" si="19"/>
        <v>Jl. Warung Sila No.8 RT.006 / RW.04 Gudang Baru, Lombok</v>
      </c>
      <c r="AS98" t="str">
        <f t="shared" ca="1" si="20"/>
        <v>IPA</v>
      </c>
      <c r="AV98" t="s">
        <v>4111</v>
      </c>
      <c r="AW98" t="s">
        <v>3888</v>
      </c>
      <c r="AX98" t="s">
        <v>95</v>
      </c>
      <c r="BG98" t="str">
        <f t="shared" ca="1" si="25"/>
        <v>Universitas Mulawarman</v>
      </c>
      <c r="BI98" t="str">
        <f t="shared" ca="1" si="22"/>
        <v>Jl. Raden Saleh No. 40 , Samarinda</v>
      </c>
      <c r="BJ98" t="str">
        <f t="shared" ca="1" si="23"/>
        <v>Teknik Industri</v>
      </c>
      <c r="BL98" t="s">
        <v>4356</v>
      </c>
      <c r="BM98" t="s">
        <v>4368</v>
      </c>
      <c r="BN98" t="s">
        <v>138</v>
      </c>
    </row>
    <row r="99" spans="1:66" x14ac:dyDescent="0.2">
      <c r="A99" s="36" t="s">
        <v>749</v>
      </c>
      <c r="B99" t="s">
        <v>1261</v>
      </c>
      <c r="C99" t="s">
        <v>2957</v>
      </c>
      <c r="D99" t="s">
        <v>76</v>
      </c>
      <c r="E99" s="18">
        <v>33469</v>
      </c>
      <c r="F99" t="s">
        <v>2292</v>
      </c>
      <c r="G99" t="s">
        <v>1793</v>
      </c>
      <c r="I99" t="str">
        <f t="shared" si="26"/>
        <v>insert into pelamar (username,nama_lengkap,alamat,jenis_kelamin,tanggal_lahir,no_ktp,email) values ('Mendez.Barry62','Mendez Barry','Jl. Anggrek No. 2 B, Tasikmalaya 14426','L','33469','29521071210111400006','Mendez.Barry62@hotmail.com');</v>
      </c>
      <c r="J99" t="s">
        <v>4033</v>
      </c>
      <c r="K99" t="s">
        <v>4217</v>
      </c>
      <c r="L99" t="s">
        <v>122</v>
      </c>
      <c r="P99" t="str">
        <f>CONCATENATE($P$3,"'",A99,"'",",","'",B99,"'",",","'",C99,"'",",","'",D99,"'",",","'",E99,"'",",","'",F99,"'",",","'",G99,"'",")",";")</f>
        <v>insert into pelamar (username,nama_lengkap,alamat,jenis_kelamin,tanggal_lahir,no_ktp,email) values ('Mendez.Barry62','Mendez Barry','Jl. Anggrek No. 2 B, Tasikmalaya 14426','L','33469','29521071210111400006','Mendez.Barry62@hotmail.com');</v>
      </c>
      <c r="W99" t="str">
        <f t="shared" ca="1" si="13"/>
        <v>14311173430121000009</v>
      </c>
      <c r="Z99" s="18">
        <f t="shared" ca="1" si="14"/>
        <v>35662</v>
      </c>
      <c r="AA99" t="str">
        <f t="shared" ca="1" si="15"/>
        <v>Jl. Raya Pondok Gede No. 4, Cilacap 15850</v>
      </c>
      <c r="AC99" s="21" t="s">
        <v>2789</v>
      </c>
      <c r="AM99" t="str">
        <f t="shared" ca="1" si="16"/>
        <v>SMA Negeri 03 Banten</v>
      </c>
      <c r="AN99" t="str">
        <f t="shared" ca="1" si="17"/>
        <v>SMA</v>
      </c>
      <c r="AO99" t="str">
        <f t="shared" ca="1" si="18"/>
        <v>Banten</v>
      </c>
      <c r="AQ99" t="s">
        <v>2792</v>
      </c>
      <c r="AR99" t="str">
        <f t="shared" ca="1" si="19"/>
        <v>Jl. Mohamad Kahfi Raya 1, Banten</v>
      </c>
      <c r="AS99" t="str">
        <f t="shared" ca="1" si="20"/>
        <v>IPA</v>
      </c>
      <c r="AV99" t="s">
        <v>4112</v>
      </c>
      <c r="AW99" t="s">
        <v>4216</v>
      </c>
      <c r="AX99" t="s">
        <v>3895</v>
      </c>
      <c r="BG99" t="str">
        <f t="shared" ca="1" si="25"/>
        <v>Universitas Mulawarman</v>
      </c>
      <c r="BI99" t="str">
        <f t="shared" ca="1" si="22"/>
        <v>Jl. Raden Saleh No. 40 , Samarinda</v>
      </c>
      <c r="BJ99" t="str">
        <f t="shared" ca="1" si="23"/>
        <v>Akutansi</v>
      </c>
      <c r="BL99" t="s">
        <v>4357</v>
      </c>
      <c r="BM99" t="s">
        <v>3867</v>
      </c>
      <c r="BN99" t="s">
        <v>138</v>
      </c>
    </row>
    <row r="100" spans="1:66" x14ac:dyDescent="0.2">
      <c r="A100" s="36" t="s">
        <v>750</v>
      </c>
      <c r="B100" t="s">
        <v>1262</v>
      </c>
      <c r="C100" t="s">
        <v>2958</v>
      </c>
      <c r="D100" t="s">
        <v>2697</v>
      </c>
      <c r="E100" s="18">
        <v>33895</v>
      </c>
      <c r="F100" t="s">
        <v>2293</v>
      </c>
      <c r="G100" t="s">
        <v>1794</v>
      </c>
      <c r="I100" t="str">
        <f t="shared" si="26"/>
        <v>insert into pelamar (username,nama_lengkap,alamat,jenis_kelamin,tanggal_lahir,no_ktp,email) values ('Giles.Carissa92','Giles Carissa','Jl. Bintaro Permai Raya No. 3, Depok 12626','P','33895','11221141719101600003','Giles.Carissa92@gmail.com');</v>
      </c>
      <c r="J100" t="s">
        <v>4032</v>
      </c>
      <c r="K100" t="s">
        <v>4218</v>
      </c>
      <c r="L100" t="s">
        <v>95</v>
      </c>
      <c r="P100" t="str">
        <f>CONCATENATE($P$3,"'",A100,"'",",","'",B100,"'",",","'",C100,"'",",","'",D100,"'",",","'",E100,"'",",","'",F100,"'",",","'",G100,"'",")",";")</f>
        <v>insert into pelamar (username,nama_lengkap,alamat,jenis_kelamin,tanggal_lahir,no_ktp,email) values ('Giles.Carissa92','Giles Carissa','Jl. Bintaro Permai Raya No. 3, Depok 12626','P','33895','11221141719101600003','Giles.Carissa92@gmail.com');</v>
      </c>
      <c r="W100" t="str">
        <f t="shared" ca="1" si="13"/>
        <v>17215132417121600005</v>
      </c>
      <c r="Z100" s="18">
        <f t="shared" ca="1" si="14"/>
        <v>33394</v>
      </c>
      <c r="AA100" t="str">
        <f t="shared" ca="1" si="15"/>
        <v>Jl. Siak J-5 No. 14, Semarang 12124</v>
      </c>
      <c r="AC100" s="21" t="s">
        <v>2790</v>
      </c>
      <c r="AM100" t="str">
        <f t="shared" ca="1" si="16"/>
        <v>SMK Negeri 11 Jakarta Utara</v>
      </c>
      <c r="AN100" t="str">
        <f t="shared" ca="1" si="17"/>
        <v>SMK</v>
      </c>
      <c r="AO100" t="str">
        <f t="shared" ca="1" si="18"/>
        <v>Jakarta Utara</v>
      </c>
      <c r="AQ100" t="s">
        <v>2793</v>
      </c>
      <c r="AR100" t="str">
        <f t="shared" ca="1" si="19"/>
        <v>Jl. Jeruk Raya No. 15 RT. 0011 / RW. 01, Jakarta Utara</v>
      </c>
      <c r="AS100" t="str">
        <f t="shared" ca="1" si="20"/>
        <v>Teknik Mesin</v>
      </c>
      <c r="AV100" t="s">
        <v>4033</v>
      </c>
      <c r="AW100" t="s">
        <v>4217</v>
      </c>
      <c r="AX100" t="s">
        <v>122</v>
      </c>
      <c r="BG100" t="str">
        <f t="shared" ca="1" si="25"/>
        <v>Universitas Gadjah Mada</v>
      </c>
      <c r="BI100" t="str">
        <f t="shared" ca="1" si="22"/>
        <v>Jl. Achmad Yani No. 2, By Pass, Yogyakarta</v>
      </c>
      <c r="BJ100" t="str">
        <f t="shared" ca="1" si="23"/>
        <v>Ilmu politik</v>
      </c>
      <c r="BL100" t="s">
        <v>4359</v>
      </c>
      <c r="BM100" t="s">
        <v>4369</v>
      </c>
      <c r="BN100" t="s">
        <v>37</v>
      </c>
    </row>
    <row r="101" spans="1:66" x14ac:dyDescent="0.2">
      <c r="A101" s="36" t="s">
        <v>751</v>
      </c>
      <c r="B101" t="s">
        <v>1263</v>
      </c>
      <c r="C101" t="s">
        <v>2959</v>
      </c>
      <c r="D101" t="s">
        <v>76</v>
      </c>
      <c r="E101" s="18">
        <v>33971</v>
      </c>
      <c r="F101" t="s">
        <v>2294</v>
      </c>
      <c r="G101" t="s">
        <v>1795</v>
      </c>
      <c r="I101" t="str">
        <f t="shared" si="26"/>
        <v>insert into pelamar (username,nama_lengkap,alamat,jenis_kelamin,tanggal_lahir,no_ktp,email) values ('Hull.Armando46','Hull Armando','Jl. Duri Raya No. 22, Jakarta Utara 14364','L','33971','11915072413121400008','Hull.Armando46@hotmail.com');</v>
      </c>
      <c r="J101" t="s">
        <v>4102</v>
      </c>
      <c r="K101" t="s">
        <v>4219</v>
      </c>
      <c r="L101" t="s">
        <v>3895</v>
      </c>
      <c r="P101" t="str">
        <f>CONCATENATE($P$3,"'",A101,"'",",","'",B101,"'",",","'",C101,"'",",","'",D101,"'",",","'",E101,"'",",","'",F101,"'",",","'",G101,"'",")",";")</f>
        <v>insert into pelamar (username,nama_lengkap,alamat,jenis_kelamin,tanggal_lahir,no_ktp,email) values ('Hull.Armando46','Hull Armando','Jl. Duri Raya No. 22, Jakarta Utara 14364','L','33971','11915072413121400008','Hull.Armando46@hotmail.com');</v>
      </c>
      <c r="W101" t="str">
        <f t="shared" ca="1" si="13"/>
        <v>17427022418111200008</v>
      </c>
      <c r="Z101" s="18">
        <f t="shared" ca="1" si="14"/>
        <v>36507</v>
      </c>
      <c r="AA101" t="str">
        <f t="shared" ca="1" si="15"/>
        <v>Jl. Dr. Abdul Rachman Saleh 24, Bontang 12914</v>
      </c>
      <c r="AC101" s="21" t="s">
        <v>2791</v>
      </c>
      <c r="AM101" t="str">
        <f t="shared" ca="1" si="16"/>
        <v>SMA Negeri 01 Surabaya</v>
      </c>
      <c r="AN101" t="str">
        <f t="shared" ca="1" si="17"/>
        <v>SMA</v>
      </c>
      <c r="AO101" t="str">
        <f t="shared" ca="1" si="18"/>
        <v>Surabaya</v>
      </c>
      <c r="AQ101" t="s">
        <v>2794</v>
      </c>
      <c r="AR101" t="str">
        <f t="shared" ca="1" si="19"/>
        <v>Jl. Bina Warga RT. 009 / RW. 07, Kalibata, Surabaya</v>
      </c>
      <c r="AS101" t="str">
        <f t="shared" ca="1" si="20"/>
        <v>IPS</v>
      </c>
      <c r="AV101" t="s">
        <v>4032</v>
      </c>
      <c r="AW101" t="s">
        <v>4218</v>
      </c>
      <c r="AX101" t="s">
        <v>95</v>
      </c>
      <c r="BG101" t="str">
        <f t="shared" ca="1" si="25"/>
        <v>Universitas Sriwijaya</v>
      </c>
      <c r="BI101" t="str">
        <f t="shared" ca="1" si="22"/>
        <v>Jl. Kramat Raya No. 17 A, Palembang</v>
      </c>
      <c r="BJ101" t="str">
        <f t="shared" ca="1" si="23"/>
        <v>Sastara Belanda</v>
      </c>
      <c r="BL101" t="s">
        <v>4364</v>
      </c>
      <c r="BM101" t="s">
        <v>4372</v>
      </c>
      <c r="BN101" t="s">
        <v>123</v>
      </c>
    </row>
    <row r="102" spans="1:66" x14ac:dyDescent="0.2">
      <c r="A102" s="36" t="s">
        <v>752</v>
      </c>
      <c r="B102" t="s">
        <v>1264</v>
      </c>
      <c r="C102" t="s">
        <v>2960</v>
      </c>
      <c r="D102" t="s">
        <v>76</v>
      </c>
      <c r="E102" s="18">
        <v>35717</v>
      </c>
      <c r="F102" t="s">
        <v>2295</v>
      </c>
      <c r="G102" t="s">
        <v>1796</v>
      </c>
      <c r="I102" t="str">
        <f t="shared" si="26"/>
        <v>insert into pelamar (username,nama_lengkap,alamat,jenis_kelamin,tanggal_lahir,no_ktp,email) values ('Griffith.Kristen63','Griffith Kristen','Jl. MT. Haryono No. 8, Medan 12400','L','35717','28632032010111300005','Griffith.Kristen63@gmail.com');</v>
      </c>
      <c r="J102" t="s">
        <v>3865</v>
      </c>
      <c r="K102" t="s">
        <v>4220</v>
      </c>
      <c r="L102" t="s">
        <v>115</v>
      </c>
      <c r="P102" t="str">
        <f>CONCATENATE($P$3,"'",A102,"'",",","'",B102,"'",",","'",C102,"'",",","'",D102,"'",",","'",E102,"'",",","'",F102,"'",",","'",G102,"'",")",";")</f>
        <v>insert into pelamar (username,nama_lengkap,alamat,jenis_kelamin,tanggal_lahir,no_ktp,email) values ('Griffith.Kristen63','Griffith Kristen','Jl. MT. Haryono No. 8, Medan 12400','L','35717','28632032010111300005','Griffith.Kristen63@gmail.com');</v>
      </c>
      <c r="W102" t="str">
        <f t="shared" ca="1" si="13"/>
        <v>34615183113101500009</v>
      </c>
      <c r="Z102" s="18">
        <f t="shared" ca="1" si="14"/>
        <v>32971</v>
      </c>
      <c r="AA102" t="str">
        <f t="shared" ca="1" si="15"/>
        <v>Jl. Raya Bogor KM. 22 No. 44, Bogor 14293</v>
      </c>
      <c r="AC102" s="21" t="s">
        <v>2792</v>
      </c>
      <c r="AM102" t="str">
        <f t="shared" ca="1" si="16"/>
        <v>SMA Negeri 15 Balikpapan</v>
      </c>
      <c r="AN102" t="str">
        <f t="shared" ca="1" si="17"/>
        <v>SMA</v>
      </c>
      <c r="AO102" t="str">
        <f t="shared" ca="1" si="18"/>
        <v>Balikpapan</v>
      </c>
      <c r="AQ102" t="s">
        <v>2795</v>
      </c>
      <c r="AR102" t="str">
        <f t="shared" ca="1" si="19"/>
        <v>Jl. Taman Brawijaya No. 1, Balikpapan</v>
      </c>
      <c r="AS102" t="str">
        <f t="shared" ca="1" si="20"/>
        <v>IPS</v>
      </c>
      <c r="AV102" t="s">
        <v>4102</v>
      </c>
      <c r="AW102" t="s">
        <v>4219</v>
      </c>
      <c r="AX102" t="s">
        <v>3895</v>
      </c>
      <c r="BG102" t="str">
        <f t="shared" ca="1" si="25"/>
        <v>Universitas Indonesia</v>
      </c>
      <c r="BI102" t="str">
        <f t="shared" ca="1" si="22"/>
        <v>Jl. Cempaka Putih Tengah I / 1, Depok</v>
      </c>
      <c r="BJ102" t="str">
        <f t="shared" ca="1" si="23"/>
        <v>Teknik Mesin</v>
      </c>
      <c r="BL102" t="s">
        <v>4362</v>
      </c>
      <c r="BM102" t="s">
        <v>4371</v>
      </c>
      <c r="BN102" t="s">
        <v>135</v>
      </c>
    </row>
    <row r="103" spans="1:66" x14ac:dyDescent="0.2">
      <c r="A103" s="36" t="s">
        <v>753</v>
      </c>
      <c r="B103" t="s">
        <v>1265</v>
      </c>
      <c r="C103" t="s">
        <v>2961</v>
      </c>
      <c r="D103" t="s">
        <v>2697</v>
      </c>
      <c r="E103" s="18">
        <v>33003</v>
      </c>
      <c r="F103" t="s">
        <v>2296</v>
      </c>
      <c r="G103" t="s">
        <v>1797</v>
      </c>
      <c r="I103" t="str">
        <f t="shared" si="26"/>
        <v>insert into pelamar (username,nama_lengkap,alamat,jenis_kelamin,tanggal_lahir,no_ktp,email) values ('Walton.Thaddeus29','Walton Thaddeus','Jl. Kramat Jaya, Tanjung Priok, Garut 13911','P','33003','30919071620111500002','Walton.Thaddeus29@hotmail.com');</v>
      </c>
      <c r="J103" t="s">
        <v>4113</v>
      </c>
      <c r="K103" t="s">
        <v>4221</v>
      </c>
      <c r="L103" t="s">
        <v>3892</v>
      </c>
      <c r="P103" t="str">
        <f>CONCATENATE($P$3,"'",A103,"'",",","'",B103,"'",",","'",C103,"'",",","'",D103,"'",",","'",E103,"'",",","'",F103,"'",",","'",G103,"'",")",";")</f>
        <v>insert into pelamar (username,nama_lengkap,alamat,jenis_kelamin,tanggal_lahir,no_ktp,email) values ('Walton.Thaddeus29','Walton Thaddeus','Jl. Kramat Jaya, Tanjung Priok, Garut 13911','P','33003','30919071620111500002','Walton.Thaddeus29@hotmail.com');</v>
      </c>
      <c r="W103" t="str">
        <f t="shared" ca="1" si="13"/>
        <v>12934022426111300000</v>
      </c>
      <c r="Z103" s="18">
        <f t="shared" ca="1" si="14"/>
        <v>32836</v>
      </c>
      <c r="AA103" t="str">
        <f t="shared" ca="1" si="15"/>
        <v>Jl. Sultan Agung No. 67, Surabaya 13901</v>
      </c>
      <c r="AC103" s="21" t="s">
        <v>2793</v>
      </c>
      <c r="AM103" t="str">
        <f t="shared" ca="1" si="16"/>
        <v>SMA Negeri 06 Papua</v>
      </c>
      <c r="AN103" t="str">
        <f t="shared" ca="1" si="17"/>
        <v>SMA</v>
      </c>
      <c r="AO103" t="str">
        <f t="shared" ca="1" si="18"/>
        <v>Papua</v>
      </c>
      <c r="AQ103" t="s">
        <v>2796</v>
      </c>
      <c r="AR103" t="str">
        <f t="shared" ca="1" si="19"/>
        <v>Jl. Panglima Polim I  No. 34, Papua</v>
      </c>
      <c r="AS103" t="str">
        <f t="shared" ca="1" si="20"/>
        <v>IPS</v>
      </c>
      <c r="AV103" t="s">
        <v>3865</v>
      </c>
      <c r="AW103" t="s">
        <v>4220</v>
      </c>
      <c r="AX103" t="s">
        <v>115</v>
      </c>
      <c r="BG103" t="str">
        <f t="shared" ca="1" si="25"/>
        <v>Universitas Sriwijaya</v>
      </c>
      <c r="BI103" t="str">
        <f t="shared" ca="1" si="22"/>
        <v>Jl. Kramat Raya No. 17 A, Palembang</v>
      </c>
      <c r="BJ103" t="str">
        <f t="shared" ca="1" si="23"/>
        <v>Teknik Industri</v>
      </c>
      <c r="BL103" t="s">
        <v>4359</v>
      </c>
      <c r="BM103" t="s">
        <v>4369</v>
      </c>
      <c r="BN103" t="s">
        <v>128</v>
      </c>
    </row>
    <row r="104" spans="1:66" x14ac:dyDescent="0.2">
      <c r="A104" s="36" t="s">
        <v>754</v>
      </c>
      <c r="B104" t="s">
        <v>1266</v>
      </c>
      <c r="C104" t="s">
        <v>2962</v>
      </c>
      <c r="D104" t="s">
        <v>76</v>
      </c>
      <c r="E104" s="18">
        <v>35523</v>
      </c>
      <c r="F104" t="s">
        <v>2297</v>
      </c>
      <c r="G104" t="s">
        <v>1798</v>
      </c>
      <c r="I104" t="str">
        <f t="shared" si="26"/>
        <v>insert into pelamar (username,nama_lengkap,alamat,jenis_kelamin,tanggal_lahir,no_ktp,email) values ('Ortega.Gwendolyn97','Ortega Gwendolyn','Jl. Lebak Bulus 1, Medan 14350','L','35523','31221063315121300006','Ortega.Gwendolyn97@yahoo.com');</v>
      </c>
      <c r="J104" t="s">
        <v>4043</v>
      </c>
      <c r="K104" t="s">
        <v>4065</v>
      </c>
      <c r="L104" t="s">
        <v>95</v>
      </c>
      <c r="P104" t="str">
        <f>CONCATENATE($P$3,"'",A104,"'",",","'",B104,"'",",","'",C104,"'",",","'",D104,"'",",","'",E104,"'",",","'",F104,"'",",","'",G104,"'",")",";")</f>
        <v>insert into pelamar (username,nama_lengkap,alamat,jenis_kelamin,tanggal_lahir,no_ktp,email) values ('Ortega.Gwendolyn97','Ortega Gwendolyn','Jl. Lebak Bulus 1, Medan 14350','L','35523','31221063315121300006','Ortega.Gwendolyn97@yahoo.com');</v>
      </c>
      <c r="W104" t="str">
        <f t="shared" ca="1" si="13"/>
        <v>15121123326121100007</v>
      </c>
      <c r="Z104" s="18">
        <f t="shared" ca="1" si="14"/>
        <v>35510</v>
      </c>
      <c r="AA104" t="str">
        <f t="shared" ca="1" si="15"/>
        <v>Jl. Panglima Polim I  No. 34, Aceh 15673</v>
      </c>
      <c r="AC104" s="21" t="s">
        <v>2794</v>
      </c>
      <c r="AM104" t="str">
        <f t="shared" ca="1" si="16"/>
        <v>SMK Negeri 01 Makasar</v>
      </c>
      <c r="AN104" t="str">
        <f t="shared" ca="1" si="17"/>
        <v>SMK</v>
      </c>
      <c r="AO104" t="str">
        <f t="shared" ca="1" si="18"/>
        <v>Makasar</v>
      </c>
      <c r="AQ104" t="s">
        <v>2797</v>
      </c>
      <c r="AR104" t="str">
        <f t="shared" ca="1" si="19"/>
        <v>Jl. Dharmawangsa Raya No. 13  Blok P II, Makasar</v>
      </c>
      <c r="AS104" t="str">
        <f t="shared" ca="1" si="20"/>
        <v>Teknik Otomasi</v>
      </c>
      <c r="AV104" t="s">
        <v>4113</v>
      </c>
      <c r="AW104" t="s">
        <v>4221</v>
      </c>
      <c r="AX104" t="s">
        <v>3892</v>
      </c>
      <c r="BG104" t="str">
        <f t="shared" ca="1" si="25"/>
        <v>Universitas Sriwijaya</v>
      </c>
      <c r="BI104" t="str">
        <f t="shared" ca="1" si="22"/>
        <v>Jl. Kramat Raya No. 17 A, Palembang</v>
      </c>
      <c r="BJ104" t="str">
        <f t="shared" ca="1" si="23"/>
        <v>Kimia</v>
      </c>
      <c r="BL104" t="s">
        <v>4360</v>
      </c>
      <c r="BM104" t="s">
        <v>4370</v>
      </c>
      <c r="BN104" t="s">
        <v>37</v>
      </c>
    </row>
    <row r="105" spans="1:66" x14ac:dyDescent="0.2">
      <c r="A105" s="36" t="s">
        <v>755</v>
      </c>
      <c r="B105" t="s">
        <v>1267</v>
      </c>
      <c r="C105" t="s">
        <v>2963</v>
      </c>
      <c r="D105" t="s">
        <v>2697</v>
      </c>
      <c r="E105" s="18">
        <v>34708</v>
      </c>
      <c r="F105" t="s">
        <v>2298</v>
      </c>
      <c r="G105" t="s">
        <v>1799</v>
      </c>
      <c r="I105" t="str">
        <f t="shared" si="26"/>
        <v>insert into pelamar (username,nama_lengkap,alamat,jenis_kelamin,tanggal_lahir,no_ktp,email) values ('Lang.Ivana14','Lang Ivana','Jl. Raya Bekasi Timur 170 C, Papua 12120','P','34708','23528071128121100008','Lang.Ivana14@hotmail.com');</v>
      </c>
      <c r="J105" t="s">
        <v>3997</v>
      </c>
      <c r="K105" t="s">
        <v>4222</v>
      </c>
      <c r="L105" t="s">
        <v>115</v>
      </c>
      <c r="P105" t="str">
        <f>CONCATENATE($P$3,"'",A105,"'",",","'",B105,"'",",","'",C105,"'",",","'",D105,"'",",","'",E105,"'",",","'",F105,"'",",","'",G105,"'",")",";")</f>
        <v>insert into pelamar (username,nama_lengkap,alamat,jenis_kelamin,tanggal_lahir,no_ktp,email) values ('Lang.Ivana14','Lang Ivana','Jl. Raya Bekasi Timur 170 C, Papua 12120','P','34708','23528071128121100008','Lang.Ivana14@hotmail.com');</v>
      </c>
      <c r="W105" t="str">
        <f t="shared" ca="1" si="13"/>
        <v>16333162926111600008</v>
      </c>
      <c r="Z105" s="18">
        <f t="shared" ca="1" si="14"/>
        <v>33026</v>
      </c>
      <c r="AA105" t="str">
        <f t="shared" ca="1" si="15"/>
        <v>Jl. Mohamad Kahfi Raya 1, Samarinda 15794</v>
      </c>
      <c r="AC105" s="21" t="s">
        <v>2795</v>
      </c>
      <c r="AM105" t="str">
        <f t="shared" ca="1" si="16"/>
        <v>SMK Negeri 03 Aceh</v>
      </c>
      <c r="AN105" t="str">
        <f t="shared" ca="1" si="17"/>
        <v>SMK</v>
      </c>
      <c r="AO105" t="str">
        <f t="shared" ca="1" si="18"/>
        <v>Aceh</v>
      </c>
      <c r="AQ105" t="s">
        <v>2798</v>
      </c>
      <c r="AR105" t="str">
        <f t="shared" ca="1" si="19"/>
        <v>Jl. Ciranjang  II No. 20-22, Aceh</v>
      </c>
      <c r="AS105" t="str">
        <f t="shared" ca="1" si="20"/>
        <v>Teknik Otomasi</v>
      </c>
      <c r="AV105" t="s">
        <v>4043</v>
      </c>
      <c r="AW105" t="s">
        <v>4065</v>
      </c>
      <c r="AX105" t="s">
        <v>95</v>
      </c>
      <c r="BG105" t="str">
        <f t="shared" ca="1" si="25"/>
        <v>Universitas Brawijaya</v>
      </c>
      <c r="BI105" t="str">
        <f t="shared" ca="1" si="22"/>
        <v>Jl. HOS Cokroaminoto No. 31 - 33, Surabaya</v>
      </c>
      <c r="BJ105" t="str">
        <f t="shared" ca="1" si="23"/>
        <v>Ilmu Komputer</v>
      </c>
      <c r="BL105" t="s">
        <v>4355</v>
      </c>
      <c r="BM105" t="s">
        <v>4007</v>
      </c>
      <c r="BN105" t="s">
        <v>38</v>
      </c>
    </row>
    <row r="106" spans="1:66" x14ac:dyDescent="0.2">
      <c r="A106" s="36" t="s">
        <v>756</v>
      </c>
      <c r="B106" t="s">
        <v>1268</v>
      </c>
      <c r="C106" t="s">
        <v>2964</v>
      </c>
      <c r="D106" t="s">
        <v>76</v>
      </c>
      <c r="E106" s="18">
        <v>33240</v>
      </c>
      <c r="F106" t="s">
        <v>2299</v>
      </c>
      <c r="G106" t="s">
        <v>1800</v>
      </c>
      <c r="I106" t="str">
        <f t="shared" si="26"/>
        <v>insert into pelamar (username,nama_lengkap,alamat,jenis_kelamin,tanggal_lahir,no_ktp,email) values ('Brady.Rina10','Brady Rina','Jl. Taman Brawijaya No. 1, Semarang 15666','L','33240','27920031516111600002','Brady.Rina10@yahoo.com');</v>
      </c>
      <c r="J106" t="s">
        <v>4114</v>
      </c>
      <c r="K106" t="s">
        <v>4223</v>
      </c>
      <c r="L106" t="s">
        <v>3894</v>
      </c>
      <c r="P106" t="str">
        <f>CONCATENATE($P$3,"'",A106,"'",",","'",B106,"'",",","'",C106,"'",",","'",D106,"'",",","'",E106,"'",",","'",F106,"'",",","'",G106,"'",")",";")</f>
        <v>insert into pelamar (username,nama_lengkap,alamat,jenis_kelamin,tanggal_lahir,no_ktp,email) values ('Brady.Rina10','Brady Rina','Jl. Taman Brawijaya No. 1, Semarang 15666','L','33240','27920031516111600002','Brady.Rina10@yahoo.com');</v>
      </c>
      <c r="W106" t="str">
        <f t="shared" ca="1" si="13"/>
        <v>11833072825101300003</v>
      </c>
      <c r="Z106" s="18">
        <f t="shared" ca="1" si="14"/>
        <v>36152</v>
      </c>
      <c r="AA106" t="str">
        <f t="shared" ca="1" si="15"/>
        <v>Jl. Mohamad Kahfi Raya 1, Semarang 15335</v>
      </c>
      <c r="AC106" s="21" t="s">
        <v>2796</v>
      </c>
      <c r="AM106" t="str">
        <f t="shared" ca="1" si="16"/>
        <v>SMK Negeri 09 Jakarta Selatan</v>
      </c>
      <c r="AN106" t="str">
        <f t="shared" ca="1" si="17"/>
        <v>SMK</v>
      </c>
      <c r="AO106" t="str">
        <f t="shared" ca="1" si="18"/>
        <v>Jakarta Selatan</v>
      </c>
      <c r="AQ106" t="s">
        <v>2799</v>
      </c>
      <c r="AR106" t="str">
        <f t="shared" ca="1" si="19"/>
        <v>Jl. Senayan No. 26, Jakarta Selatan</v>
      </c>
      <c r="AS106" t="str">
        <f t="shared" ca="1" si="20"/>
        <v>Teknik Otomasi</v>
      </c>
      <c r="AV106" t="s">
        <v>3997</v>
      </c>
      <c r="AW106" t="s">
        <v>4222</v>
      </c>
      <c r="AX106" t="s">
        <v>115</v>
      </c>
      <c r="BG106" t="str">
        <f t="shared" ca="1" si="25"/>
        <v>Universitas Padjadjaran</v>
      </c>
      <c r="BI106" t="str">
        <f t="shared" ca="1" si="22"/>
        <v>Jl. Kyai Caringin No. 7, Bandung</v>
      </c>
      <c r="BJ106" t="str">
        <f t="shared" ca="1" si="23"/>
        <v>Arsitektur</v>
      </c>
      <c r="BL106" t="s">
        <v>4356</v>
      </c>
      <c r="BM106" t="s">
        <v>4368</v>
      </c>
      <c r="BN106" t="s">
        <v>5</v>
      </c>
    </row>
    <row r="107" spans="1:66" x14ac:dyDescent="0.2">
      <c r="A107" s="36" t="s">
        <v>757</v>
      </c>
      <c r="B107" t="s">
        <v>1269</v>
      </c>
      <c r="C107" t="s">
        <v>2965</v>
      </c>
      <c r="D107" t="s">
        <v>76</v>
      </c>
      <c r="E107" s="18">
        <v>34328</v>
      </c>
      <c r="F107" t="s">
        <v>2300</v>
      </c>
      <c r="G107" t="s">
        <v>1801</v>
      </c>
      <c r="I107" t="str">
        <f t="shared" si="26"/>
        <v>insert into pelamar (username,nama_lengkap,alamat,jenis_kelamin,tanggal_lahir,no_ktp,email) values ('Reed.Gregory100','Reed Gregory','Jl. Raya Pejuangan Kav. 8, Bogor 14831','L','34328','13913122810101500001','Reed.Gregory100@hotmail.com');</v>
      </c>
      <c r="J107" t="s">
        <v>3814</v>
      </c>
      <c r="K107" t="s">
        <v>4224</v>
      </c>
      <c r="L107" t="s">
        <v>3894</v>
      </c>
      <c r="P107" t="str">
        <f>CONCATENATE($P$3,"'",A107,"'",",","'",B107,"'",",","'",C107,"'",",","'",D107,"'",",","'",E107,"'",",","'",F107,"'",",","'",G107,"'",")",";")</f>
        <v>insert into pelamar (username,nama_lengkap,alamat,jenis_kelamin,tanggal_lahir,no_ktp,email) values ('Reed.Gregory100','Reed Gregory','Jl. Raya Pejuangan Kav. 8, Bogor 14831','L','34328','13913122810101500001','Reed.Gregory100@hotmail.com');</v>
      </c>
      <c r="W107" t="str">
        <f t="shared" ca="1" si="13"/>
        <v>27725143212101200008</v>
      </c>
      <c r="Z107" s="18">
        <f t="shared" ca="1" si="14"/>
        <v>33348</v>
      </c>
      <c r="AA107" t="str">
        <f t="shared" ca="1" si="15"/>
        <v>Jl. Daan Mogot No. 34, Bandung 15852</v>
      </c>
      <c r="AC107" s="21" t="s">
        <v>2797</v>
      </c>
      <c r="AM107" t="str">
        <f t="shared" ca="1" si="16"/>
        <v>SMA Negeri 17 Jakarta Utara</v>
      </c>
      <c r="AN107" t="str">
        <f t="shared" ca="1" si="17"/>
        <v>SMA</v>
      </c>
      <c r="AO107" t="str">
        <f t="shared" ca="1" si="18"/>
        <v>Jakarta Utara</v>
      </c>
      <c r="AQ107" t="s">
        <v>2800</v>
      </c>
      <c r="AR107" t="str">
        <f t="shared" ca="1" si="19"/>
        <v>Jl. Ciledug Raya No. 94 - 96, Jakarta Utara</v>
      </c>
      <c r="AS107" t="str">
        <f t="shared" ca="1" si="20"/>
        <v>IPA</v>
      </c>
      <c r="AV107" t="s">
        <v>4114</v>
      </c>
      <c r="AW107" t="s">
        <v>4223</v>
      </c>
      <c r="AX107" t="s">
        <v>3894</v>
      </c>
      <c r="BG107" t="str">
        <f t="shared" ca="1" si="25"/>
        <v>Universitas Gunadarma</v>
      </c>
      <c r="BI107" t="str">
        <f t="shared" ca="1" si="22"/>
        <v>Jl. Landas Pacu Timur, Depok</v>
      </c>
      <c r="BJ107" t="str">
        <f t="shared" ca="1" si="23"/>
        <v>Sastra Indonesia</v>
      </c>
      <c r="BL107" t="s">
        <v>4355</v>
      </c>
      <c r="BM107" t="s">
        <v>4007</v>
      </c>
      <c r="BN107" t="s">
        <v>130</v>
      </c>
    </row>
    <row r="108" spans="1:66" x14ac:dyDescent="0.2">
      <c r="A108" s="36" t="s">
        <v>758</v>
      </c>
      <c r="B108" t="s">
        <v>1270</v>
      </c>
      <c r="C108" t="s">
        <v>2966</v>
      </c>
      <c r="D108" t="s">
        <v>2697</v>
      </c>
      <c r="E108" s="18">
        <v>36364</v>
      </c>
      <c r="F108" t="s">
        <v>2301</v>
      </c>
      <c r="G108" t="s">
        <v>1802</v>
      </c>
      <c r="I108" t="str">
        <f t="shared" si="26"/>
        <v>insert into pelamar (username,nama_lengkap,alamat,jenis_kelamin,tanggal_lahir,no_ktp,email) values ('Roman.Camille22','Roman Camille','Jl. Basuki Rachmat  No. 31, Tasikmalaya 15397','P','36364','31419152627121300005','Roman.Camille22@yahoo.com');</v>
      </c>
      <c r="J108" t="s">
        <v>4004</v>
      </c>
      <c r="K108" t="s">
        <v>4225</v>
      </c>
      <c r="L108" t="s">
        <v>3895</v>
      </c>
      <c r="P108" t="str">
        <f>CONCATENATE($P$3,"'",A108,"'",",","'",B108,"'",",","'",C108,"'",",","'",D108,"'",",","'",E108,"'",",","'",F108,"'",",","'",G108,"'",")",";")</f>
        <v>insert into pelamar (username,nama_lengkap,alamat,jenis_kelamin,tanggal_lahir,no_ktp,email) values ('Roman.Camille22','Roman Camille','Jl. Basuki Rachmat  No. 31, Tasikmalaya 15397','P','36364','31419152627121300005','Roman.Camille22@yahoo.com');</v>
      </c>
      <c r="W108" t="str">
        <f t="shared" ca="1" si="13"/>
        <v>18225013210121100003</v>
      </c>
      <c r="Z108" s="18">
        <f t="shared" ca="1" si="14"/>
        <v>35470</v>
      </c>
      <c r="AA108" t="str">
        <f t="shared" ca="1" si="15"/>
        <v>Jl. Bekasi Timur Raya KM. 18 No. 6 P. Gdg. , Papua 14686</v>
      </c>
      <c r="AC108" s="21" t="s">
        <v>2798</v>
      </c>
      <c r="AM108" t="str">
        <f t="shared" ca="1" si="16"/>
        <v>SMA Negeri 18 Aceh</v>
      </c>
      <c r="AN108" t="str">
        <f t="shared" ca="1" si="17"/>
        <v>SMA</v>
      </c>
      <c r="AO108" t="str">
        <f t="shared" ca="1" si="18"/>
        <v>Aceh</v>
      </c>
      <c r="AQ108" t="s">
        <v>2801</v>
      </c>
      <c r="AR108" t="str">
        <f t="shared" ca="1" si="19"/>
        <v>Jl. Ciputat Raya No. 5, Aceh</v>
      </c>
      <c r="AS108" t="str">
        <f t="shared" ca="1" si="20"/>
        <v>IPS</v>
      </c>
      <c r="AV108" t="s">
        <v>3814</v>
      </c>
      <c r="AW108" t="s">
        <v>4224</v>
      </c>
      <c r="AX108" t="s">
        <v>3894</v>
      </c>
      <c r="BG108" t="str">
        <f t="shared" ca="1" si="25"/>
        <v>Universitas Mulawarman</v>
      </c>
      <c r="BI108" t="str">
        <f t="shared" ca="1" si="22"/>
        <v>Jl. Raden Saleh No. 40 , Samarinda</v>
      </c>
      <c r="BJ108" t="str">
        <f t="shared" ca="1" si="23"/>
        <v>Sastra Jerman</v>
      </c>
      <c r="BL108" t="s">
        <v>4360</v>
      </c>
      <c r="BM108" t="s">
        <v>4370</v>
      </c>
      <c r="BN108" t="s">
        <v>140</v>
      </c>
    </row>
    <row r="109" spans="1:66" x14ac:dyDescent="0.2">
      <c r="A109" s="36" t="s">
        <v>759</v>
      </c>
      <c r="B109" t="s">
        <v>1271</v>
      </c>
      <c r="C109" t="s">
        <v>2967</v>
      </c>
      <c r="D109" t="s">
        <v>76</v>
      </c>
      <c r="E109" s="18">
        <v>35314</v>
      </c>
      <c r="F109" t="s">
        <v>2302</v>
      </c>
      <c r="G109" t="s">
        <v>1803</v>
      </c>
      <c r="I109" t="str">
        <f t="shared" si="26"/>
        <v>insert into pelamar (username,nama_lengkap,alamat,jenis_kelamin,tanggal_lahir,no_ktp,email) values ('Mcintyre.Roth95','Mcintyre Roth','Jl. Pulomas Barat VI No. 20, Medan 14657','L','35314','13528071819101400005','Mcintyre.Roth95@yahoo.com');</v>
      </c>
      <c r="J109" t="s">
        <v>4115</v>
      </c>
      <c r="K109" t="s">
        <v>4226</v>
      </c>
      <c r="L109" t="s">
        <v>3894</v>
      </c>
      <c r="P109" t="str">
        <f>CONCATENATE($P$3,"'",A109,"'",",","'",B109,"'",",","'",C109,"'",",","'",D109,"'",",","'",E109,"'",",","'",F109,"'",",","'",G109,"'",")",";")</f>
        <v>insert into pelamar (username,nama_lengkap,alamat,jenis_kelamin,tanggal_lahir,no_ktp,email) values ('Mcintyre.Roth95','Mcintyre Roth','Jl. Pulomas Barat VI No. 20, Medan 14657','L','35314','13528071819101400005','Mcintyre.Roth95@yahoo.com');</v>
      </c>
      <c r="W109" t="str">
        <f t="shared" ca="1" si="13"/>
        <v>18116073213111200000</v>
      </c>
      <c r="Z109" s="18">
        <f t="shared" ca="1" si="14"/>
        <v>36280</v>
      </c>
      <c r="AA109" t="str">
        <f t="shared" ca="1" si="15"/>
        <v>Jl. Jatinegara Barat No. 126 , Samarinda 13206</v>
      </c>
      <c r="AC109" s="21" t="s">
        <v>2799</v>
      </c>
      <c r="AM109" t="str">
        <f t="shared" ca="1" si="16"/>
        <v>SMK Negeri 04 Bandung</v>
      </c>
      <c r="AN109" t="str">
        <f t="shared" ca="1" si="17"/>
        <v>SMK</v>
      </c>
      <c r="AO109" t="str">
        <f t="shared" ca="1" si="18"/>
        <v>Bandung</v>
      </c>
      <c r="AQ109" t="s">
        <v>2802</v>
      </c>
      <c r="AR109" t="str">
        <f t="shared" ca="1" si="19"/>
        <v>Jl. Duren Tiga Raya No. 20, Bandung</v>
      </c>
      <c r="AS109" t="str">
        <f t="shared" ca="1" si="20"/>
        <v>Analisa Kimia</v>
      </c>
      <c r="AV109" t="s">
        <v>4004</v>
      </c>
      <c r="AW109" t="s">
        <v>4225</v>
      </c>
      <c r="AX109" t="s">
        <v>3895</v>
      </c>
      <c r="BG109" t="str">
        <f t="shared" ca="1" si="25"/>
        <v>Universitas Indonesia</v>
      </c>
      <c r="BI109" t="str">
        <f t="shared" ca="1" si="22"/>
        <v>Jl. Cempaka Putih Tengah I / 1, Depok</v>
      </c>
      <c r="BJ109" t="str">
        <f t="shared" ca="1" si="23"/>
        <v>Teknik Elektro</v>
      </c>
      <c r="BL109" t="s">
        <v>4360</v>
      </c>
      <c r="BM109" t="s">
        <v>4370</v>
      </c>
      <c r="BN109" t="s">
        <v>125</v>
      </c>
    </row>
    <row r="110" spans="1:66" x14ac:dyDescent="0.2">
      <c r="A110" s="36" t="s">
        <v>760</v>
      </c>
      <c r="B110" t="s">
        <v>1272</v>
      </c>
      <c r="C110" t="s">
        <v>2968</v>
      </c>
      <c r="D110" t="s">
        <v>2697</v>
      </c>
      <c r="E110" s="18">
        <v>33386</v>
      </c>
      <c r="F110" t="s">
        <v>2303</v>
      </c>
      <c r="G110" t="s">
        <v>1804</v>
      </c>
      <c r="I110" t="str">
        <f t="shared" si="26"/>
        <v>insert into pelamar (username,nama_lengkap,alamat,jenis_kelamin,tanggal_lahir,no_ktp,email) values ('Roy.Stewart30','Roy Stewart','Jl. Baru Sunter Permai Raya, Makasar 13251','P','33386','22416063012111000000','Roy.Stewart30@gmail.com');</v>
      </c>
      <c r="J110" t="s">
        <v>3809</v>
      </c>
      <c r="K110" t="s">
        <v>4227</v>
      </c>
      <c r="L110" t="s">
        <v>3894</v>
      </c>
      <c r="P110" t="str">
        <f>CONCATENATE($P$3,"'",A110,"'",",","'",B110,"'",",","'",C110,"'",",","'",D110,"'",",","'",E110,"'",",","'",F110,"'",",","'",G110,"'",")",";")</f>
        <v>insert into pelamar (username,nama_lengkap,alamat,jenis_kelamin,tanggal_lahir,no_ktp,email) values ('Roy.Stewart30','Roy Stewart','Jl. Baru Sunter Permai Raya, Makasar 13251','P','33386','22416063012111000000','Roy.Stewart30@gmail.com');</v>
      </c>
      <c r="W110" t="str">
        <f t="shared" ca="1" si="13"/>
        <v>32724013018121600001</v>
      </c>
      <c r="Z110" s="18">
        <f t="shared" ca="1" si="14"/>
        <v>32583</v>
      </c>
      <c r="AA110" t="str">
        <f t="shared" ca="1" si="15"/>
        <v>Jl. Jeruk Raya No. 15 RT. 0011 / RW. 01, Jakarta Utara 12158</v>
      </c>
      <c r="AC110" s="21" t="s">
        <v>2800</v>
      </c>
      <c r="AM110" t="str">
        <f t="shared" ca="1" si="16"/>
        <v>SMA Negeri 11 Aceh</v>
      </c>
      <c r="AN110" t="str">
        <f t="shared" ca="1" si="17"/>
        <v>SMA</v>
      </c>
      <c r="AO110" t="str">
        <f t="shared" ca="1" si="18"/>
        <v>Aceh</v>
      </c>
      <c r="AQ110" t="s">
        <v>2803</v>
      </c>
      <c r="AR110" t="str">
        <f t="shared" ca="1" si="19"/>
        <v>Jl. Duren Tiga Raya No. 5, Aceh</v>
      </c>
      <c r="AS110" t="str">
        <f t="shared" ca="1" si="20"/>
        <v>IPS</v>
      </c>
      <c r="AV110" t="s">
        <v>4115</v>
      </c>
      <c r="AW110" t="s">
        <v>4226</v>
      </c>
      <c r="AX110" t="s">
        <v>3894</v>
      </c>
      <c r="BG110" t="str">
        <f t="shared" ca="1" si="25"/>
        <v>Universitas Diponegoro</v>
      </c>
      <c r="BI110" t="str">
        <f t="shared" ca="1" si="22"/>
        <v>Jl. Diponegoro No. 71, Semarang</v>
      </c>
      <c r="BJ110" t="str">
        <f t="shared" ca="1" si="23"/>
        <v>Fisika</v>
      </c>
      <c r="BL110" t="s">
        <v>4355</v>
      </c>
      <c r="BM110" t="s">
        <v>4007</v>
      </c>
      <c r="BN110" t="s">
        <v>125</v>
      </c>
    </row>
    <row r="111" spans="1:66" x14ac:dyDescent="0.2">
      <c r="A111" s="36" t="s">
        <v>761</v>
      </c>
      <c r="B111" t="s">
        <v>1273</v>
      </c>
      <c r="C111" t="s">
        <v>2969</v>
      </c>
      <c r="D111" t="s">
        <v>76</v>
      </c>
      <c r="E111" s="18">
        <v>34881</v>
      </c>
      <c r="F111" t="s">
        <v>2304</v>
      </c>
      <c r="G111" t="s">
        <v>1805</v>
      </c>
      <c r="I111" t="str">
        <f t="shared" si="26"/>
        <v>insert into pelamar (username,nama_lengkap,alamat,jenis_kelamin,tanggal_lahir,no_ktp,email) values ('Hunter.Rhoda8','Hunter Rhoda','Jl. Teuku Cik Ditiro No. 46  M, Bontang 15172','L','34881','13324041324101000009','Hunter.Rhoda8@hotmail.com');</v>
      </c>
      <c r="J111" t="s">
        <v>4116</v>
      </c>
      <c r="K111" t="s">
        <v>4228</v>
      </c>
      <c r="L111" t="s">
        <v>95</v>
      </c>
      <c r="P111" t="str">
        <f>CONCATENATE($P$3,"'",A111,"'",",","'",B111,"'",",","'",C111,"'",",","'",D111,"'",",","'",E111,"'",",","'",F111,"'",",","'",G111,"'",")",";")</f>
        <v>insert into pelamar (username,nama_lengkap,alamat,jenis_kelamin,tanggal_lahir,no_ktp,email) values ('Hunter.Rhoda8','Hunter Rhoda','Jl. Teuku Cik Ditiro No. 46  M, Bontang 15172','L','34881','13324041324101000009','Hunter.Rhoda8@hotmail.com');</v>
      </c>
      <c r="W111" t="str">
        <f t="shared" ca="1" si="13"/>
        <v>32726172322101500008</v>
      </c>
      <c r="Z111" s="18">
        <f t="shared" ca="1" si="14"/>
        <v>34068</v>
      </c>
      <c r="AA111" t="str">
        <f t="shared" ca="1" si="15"/>
        <v>Pluit Mas I Blok A No. 2A - 5A, Cilacap 15023</v>
      </c>
      <c r="AC111" s="21" t="s">
        <v>2801</v>
      </c>
      <c r="AM111" t="str">
        <f t="shared" ca="1" si="16"/>
        <v>SMA Negeri 01 Surabaya</v>
      </c>
      <c r="AN111" t="str">
        <f t="shared" ca="1" si="17"/>
        <v>SMA</v>
      </c>
      <c r="AO111" t="str">
        <f t="shared" ca="1" si="18"/>
        <v>Surabaya</v>
      </c>
      <c r="AQ111" t="s">
        <v>2804</v>
      </c>
      <c r="AR111" t="str">
        <f t="shared" ca="1" si="19"/>
        <v>Jl. H. Rohimin No. 30, Surabaya</v>
      </c>
      <c r="AS111" t="str">
        <f t="shared" ca="1" si="20"/>
        <v>IPA</v>
      </c>
      <c r="AV111" t="s">
        <v>3809</v>
      </c>
      <c r="AW111" t="s">
        <v>4227</v>
      </c>
      <c r="AX111" t="s">
        <v>3894</v>
      </c>
      <c r="BG111" t="str">
        <f t="shared" ca="1" si="25"/>
        <v>Universitas Padjadjaran</v>
      </c>
      <c r="BI111" t="str">
        <f t="shared" ca="1" si="22"/>
        <v>Jl. Kyai Caringin No. 7, Bandung</v>
      </c>
      <c r="BJ111" t="str">
        <f t="shared" ca="1" si="23"/>
        <v>Geografi</v>
      </c>
      <c r="BL111" t="s">
        <v>4363</v>
      </c>
      <c r="BM111" t="s">
        <v>3943</v>
      </c>
      <c r="BN111" t="s">
        <v>133</v>
      </c>
    </row>
    <row r="112" spans="1:66" x14ac:dyDescent="0.2">
      <c r="A112" s="36" t="s">
        <v>762</v>
      </c>
      <c r="B112" t="s">
        <v>1274</v>
      </c>
      <c r="C112" t="s">
        <v>2970</v>
      </c>
      <c r="D112" t="s">
        <v>76</v>
      </c>
      <c r="E112" s="18">
        <v>33249</v>
      </c>
      <c r="F112" t="s">
        <v>2305</v>
      </c>
      <c r="G112" t="s">
        <v>1806</v>
      </c>
      <c r="I112" t="str">
        <f t="shared" si="26"/>
        <v>insert into pelamar (username,nama_lengkap,alamat,jenis_kelamin,tanggal_lahir,no_ktp,email) values ('Stanley.Cameran48','Stanley Cameran','Jl. Jenderal Gatot Subroto Kav. 59, Jakarta Selatan 12318','L','33249','33421013416121400003','Stanley.Cameran48@gmail.com');</v>
      </c>
      <c r="J112" t="s">
        <v>3994</v>
      </c>
      <c r="K112" t="s">
        <v>3883</v>
      </c>
      <c r="L112" t="s">
        <v>3892</v>
      </c>
      <c r="P112" t="str">
        <f>CONCATENATE($P$3,"'",A112,"'",",","'",B112,"'",",","'",C112,"'",",","'",D112,"'",",","'",E112,"'",",","'",F112,"'",",","'",G112,"'",")",";")</f>
        <v>insert into pelamar (username,nama_lengkap,alamat,jenis_kelamin,tanggal_lahir,no_ktp,email) values ('Stanley.Cameran48','Stanley Cameran','Jl. Jenderal Gatot Subroto Kav. 59, Jakarta Selatan 12318','L','33249','33421013416121400003','Stanley.Cameran48@gmail.com');</v>
      </c>
      <c r="W112" t="str">
        <f t="shared" ca="1" si="13"/>
        <v>20822191220111000000</v>
      </c>
      <c r="Z112" s="18">
        <f t="shared" ca="1" si="14"/>
        <v>32842</v>
      </c>
      <c r="AA112" t="str">
        <f t="shared" ca="1" si="15"/>
        <v>Mutiara Mediterania C/8 A, Jl. Raya Pluit Samudra I-A RT.0011 RW.05, Tasikmalaya 13070</v>
      </c>
      <c r="AC112" s="21" t="s">
        <v>2802</v>
      </c>
      <c r="AM112" t="str">
        <f t="shared" ca="1" si="16"/>
        <v>SMK Negeri 04 Semarang</v>
      </c>
      <c r="AN112" t="str">
        <f t="shared" ca="1" si="17"/>
        <v>SMK</v>
      </c>
      <c r="AO112" t="str">
        <f t="shared" ca="1" si="18"/>
        <v>Semarang</v>
      </c>
      <c r="AQ112" t="s">
        <v>2805</v>
      </c>
      <c r="AR112" t="str">
        <f t="shared" ca="1" si="19"/>
        <v>Jl. Ampera Raya No. 34, Semarang</v>
      </c>
      <c r="AS112" t="str">
        <f t="shared" ca="1" si="20"/>
        <v>Analisa Kimia</v>
      </c>
      <c r="AV112" t="s">
        <v>4116</v>
      </c>
      <c r="AW112" t="s">
        <v>4228</v>
      </c>
      <c r="AX112" t="s">
        <v>95</v>
      </c>
      <c r="BG112" t="str">
        <f t="shared" ca="1" si="25"/>
        <v>Institut Teknologi Surabaya</v>
      </c>
      <c r="BI112" t="str">
        <f t="shared" ca="1" si="22"/>
        <v>Jl. Raya Mangga Besar Raya 137 / 139, Surabaya</v>
      </c>
      <c r="BJ112" t="str">
        <f t="shared" ca="1" si="23"/>
        <v>Sastra Jepang</v>
      </c>
      <c r="BL112" t="s">
        <v>4361</v>
      </c>
      <c r="BM112" t="s">
        <v>4161</v>
      </c>
      <c r="BN112" t="s">
        <v>134</v>
      </c>
    </row>
    <row r="113" spans="1:66" x14ac:dyDescent="0.2">
      <c r="A113" s="36" t="s">
        <v>763</v>
      </c>
      <c r="B113" t="s">
        <v>1275</v>
      </c>
      <c r="C113" t="s">
        <v>2971</v>
      </c>
      <c r="D113" t="s">
        <v>76</v>
      </c>
      <c r="E113" s="18">
        <v>35714</v>
      </c>
      <c r="F113" t="s">
        <v>2306</v>
      </c>
      <c r="G113" t="s">
        <v>1807</v>
      </c>
      <c r="I113" t="str">
        <f t="shared" si="26"/>
        <v>insert into pelamar (username,nama_lengkap,alamat,jenis_kelamin,tanggal_lahir,no_ktp,email) values ('Knox.Yoko92','Knox Yoko','Jl. Taman Brawijaya No. 1, Garut 12642','L','35714','22134111518101400006','Knox.Yoko92@hotmail.com');</v>
      </c>
      <c r="J113" t="s">
        <v>4106</v>
      </c>
      <c r="K113" t="s">
        <v>4229</v>
      </c>
      <c r="L113" t="s">
        <v>3895</v>
      </c>
      <c r="P113" t="str">
        <f>CONCATENATE($P$3,"'",A113,"'",",","'",B113,"'",",","'",C113,"'",",","'",D113,"'",",","'",E113,"'",",","'",F113,"'",",","'",G113,"'",")",";")</f>
        <v>insert into pelamar (username,nama_lengkap,alamat,jenis_kelamin,tanggal_lahir,no_ktp,email) values ('Knox.Yoko92','Knox Yoko','Jl. Taman Brawijaya No. 1, Garut 12642','L','35714','22134111518101400006','Knox.Yoko92@hotmail.com');</v>
      </c>
      <c r="W113" t="str">
        <f t="shared" ca="1" si="13"/>
        <v>21530151819101300008</v>
      </c>
      <c r="Z113" s="18">
        <f t="shared" ca="1" si="14"/>
        <v>33436</v>
      </c>
      <c r="AA113" t="str">
        <f t="shared" ca="1" si="15"/>
        <v>Jl. Taman Brawijaya No. 1, Balikpapan 15689</v>
      </c>
      <c r="AC113" s="21" t="s">
        <v>2803</v>
      </c>
      <c r="AM113" t="str">
        <f t="shared" ca="1" si="16"/>
        <v>SMA Negeri 18 Bogor</v>
      </c>
      <c r="AN113" t="str">
        <f t="shared" ca="1" si="17"/>
        <v>SMA</v>
      </c>
      <c r="AO113" t="str">
        <f t="shared" ca="1" si="18"/>
        <v>Bogor</v>
      </c>
      <c r="AQ113" t="s">
        <v>2806</v>
      </c>
      <c r="AR113" t="str">
        <f t="shared" ca="1" si="19"/>
        <v>Jl. Garnisun No. 2 - 3, Bogor</v>
      </c>
      <c r="AS113" t="str">
        <f t="shared" ca="1" si="20"/>
        <v>IPA</v>
      </c>
      <c r="AV113" t="s">
        <v>3994</v>
      </c>
      <c r="AW113" t="s">
        <v>3883</v>
      </c>
      <c r="AX113" t="s">
        <v>3892</v>
      </c>
      <c r="BG113" t="str">
        <f t="shared" ca="1" si="25"/>
        <v>Universitas Gunadarma</v>
      </c>
      <c r="BI113" t="str">
        <f t="shared" ca="1" si="22"/>
        <v>Jl. Landas Pacu Timur, Depok</v>
      </c>
      <c r="BJ113" t="str">
        <f t="shared" ca="1" si="23"/>
        <v>Sastra Jerman</v>
      </c>
      <c r="BL113" t="s">
        <v>4356</v>
      </c>
      <c r="BM113" t="s">
        <v>4368</v>
      </c>
      <c r="BN113" t="s">
        <v>135</v>
      </c>
    </row>
    <row r="114" spans="1:66" x14ac:dyDescent="0.2">
      <c r="A114" s="36" t="s">
        <v>764</v>
      </c>
      <c r="B114" t="s">
        <v>1276</v>
      </c>
      <c r="C114" t="s">
        <v>2972</v>
      </c>
      <c r="D114" t="s">
        <v>2697</v>
      </c>
      <c r="E114" s="18">
        <v>35459</v>
      </c>
      <c r="F114" t="s">
        <v>2307</v>
      </c>
      <c r="G114" t="s">
        <v>1808</v>
      </c>
      <c r="I114" t="str">
        <f t="shared" si="26"/>
        <v>insert into pelamar (username,nama_lengkap,alamat,jenis_kelamin,tanggal_lahir,no_ktp,email) values ('Allison.Phelan83','Allison Phelan','Jl. LetJen S. Parman Kav. 87, Bontang 13463','P','35459','31320061328111600004','Allison.Phelan83@gmail.com');</v>
      </c>
      <c r="J114" t="s">
        <v>4117</v>
      </c>
      <c r="K114" t="s">
        <v>4230</v>
      </c>
      <c r="L114" t="s">
        <v>3894</v>
      </c>
      <c r="P114" t="str">
        <f>CONCATENATE($P$3,"'",A114,"'",",","'",B114,"'",",","'",C114,"'",",","'",D114,"'",",","'",E114,"'",",","'",F114,"'",",","'",G114,"'",")",";")</f>
        <v>insert into pelamar (username,nama_lengkap,alamat,jenis_kelamin,tanggal_lahir,no_ktp,email) values ('Allison.Phelan83','Allison Phelan','Jl. LetJen S. Parman Kav. 87, Bontang 13463','P','35459','31320061328111600004','Allison.Phelan83@gmail.com');</v>
      </c>
      <c r="W114" t="str">
        <f t="shared" ca="1" si="13"/>
        <v>30931051419111100009</v>
      </c>
      <c r="Z114" s="18">
        <f t="shared" ca="1" si="14"/>
        <v>34704</v>
      </c>
      <c r="AA114" t="str">
        <f t="shared" ca="1" si="15"/>
        <v>Jl. Sumur Batu Raya Blok A3 No. 13, Semarang 14202</v>
      </c>
      <c r="AC114" s="21" t="s">
        <v>2804</v>
      </c>
      <c r="AM114" t="str">
        <f t="shared" ca="1" si="16"/>
        <v>SMA Negeri 13 Garut</v>
      </c>
      <c r="AN114" t="str">
        <f t="shared" ca="1" si="17"/>
        <v>SMA</v>
      </c>
      <c r="AO114" t="str">
        <f t="shared" ca="1" si="18"/>
        <v>Garut</v>
      </c>
      <c r="AQ114" t="s">
        <v>2807</v>
      </c>
      <c r="AR114" t="str">
        <f t="shared" ca="1" si="19"/>
        <v>Jl. HR. Rasuna Said, Kuningan, Garut</v>
      </c>
      <c r="AS114" t="str">
        <f t="shared" ca="1" si="20"/>
        <v>IPS</v>
      </c>
      <c r="AV114" t="s">
        <v>4106</v>
      </c>
      <c r="AW114" t="s">
        <v>4229</v>
      </c>
      <c r="AX114" t="s">
        <v>3895</v>
      </c>
      <c r="BG114" t="str">
        <f t="shared" ca="1" si="25"/>
        <v>Universitas Gadjah Mada</v>
      </c>
      <c r="BI114" t="str">
        <f t="shared" ca="1" si="22"/>
        <v>Jl. Achmad Yani No. 2, By Pass, Yogyakarta</v>
      </c>
      <c r="BJ114" t="str">
        <f t="shared" ca="1" si="23"/>
        <v>Sastra Perancis</v>
      </c>
      <c r="BL114" t="s">
        <v>4361</v>
      </c>
      <c r="BM114" t="s">
        <v>4161</v>
      </c>
      <c r="BN114" t="s">
        <v>36</v>
      </c>
    </row>
    <row r="115" spans="1:66" x14ac:dyDescent="0.2">
      <c r="A115" s="36" t="s">
        <v>765</v>
      </c>
      <c r="B115" t="s">
        <v>1277</v>
      </c>
      <c r="C115" t="s">
        <v>2973</v>
      </c>
      <c r="D115" t="s">
        <v>76</v>
      </c>
      <c r="E115" s="18">
        <v>36148</v>
      </c>
      <c r="F115" t="s">
        <v>2308</v>
      </c>
      <c r="G115" t="s">
        <v>1809</v>
      </c>
      <c r="I115" t="str">
        <f t="shared" si="26"/>
        <v>insert into pelamar (username,nama_lengkap,alamat,jenis_kelamin,tanggal_lahir,no_ktp,email) values ('Kent.Donna54','Kent Donna','Jl. H. Rohimin No. 30, Surabaya 13266','L','36148','31116052818101400003','Kent.Donna54@yahoo.com');</v>
      </c>
      <c r="J115" t="s">
        <v>3972</v>
      </c>
      <c r="K115" t="s">
        <v>4231</v>
      </c>
      <c r="L115" t="s">
        <v>3894</v>
      </c>
      <c r="P115" t="str">
        <f>CONCATENATE($P$3,"'",A115,"'",",","'",B115,"'",",","'",C115,"'",",","'",D115,"'",",","'",E115,"'",",","'",F115,"'",",","'",G115,"'",")",";")</f>
        <v>insert into pelamar (username,nama_lengkap,alamat,jenis_kelamin,tanggal_lahir,no_ktp,email) values ('Kent.Donna54','Kent Donna','Jl. H. Rohimin No. 30, Surabaya 13266','L','36148','31116052818101400003','Kent.Donna54@yahoo.com');</v>
      </c>
      <c r="W115" t="str">
        <f t="shared" ca="1" si="13"/>
        <v>32824141226111400000</v>
      </c>
      <c r="Z115" s="18">
        <f t="shared" ca="1" si="14"/>
        <v>35150</v>
      </c>
      <c r="AA115" t="str">
        <f t="shared" ca="1" si="15"/>
        <v>Jl. Rawamangun No. 47, Tasikmalaya 13349</v>
      </c>
      <c r="AC115" s="21" t="s">
        <v>2805</v>
      </c>
      <c r="AM115" t="str">
        <f t="shared" ca="1" si="16"/>
        <v>SMA Negeri 18 Banten</v>
      </c>
      <c r="AN115" t="str">
        <f t="shared" ca="1" si="17"/>
        <v>SMA</v>
      </c>
      <c r="AO115" t="str">
        <f t="shared" ca="1" si="18"/>
        <v>Banten</v>
      </c>
      <c r="AQ115" t="s">
        <v>2808</v>
      </c>
      <c r="AR115" t="str">
        <f t="shared" ca="1" si="19"/>
        <v>Jl. Dr. Saharjo No. 120, Banten</v>
      </c>
      <c r="AS115" t="str">
        <f t="shared" ca="1" si="20"/>
        <v>IPA</v>
      </c>
      <c r="AV115" t="s">
        <v>4117</v>
      </c>
      <c r="AW115" t="s">
        <v>4230</v>
      </c>
      <c r="AX115" t="s">
        <v>3894</v>
      </c>
      <c r="BG115" t="str">
        <f t="shared" ca="1" si="25"/>
        <v>Universitas Brawijaya</v>
      </c>
      <c r="BI115" t="str">
        <f t="shared" ca="1" si="22"/>
        <v>Jl. HOS Cokroaminoto No. 31 - 33, Surabaya</v>
      </c>
      <c r="BJ115" t="str">
        <f t="shared" ca="1" si="23"/>
        <v>Ilmu Komputer</v>
      </c>
      <c r="BL115" t="s">
        <v>4359</v>
      </c>
      <c r="BM115" t="s">
        <v>4369</v>
      </c>
      <c r="BN115" t="s">
        <v>129</v>
      </c>
    </row>
    <row r="116" spans="1:66" x14ac:dyDescent="0.2">
      <c r="A116" s="36" t="s">
        <v>766</v>
      </c>
      <c r="B116" t="s">
        <v>1278</v>
      </c>
      <c r="C116" t="s">
        <v>2974</v>
      </c>
      <c r="D116" t="s">
        <v>76</v>
      </c>
      <c r="E116" s="18">
        <v>36375</v>
      </c>
      <c r="F116" t="s">
        <v>2309</v>
      </c>
      <c r="G116" t="s">
        <v>1810</v>
      </c>
      <c r="I116" t="str">
        <f t="shared" si="26"/>
        <v>insert into pelamar (username,nama_lengkap,alamat,jenis_kelamin,tanggal_lahir,no_ktp,email) values ('Moody.Gray92','Moody Gray','Jl. Kramat Raya No. 128, Bandung 15639','L','36375','18520042818101000002','Moody.Gray92@yahoo.com');</v>
      </c>
      <c r="J116" t="s">
        <v>4036</v>
      </c>
      <c r="K116" t="s">
        <v>4232</v>
      </c>
      <c r="L116" t="s">
        <v>3894</v>
      </c>
      <c r="P116" t="str">
        <f>CONCATENATE($P$3,"'",A116,"'",",","'",B116,"'",",","'",C116,"'",",","'",D116,"'",",","'",E116,"'",",","'",F116,"'",",","'",G116,"'",")",";")</f>
        <v>insert into pelamar (username,nama_lengkap,alamat,jenis_kelamin,tanggal_lahir,no_ktp,email) values ('Moody.Gray92','Moody Gray','Jl. Kramat Raya No. 128, Bandung 15639','L','36375','18520042818101000002','Moody.Gray92@yahoo.com');</v>
      </c>
      <c r="W116" t="str">
        <f t="shared" ca="1" si="13"/>
        <v>19717052225111300002</v>
      </c>
      <c r="Z116" s="18">
        <f t="shared" ca="1" si="14"/>
        <v>36101</v>
      </c>
      <c r="AA116" t="str">
        <f t="shared" ca="1" si="15"/>
        <v>Jl. Warung Buncit Raya No. 15, Jakarta Utara 13531</v>
      </c>
      <c r="AC116" s="21" t="s">
        <v>2806</v>
      </c>
      <c r="AM116" t="str">
        <f t="shared" ca="1" si="16"/>
        <v>SMK Negeri 11 Jakarta Utara</v>
      </c>
      <c r="AN116" t="str">
        <f t="shared" ca="1" si="17"/>
        <v>SMK</v>
      </c>
      <c r="AO116" t="str">
        <f t="shared" ca="1" si="18"/>
        <v>Jakarta Utara</v>
      </c>
      <c r="AQ116" t="s">
        <v>2809</v>
      </c>
      <c r="AR116" t="str">
        <f t="shared" ca="1" si="19"/>
        <v>Jl. Bintaro Permai Raya No. 3, Jakarta Utara</v>
      </c>
      <c r="AS116" t="str">
        <f t="shared" ca="1" si="20"/>
        <v>Teknik Otomasi</v>
      </c>
      <c r="AV116" t="s">
        <v>3972</v>
      </c>
      <c r="AW116" t="s">
        <v>4231</v>
      </c>
      <c r="AX116" t="s">
        <v>3894</v>
      </c>
      <c r="BG116" t="str">
        <f t="shared" ca="1" si="25"/>
        <v>Universitas Gadjah Mada</v>
      </c>
      <c r="BI116" t="str">
        <f t="shared" ca="1" si="22"/>
        <v>Jl. Achmad Yani No. 2, By Pass, Yogyakarta</v>
      </c>
      <c r="BJ116" t="str">
        <f t="shared" ca="1" si="23"/>
        <v>Teknik Sipil</v>
      </c>
      <c r="BL116" t="s">
        <v>4363</v>
      </c>
      <c r="BM116" t="s">
        <v>3943</v>
      </c>
      <c r="BN116" t="s">
        <v>126</v>
      </c>
    </row>
    <row r="117" spans="1:66" x14ac:dyDescent="0.2">
      <c r="A117" s="36" t="s">
        <v>767</v>
      </c>
      <c r="B117" t="s">
        <v>1279</v>
      </c>
      <c r="C117" t="s">
        <v>2975</v>
      </c>
      <c r="D117" t="s">
        <v>2697</v>
      </c>
      <c r="E117" s="18">
        <v>33042</v>
      </c>
      <c r="F117" t="s">
        <v>2310</v>
      </c>
      <c r="G117" t="s">
        <v>1811</v>
      </c>
      <c r="I117" t="str">
        <f t="shared" si="26"/>
        <v>insert into pelamar (username,nama_lengkap,alamat,jenis_kelamin,tanggal_lahir,no_ktp,email) values ('Mendez.Avram60','Mendez Avram','Jl. Tanah Sereal VII / 9, Jakarta Utara 13395','P','33042','17132181726111400009','Mendez.Avram60@gmail.com');</v>
      </c>
      <c r="J117" t="s">
        <v>3991</v>
      </c>
      <c r="K117" t="s">
        <v>3884</v>
      </c>
      <c r="L117" t="s">
        <v>3892</v>
      </c>
      <c r="P117" t="str">
        <f>CONCATENATE($P$3,"'",A117,"'",",","'",B117,"'",",","'",C117,"'",",","'",D117,"'",",","'",E117,"'",",","'",F117,"'",",","'",G117,"'",")",";")</f>
        <v>insert into pelamar (username,nama_lengkap,alamat,jenis_kelamin,tanggal_lahir,no_ktp,email) values ('Mendez.Avram60','Mendez Avram','Jl. Tanah Sereal VII / 9, Jakarta Utara 13395','P','33042','17132181726111400009','Mendez.Avram60@gmail.com');</v>
      </c>
      <c r="W117" t="str">
        <f t="shared" ca="1" si="13"/>
        <v>32729023027101000002</v>
      </c>
      <c r="Z117" s="18">
        <f t="shared" ca="1" si="14"/>
        <v>34073</v>
      </c>
      <c r="AA117" t="str">
        <f t="shared" ca="1" si="15"/>
        <v>Jl. Panglima Polim I  No. 34, Jakarta Selatan 14848</v>
      </c>
      <c r="AC117" s="21" t="s">
        <v>2807</v>
      </c>
      <c r="AM117" t="str">
        <f t="shared" ca="1" si="16"/>
        <v>SMK Negeri 19 Depok</v>
      </c>
      <c r="AN117" t="str">
        <f t="shared" ca="1" si="17"/>
        <v>SMK</v>
      </c>
      <c r="AO117" t="str">
        <f t="shared" ca="1" si="18"/>
        <v>Depok</v>
      </c>
      <c r="AQ117" t="s">
        <v>2810</v>
      </c>
      <c r="AR117" t="str">
        <f t="shared" ca="1" si="19"/>
        <v>Jl. Bekasi Timur Raya KM. 18 No. 6 P. Gdg. , Depok</v>
      </c>
      <c r="AS117" t="str">
        <f t="shared" ca="1" si="20"/>
        <v>Teknik Otomasi</v>
      </c>
      <c r="AV117" t="s">
        <v>4036</v>
      </c>
      <c r="AW117" t="s">
        <v>4232</v>
      </c>
      <c r="AX117" t="s">
        <v>3894</v>
      </c>
      <c r="BG117" t="str">
        <f t="shared" ca="1" si="25"/>
        <v>Institut Teknologi Surabaya</v>
      </c>
      <c r="BI117" t="str">
        <f t="shared" ca="1" si="22"/>
        <v>Jl. Raya Mangga Besar Raya 137 / 139, Surabaya</v>
      </c>
      <c r="BJ117" t="str">
        <f t="shared" ca="1" si="23"/>
        <v>Psikologi</v>
      </c>
      <c r="BL117" t="s">
        <v>4356</v>
      </c>
      <c r="BM117" t="s">
        <v>4368</v>
      </c>
      <c r="BN117" t="s">
        <v>8</v>
      </c>
    </row>
    <row r="118" spans="1:66" x14ac:dyDescent="0.2">
      <c r="A118" s="36" t="s">
        <v>768</v>
      </c>
      <c r="B118" t="s">
        <v>1280</v>
      </c>
      <c r="C118" t="s">
        <v>2976</v>
      </c>
      <c r="D118" t="s">
        <v>76</v>
      </c>
      <c r="E118" s="18">
        <v>35458</v>
      </c>
      <c r="F118" t="s">
        <v>2311</v>
      </c>
      <c r="G118" t="s">
        <v>1812</v>
      </c>
      <c r="I118" t="str">
        <f t="shared" si="26"/>
        <v>insert into pelamar (username,nama_lengkap,alamat,jenis_kelamin,tanggal_lahir,no_ktp,email) values ('Stevens.Chase10','Stevens Chase','Jl. Raya Bogor  Km. 19  No. 3.a, Bontang 12977','L','35458','32818023225121400004','Stevens.Chase10@gmail.com');</v>
      </c>
      <c r="J118" t="s">
        <v>4103</v>
      </c>
      <c r="K118" t="s">
        <v>3956</v>
      </c>
      <c r="L118" t="s">
        <v>122</v>
      </c>
      <c r="P118" t="str">
        <f>CONCATENATE($P$3,"'",A118,"'",",","'",B118,"'",",","'",C118,"'",",","'",D118,"'",",","'",E118,"'",",","'",F118,"'",",","'",G118,"'",")",";")</f>
        <v>insert into pelamar (username,nama_lengkap,alamat,jenis_kelamin,tanggal_lahir,no_ktp,email) values ('Stevens.Chase10','Stevens Chase','Jl. Raya Bogor  Km. 19  No. 3.a, Bontang 12977','L','35458','32818023225121400004','Stevens.Chase10@gmail.com');</v>
      </c>
      <c r="W118" t="str">
        <f t="shared" ca="1" si="13"/>
        <v>14822023320121500008</v>
      </c>
      <c r="Z118" s="18">
        <f t="shared" ca="1" si="14"/>
        <v>36119</v>
      </c>
      <c r="AA118" t="str">
        <f t="shared" ca="1" si="15"/>
        <v>Jl. R. C. Veteran No. 178, Bontang 13243</v>
      </c>
      <c r="AC118" s="21" t="s">
        <v>2808</v>
      </c>
      <c r="AM118" t="str">
        <f t="shared" ca="1" si="16"/>
        <v>SMK Negeri 13 Bogor</v>
      </c>
      <c r="AN118" t="str">
        <f t="shared" ca="1" si="17"/>
        <v>SMK</v>
      </c>
      <c r="AO118" t="str">
        <f t="shared" ca="1" si="18"/>
        <v>Bogor</v>
      </c>
      <c r="AQ118" t="s">
        <v>2811</v>
      </c>
      <c r="AR118" t="str">
        <f t="shared" ca="1" si="19"/>
        <v>Jl. Raya Bogor KM. 22 No. 44, Bogor</v>
      </c>
      <c r="AS118" t="str">
        <f t="shared" ca="1" si="20"/>
        <v>Teknik Mesin</v>
      </c>
      <c r="AV118" t="s">
        <v>3991</v>
      </c>
      <c r="AW118" t="s">
        <v>3884</v>
      </c>
      <c r="AX118" t="s">
        <v>3892</v>
      </c>
      <c r="BG118" t="str">
        <f t="shared" ca="1" si="25"/>
        <v>Universitas Indonesia</v>
      </c>
      <c r="BI118" t="str">
        <f t="shared" ca="1" si="22"/>
        <v>Jl. Cempaka Putih Tengah I / 1, Depok</v>
      </c>
      <c r="BJ118" t="str">
        <f t="shared" ca="1" si="23"/>
        <v>Sastara Belanda</v>
      </c>
      <c r="BL118" t="s">
        <v>4361</v>
      </c>
      <c r="BM118" t="s">
        <v>4161</v>
      </c>
      <c r="BN118" t="s">
        <v>135</v>
      </c>
    </row>
    <row r="119" spans="1:66" x14ac:dyDescent="0.2">
      <c r="A119" s="36" t="s">
        <v>769</v>
      </c>
      <c r="B119" t="s">
        <v>1281</v>
      </c>
      <c r="C119" t="s">
        <v>2977</v>
      </c>
      <c r="D119" t="s">
        <v>2697</v>
      </c>
      <c r="E119" s="18">
        <v>33749</v>
      </c>
      <c r="F119" t="s">
        <v>2312</v>
      </c>
      <c r="G119" t="s">
        <v>1813</v>
      </c>
      <c r="I119" t="str">
        <f t="shared" si="26"/>
        <v>insert into pelamar (username,nama_lengkap,alamat,jenis_kelamin,tanggal_lahir,no_ktp,email) values ('Deleon.Ursa16','Deleon Ursa','Jl. Warung Sila No.8 RT.006 / RW.04 Gudang Baru, Tasikmalaya 15497','P','33749','15611083118101100000','Deleon.Ursa16@yahoo.com');</v>
      </c>
      <c r="J119" t="s">
        <v>4118</v>
      </c>
      <c r="K119" t="s">
        <v>4066</v>
      </c>
      <c r="L119" t="s">
        <v>3893</v>
      </c>
      <c r="P119" t="str">
        <f>CONCATENATE($P$3,"'",A119,"'",",","'",B119,"'",",","'",C119,"'",",","'",D119,"'",",","'",E119,"'",",","'",F119,"'",",","'",G119,"'",")",";")</f>
        <v>insert into pelamar (username,nama_lengkap,alamat,jenis_kelamin,tanggal_lahir,no_ktp,email) values ('Deleon.Ursa16','Deleon Ursa','Jl. Warung Sila No.8 RT.006 / RW.04 Gudang Baru, Tasikmalaya 15497','P','33749','15611083118101100000','Deleon.Ursa16@yahoo.com');</v>
      </c>
      <c r="W119" t="str">
        <f t="shared" ca="1" si="13"/>
        <v>17511182116101100009</v>
      </c>
      <c r="Z119" s="18">
        <f t="shared" ca="1" si="14"/>
        <v>35314</v>
      </c>
      <c r="AA119" t="str">
        <f t="shared" ca="1" si="15"/>
        <v>Jl. Salemba Raya, Medan 13793</v>
      </c>
      <c r="AC119" s="21" t="s">
        <v>2809</v>
      </c>
      <c r="AM119" t="str">
        <f t="shared" ca="1" si="16"/>
        <v>SMA Negeri 06 Aceh</v>
      </c>
      <c r="AN119" t="str">
        <f t="shared" ca="1" si="17"/>
        <v>SMA</v>
      </c>
      <c r="AO119" t="str">
        <f t="shared" ca="1" si="18"/>
        <v>Aceh</v>
      </c>
      <c r="AQ119" t="s">
        <v>2812</v>
      </c>
      <c r="AR119" t="str">
        <f t="shared" ca="1" si="19"/>
        <v>Jl. Pahlawan Revolusi No. 47, Aceh</v>
      </c>
      <c r="AS119" t="str">
        <f t="shared" ca="1" si="20"/>
        <v>IPA</v>
      </c>
      <c r="AV119" t="s">
        <v>4103</v>
      </c>
      <c r="AW119" t="s">
        <v>3956</v>
      </c>
      <c r="AX119" t="s">
        <v>122</v>
      </c>
      <c r="BG119" t="str">
        <f t="shared" ca="1" si="25"/>
        <v>Institut Teknologi Bandung</v>
      </c>
      <c r="BI119" t="str">
        <f t="shared" ca="1" si="22"/>
        <v>Jl. Kali Pasir  No. 9, Bandung</v>
      </c>
      <c r="BJ119" t="str">
        <f t="shared" ca="1" si="23"/>
        <v>Teknik Sipil</v>
      </c>
      <c r="BL119" t="s">
        <v>4360</v>
      </c>
      <c r="BM119" t="s">
        <v>4370</v>
      </c>
      <c r="BN119" t="s">
        <v>131</v>
      </c>
    </row>
    <row r="120" spans="1:66" x14ac:dyDescent="0.2">
      <c r="A120" s="36" t="s">
        <v>770</v>
      </c>
      <c r="B120" t="s">
        <v>1282</v>
      </c>
      <c r="C120" t="s">
        <v>2978</v>
      </c>
      <c r="D120" t="s">
        <v>76</v>
      </c>
      <c r="E120" s="18">
        <v>36185</v>
      </c>
      <c r="F120" t="s">
        <v>2313</v>
      </c>
      <c r="G120" t="s">
        <v>1814</v>
      </c>
      <c r="I120" t="str">
        <f t="shared" si="26"/>
        <v>insert into pelamar (username,nama_lengkap,alamat,jenis_kelamin,tanggal_lahir,no_ktp,email) values ('Raymond.Gary62','Raymond Gary','JL. Duren Sawit Raya Blok K.3 No.1, Garut 15189','L','36185','16629112525101100006','Raymond.Gary62@hotmail.com');</v>
      </c>
      <c r="J120" t="s">
        <v>4036</v>
      </c>
      <c r="K120" t="s">
        <v>4233</v>
      </c>
      <c r="L120" t="s">
        <v>115</v>
      </c>
      <c r="P120" t="str">
        <f>CONCATENATE($P$3,"'",A120,"'",",","'",B120,"'",",","'",C120,"'",",","'",D120,"'",",","'",E120,"'",",","'",F120,"'",",","'",G120,"'",")",";")</f>
        <v>insert into pelamar (username,nama_lengkap,alamat,jenis_kelamin,tanggal_lahir,no_ktp,email) values ('Raymond.Gary62','Raymond Gary','JL. Duren Sawit Raya Blok K.3 No.1, Garut 15189','L','36185','16629112525101100006','Raymond.Gary62@hotmail.com');</v>
      </c>
      <c r="W120" t="str">
        <f t="shared" ca="1" si="13"/>
        <v>28631082013101000000</v>
      </c>
      <c r="Z120" s="18">
        <f t="shared" ca="1" si="14"/>
        <v>33859</v>
      </c>
      <c r="AA120" t="str">
        <f t="shared" ca="1" si="15"/>
        <v>Jl. H. Ten, Tasikmalaya 15045</v>
      </c>
      <c r="AC120" s="21" t="s">
        <v>2810</v>
      </c>
      <c r="AM120" t="str">
        <f t="shared" ca="1" si="16"/>
        <v>SMA Negeri 02 Bandung</v>
      </c>
      <c r="AN120" t="str">
        <f t="shared" ca="1" si="17"/>
        <v>SMA</v>
      </c>
      <c r="AO120" t="str">
        <f t="shared" ca="1" si="18"/>
        <v>Bandung</v>
      </c>
      <c r="AQ120" t="s">
        <v>2813</v>
      </c>
      <c r="AR120" t="str">
        <f t="shared" ca="1" si="19"/>
        <v>Jl. Raya Pondok Kopi, Bandung</v>
      </c>
      <c r="AS120" t="str">
        <f t="shared" ca="1" si="20"/>
        <v>IPA</v>
      </c>
      <c r="AV120" t="s">
        <v>4118</v>
      </c>
      <c r="AW120" t="s">
        <v>4066</v>
      </c>
      <c r="AX120" t="s">
        <v>3893</v>
      </c>
      <c r="BG120" t="str">
        <f t="shared" ca="1" si="25"/>
        <v>Universitas Brawijaya</v>
      </c>
      <c r="BI120" t="str">
        <f t="shared" ca="1" si="22"/>
        <v>Jl. HOS Cokroaminoto No. 31 - 33, Surabaya</v>
      </c>
      <c r="BJ120" t="str">
        <f t="shared" ca="1" si="23"/>
        <v>Sistem Informasi</v>
      </c>
      <c r="BL120" t="s">
        <v>4355</v>
      </c>
      <c r="BM120" t="s">
        <v>4007</v>
      </c>
      <c r="BN120" t="s">
        <v>133</v>
      </c>
    </row>
    <row r="121" spans="1:66" x14ac:dyDescent="0.2">
      <c r="A121" s="36" t="s">
        <v>771</v>
      </c>
      <c r="B121" t="s">
        <v>1283</v>
      </c>
      <c r="C121" t="s">
        <v>2979</v>
      </c>
      <c r="D121" t="s">
        <v>76</v>
      </c>
      <c r="E121" s="18">
        <v>33214</v>
      </c>
      <c r="F121" t="s">
        <v>2314</v>
      </c>
      <c r="G121" t="s">
        <v>1815</v>
      </c>
      <c r="I121" t="str">
        <f t="shared" si="26"/>
        <v>insert into pelamar (username,nama_lengkap,alamat,jenis_kelamin,tanggal_lahir,no_ktp,email) values ('Cole.Kermit6','Cole Kermit','Jl. Duren Tiga Raya No. 5, Surabaya 14243','L','33214','15933051316101000004','Cole.Kermit6@hotmail.com');</v>
      </c>
      <c r="J121" t="s">
        <v>4119</v>
      </c>
      <c r="K121" t="s">
        <v>4234</v>
      </c>
      <c r="L121" t="s">
        <v>3893</v>
      </c>
      <c r="P121" t="str">
        <f>CONCATENATE($P$3,"'",A121,"'",",","'",B121,"'",",","'",C121,"'",",","'",D121,"'",",","'",E121,"'",",","'",F121,"'",",","'",G121,"'",")",";")</f>
        <v>insert into pelamar (username,nama_lengkap,alamat,jenis_kelamin,tanggal_lahir,no_ktp,email) values ('Cole.Kermit6','Cole Kermit','Jl. Duren Tiga Raya No. 5, Surabaya 14243','L','33214','15933051316101000004','Cole.Kermit6@hotmail.com');</v>
      </c>
      <c r="W121" t="str">
        <f t="shared" ca="1" si="13"/>
        <v>14113172916101200000</v>
      </c>
      <c r="Z121" s="18">
        <f t="shared" ca="1" si="14"/>
        <v>33141</v>
      </c>
      <c r="AA121" t="str">
        <f t="shared" ca="1" si="15"/>
        <v>Jl. Siak J-5 No. 14, Bandung 16081</v>
      </c>
      <c r="AC121" s="21" t="s">
        <v>2811</v>
      </c>
      <c r="AM121" t="str">
        <f t="shared" ca="1" si="16"/>
        <v>SMK Negeri 18 Papua</v>
      </c>
      <c r="AN121" t="str">
        <f t="shared" ca="1" si="17"/>
        <v>SMK</v>
      </c>
      <c r="AO121" t="str">
        <f t="shared" ca="1" si="18"/>
        <v>Papua</v>
      </c>
      <c r="AQ121" t="s">
        <v>2814</v>
      </c>
      <c r="AR121" t="str">
        <f t="shared" ca="1" si="19"/>
        <v>Jl. Mahoni, Pasar Rebo, Cijantung II , Papua</v>
      </c>
      <c r="AS121" t="str">
        <f t="shared" ca="1" si="20"/>
        <v>Teknik Otomasi</v>
      </c>
      <c r="AV121" t="s">
        <v>4036</v>
      </c>
      <c r="AW121" t="s">
        <v>4233</v>
      </c>
      <c r="AX121" t="s">
        <v>115</v>
      </c>
      <c r="BG121" t="str">
        <f t="shared" ca="1" si="25"/>
        <v>Institut Teknologi Surabaya</v>
      </c>
      <c r="BI121" t="str">
        <f t="shared" ca="1" si="22"/>
        <v>Jl. Raya Mangga Besar Raya 137 / 139, Surabaya</v>
      </c>
      <c r="BJ121" t="str">
        <f t="shared" ca="1" si="23"/>
        <v>Geografi</v>
      </c>
      <c r="BL121" t="s">
        <v>4356</v>
      </c>
      <c r="BM121" t="s">
        <v>4368</v>
      </c>
      <c r="BN121" t="s">
        <v>115</v>
      </c>
    </row>
    <row r="122" spans="1:66" x14ac:dyDescent="0.2">
      <c r="A122" s="36" t="s">
        <v>772</v>
      </c>
      <c r="B122" t="s">
        <v>1284</v>
      </c>
      <c r="C122" t="s">
        <v>2980</v>
      </c>
      <c r="D122" t="s">
        <v>2697</v>
      </c>
      <c r="E122" s="18">
        <v>33672</v>
      </c>
      <c r="F122" t="s">
        <v>2315</v>
      </c>
      <c r="G122" t="s">
        <v>1816</v>
      </c>
      <c r="I122" t="str">
        <f t="shared" si="26"/>
        <v>insert into pelamar (username,nama_lengkap,alamat,jenis_kelamin,tanggal_lahir,no_ktp,email) values ('Morin.Abdul17','Morin Abdul','Jl. Persahabatan Raya , Depok 14504','P','33672','33220022211101300000','Morin.Abdul17@gmail.com');</v>
      </c>
      <c r="J122" t="s">
        <v>3846</v>
      </c>
      <c r="K122" t="s">
        <v>4235</v>
      </c>
      <c r="L122" t="s">
        <v>3895</v>
      </c>
      <c r="P122" t="str">
        <f>CONCATENATE($P$3,"'",A122,"'",",","'",B122,"'",",","'",C122,"'",",","'",D122,"'",",","'",E122,"'",",","'",F122,"'",",","'",G122,"'",")",";")</f>
        <v>insert into pelamar (username,nama_lengkap,alamat,jenis_kelamin,tanggal_lahir,no_ktp,email) values ('Morin.Abdul17','Morin Abdul','Jl. Persahabatan Raya , Depok 14504','P','33672','33220022211101300000','Morin.Abdul17@gmail.com');</v>
      </c>
      <c r="W122" t="str">
        <f t="shared" ca="1" si="13"/>
        <v>25829122813111400005</v>
      </c>
      <c r="Z122" s="18">
        <f t="shared" ca="1" si="14"/>
        <v>35055</v>
      </c>
      <c r="AA122" t="str">
        <f t="shared" ca="1" si="15"/>
        <v>Jl. TB Simatupang No. 71 Jak-Tim, Garut 14047</v>
      </c>
      <c r="AC122" s="21" t="s">
        <v>2812</v>
      </c>
      <c r="AM122" t="str">
        <f t="shared" ca="1" si="16"/>
        <v>SMK Negeri 06 Maluku</v>
      </c>
      <c r="AN122" t="str">
        <f t="shared" ca="1" si="17"/>
        <v>SMK</v>
      </c>
      <c r="AO122" t="str">
        <f t="shared" ca="1" si="18"/>
        <v>Maluku</v>
      </c>
      <c r="AQ122" t="s">
        <v>2815</v>
      </c>
      <c r="AR122" t="str">
        <f t="shared" ca="1" si="19"/>
        <v>Jl. Raya Bekasi Timur 170 C, Maluku</v>
      </c>
      <c r="AS122" t="str">
        <f t="shared" ca="1" si="20"/>
        <v>Teknik Mesin</v>
      </c>
      <c r="AV122" t="s">
        <v>4119</v>
      </c>
      <c r="AW122" t="s">
        <v>4234</v>
      </c>
      <c r="AX122" t="s">
        <v>3893</v>
      </c>
      <c r="BG122" t="str">
        <f t="shared" ca="1" si="25"/>
        <v>Institut Teknologi Surabaya</v>
      </c>
      <c r="BI122" t="str">
        <f t="shared" ca="1" si="22"/>
        <v>Jl. Raya Mangga Besar Raya 137 / 139, Surabaya</v>
      </c>
      <c r="BJ122" t="str">
        <f t="shared" ca="1" si="23"/>
        <v>Teknik Mesin</v>
      </c>
      <c r="BL122" t="s">
        <v>4360</v>
      </c>
      <c r="BM122" t="s">
        <v>4370</v>
      </c>
      <c r="BN122" t="s">
        <v>132</v>
      </c>
    </row>
    <row r="123" spans="1:66" x14ac:dyDescent="0.2">
      <c r="A123" s="36" t="s">
        <v>773</v>
      </c>
      <c r="B123" t="s">
        <v>1285</v>
      </c>
      <c r="C123" t="s">
        <v>2981</v>
      </c>
      <c r="D123" t="s">
        <v>76</v>
      </c>
      <c r="E123" s="18">
        <v>33037</v>
      </c>
      <c r="F123" t="s">
        <v>2316</v>
      </c>
      <c r="G123" t="s">
        <v>1817</v>
      </c>
      <c r="I123" t="str">
        <f t="shared" si="26"/>
        <v>insert into pelamar (username,nama_lengkap,alamat,jenis_kelamin,tanggal_lahir,no_ktp,email) values ('Durham.Marny28','Durham Marny','Jl. Proklamasi  No. 43 , Balikpapan 15393','L','33037','34525112128101200001','Durham.Marny28@hotmail.com');</v>
      </c>
      <c r="J123" t="s">
        <v>3850</v>
      </c>
      <c r="K123" t="s">
        <v>4236</v>
      </c>
      <c r="L123" t="s">
        <v>95</v>
      </c>
      <c r="P123" t="str">
        <f>CONCATENATE($P$3,"'",A123,"'",",","'",B123,"'",",","'",C123,"'",",","'",D123,"'",",","'",E123,"'",",","'",F123,"'",",","'",G123,"'",")",";")</f>
        <v>insert into pelamar (username,nama_lengkap,alamat,jenis_kelamin,tanggal_lahir,no_ktp,email) values ('Durham.Marny28','Durham Marny','Jl. Proklamasi  No. 43 , Balikpapan 15393','L','33037','34525112128101200001','Durham.Marny28@hotmail.com');</v>
      </c>
      <c r="W123" t="str">
        <f t="shared" ca="1" si="13"/>
        <v>17829042827111100004</v>
      </c>
      <c r="Z123" s="18">
        <f t="shared" ca="1" si="14"/>
        <v>35108</v>
      </c>
      <c r="AA123" t="str">
        <f t="shared" ca="1" si="15"/>
        <v>Jl. Mohamad Kahfi Raya 1, Garut 14018</v>
      </c>
      <c r="AC123" s="21" t="s">
        <v>2813</v>
      </c>
      <c r="AM123" t="str">
        <f t="shared" ca="1" si="16"/>
        <v>SMA Negeri 13 Makasar</v>
      </c>
      <c r="AN123" t="str">
        <f t="shared" ca="1" si="17"/>
        <v>SMA</v>
      </c>
      <c r="AO123" t="str">
        <f t="shared" ca="1" si="18"/>
        <v>Makasar</v>
      </c>
      <c r="AQ123" t="s">
        <v>2816</v>
      </c>
      <c r="AR123" t="str">
        <f t="shared" ca="1" si="19"/>
        <v>Jl. Raya Jatinegara Timur No. 85 - 87, Makasar</v>
      </c>
      <c r="AS123" t="str">
        <f t="shared" ca="1" si="20"/>
        <v>IPS</v>
      </c>
      <c r="AV123" t="s">
        <v>3846</v>
      </c>
      <c r="AW123" t="s">
        <v>4235</v>
      </c>
      <c r="AX123" t="s">
        <v>3895</v>
      </c>
      <c r="BG123" t="str">
        <f ca="1">INDEX(BE:BE,RANDBETWEEN(6,15),1)</f>
        <v>Universitas Diponegoro</v>
      </c>
      <c r="BI123" t="str">
        <f t="shared" ca="1" si="22"/>
        <v>Jl. Diponegoro No. 71, Semarang</v>
      </c>
      <c r="BJ123" t="str">
        <f t="shared" ca="1" si="23"/>
        <v>Akutansi</v>
      </c>
      <c r="BL123" t="s">
        <v>4356</v>
      </c>
      <c r="BM123" t="s">
        <v>4368</v>
      </c>
      <c r="BN123" t="s">
        <v>123</v>
      </c>
    </row>
    <row r="124" spans="1:66" x14ac:dyDescent="0.2">
      <c r="A124" s="36" t="s">
        <v>774</v>
      </c>
      <c r="B124" t="s">
        <v>1286</v>
      </c>
      <c r="C124" t="s">
        <v>2982</v>
      </c>
      <c r="D124" t="s">
        <v>2697</v>
      </c>
      <c r="E124" s="18">
        <v>35043</v>
      </c>
      <c r="F124" t="s">
        <v>2317</v>
      </c>
      <c r="G124" t="s">
        <v>1818</v>
      </c>
      <c r="I124" t="str">
        <f t="shared" si="26"/>
        <v>insert into pelamar (username,nama_lengkap,alamat,jenis_kelamin,tanggal_lahir,no_ktp,email) values ('Henson.Benjamin34','Henson Benjamin','Jl. Balai Pustaka Raya No. 29-31, Bogor 14281','P','35043','13832023314101000007','Henson.Benjamin34@hotmail.com');</v>
      </c>
      <c r="J124" t="s">
        <v>4043</v>
      </c>
      <c r="K124" t="s">
        <v>4237</v>
      </c>
      <c r="L124" t="s">
        <v>95</v>
      </c>
      <c r="P124" t="str">
        <f>CONCATENATE($P$3,"'",A124,"'",",","'",B124,"'",",","'",C124,"'",",","'",D124,"'",",","'",E124,"'",",","'",F124,"'",",","'",G124,"'",")",";")</f>
        <v>insert into pelamar (username,nama_lengkap,alamat,jenis_kelamin,tanggal_lahir,no_ktp,email) values ('Henson.Benjamin34','Henson Benjamin','Jl. Balai Pustaka Raya No. 29-31, Bogor 14281','P','35043','13832023314101000007','Henson.Benjamin34@hotmail.com');</v>
      </c>
      <c r="W124" t="str">
        <f t="shared" ca="1" si="13"/>
        <v>27316041228121300009</v>
      </c>
      <c r="Z124" s="18">
        <f t="shared" ca="1" si="14"/>
        <v>33530</v>
      </c>
      <c r="AA124" t="str">
        <f t="shared" ca="1" si="15"/>
        <v>Jl. Kyai Caringin No. 7, Cilacap 15843</v>
      </c>
      <c r="AC124" s="21" t="s">
        <v>2814</v>
      </c>
      <c r="AM124" t="str">
        <f t="shared" ca="1" si="16"/>
        <v>SMK Negeri 04 Makasar</v>
      </c>
      <c r="AN124" t="str">
        <f t="shared" ca="1" si="17"/>
        <v>SMK</v>
      </c>
      <c r="AO124" t="str">
        <f t="shared" ca="1" si="18"/>
        <v>Makasar</v>
      </c>
      <c r="AQ124" t="s">
        <v>2817</v>
      </c>
      <c r="AR124" t="str">
        <f t="shared" ca="1" si="19"/>
        <v>Jl. Merpati No. 2, Makasar</v>
      </c>
      <c r="AS124" t="str">
        <f t="shared" ca="1" si="20"/>
        <v>Teknik Komputer</v>
      </c>
      <c r="AV124" t="s">
        <v>3850</v>
      </c>
      <c r="AW124" t="s">
        <v>4236</v>
      </c>
      <c r="AX124" t="s">
        <v>95</v>
      </c>
      <c r="BG124" t="str">
        <f t="shared" ref="BG124:BG142" ca="1" si="27">INDEX(BE:BE,RANDBETWEEN(6,15),1)</f>
        <v>Universitas Padjadjaran</v>
      </c>
      <c r="BI124" t="str">
        <f t="shared" ca="1" si="22"/>
        <v>Jl. Kyai Caringin No. 7, Bandung</v>
      </c>
      <c r="BJ124" t="str">
        <f t="shared" ca="1" si="23"/>
        <v>Sastra Jepang</v>
      </c>
      <c r="BL124" t="s">
        <v>4360</v>
      </c>
      <c r="BM124" t="s">
        <v>4370</v>
      </c>
      <c r="BN124" t="s">
        <v>127</v>
      </c>
    </row>
    <row r="125" spans="1:66" x14ac:dyDescent="0.2">
      <c r="A125" s="36" t="s">
        <v>775</v>
      </c>
      <c r="B125" t="s">
        <v>1287</v>
      </c>
      <c r="C125" t="s">
        <v>2983</v>
      </c>
      <c r="D125" t="s">
        <v>76</v>
      </c>
      <c r="E125" s="18">
        <v>33446</v>
      </c>
      <c r="F125" t="s">
        <v>2318</v>
      </c>
      <c r="G125" t="s">
        <v>1819</v>
      </c>
      <c r="I125" t="str">
        <f t="shared" si="26"/>
        <v>insert into pelamar (username,nama_lengkap,alamat,jenis_kelamin,tanggal_lahir,no_ktp,email) values ('Bridges.Tucker7','Bridges Tucker','Jl. Salemba Raya, Tasikmalaya 14420','L','33446','31624192828111200001','Bridges.Tucker7@yahoo.com');</v>
      </c>
      <c r="J125" t="s">
        <v>3984</v>
      </c>
      <c r="K125" t="s">
        <v>4238</v>
      </c>
      <c r="L125" t="s">
        <v>3895</v>
      </c>
      <c r="P125" t="str">
        <f>CONCATENATE($P$3,"'",A125,"'",",","'",B125,"'",",","'",C125,"'",",","'",D125,"'",",","'",E125,"'",",","'",F125,"'",",","'",G125,"'",")",";")</f>
        <v>insert into pelamar (username,nama_lengkap,alamat,jenis_kelamin,tanggal_lahir,no_ktp,email) values ('Bridges.Tucker7','Bridges Tucker','Jl. Salemba Raya, Tasikmalaya 14420','L','33446','31624192828111200001','Bridges.Tucker7@yahoo.com');</v>
      </c>
      <c r="W125" t="str">
        <f t="shared" ca="1" si="13"/>
        <v>32832183322121400005</v>
      </c>
      <c r="Z125" s="18">
        <f t="shared" ca="1" si="14"/>
        <v>34369</v>
      </c>
      <c r="AA125" t="str">
        <f t="shared" ca="1" si="15"/>
        <v>Jl. Jend. Sudirman Kav. 49 , Cilacap 13588</v>
      </c>
      <c r="AC125" s="21" t="s">
        <v>2815</v>
      </c>
      <c r="AM125" t="str">
        <f t="shared" ca="1" si="16"/>
        <v>SMA Negeri 03 Garut</v>
      </c>
      <c r="AN125" t="str">
        <f t="shared" ca="1" si="17"/>
        <v>SMA</v>
      </c>
      <c r="AO125" t="str">
        <f t="shared" ca="1" si="18"/>
        <v>Garut</v>
      </c>
      <c r="AQ125" t="s">
        <v>2818</v>
      </c>
      <c r="AR125" t="str">
        <f t="shared" ca="1" si="19"/>
        <v>Jl. Dewi Sartika III No. 200, Garut</v>
      </c>
      <c r="AS125" t="str">
        <f t="shared" ca="1" si="20"/>
        <v>IPS</v>
      </c>
      <c r="AV125" t="s">
        <v>4043</v>
      </c>
      <c r="AW125" t="s">
        <v>4237</v>
      </c>
      <c r="AX125" t="s">
        <v>95</v>
      </c>
      <c r="BG125" t="str">
        <f t="shared" ca="1" si="27"/>
        <v>Universitas Padjadjaran</v>
      </c>
      <c r="BI125" t="str">
        <f t="shared" ca="1" si="22"/>
        <v>Jl. Kyai Caringin No. 7, Bandung</v>
      </c>
      <c r="BJ125" t="str">
        <f t="shared" ca="1" si="23"/>
        <v>Teknik Elektro</v>
      </c>
      <c r="BL125" t="s">
        <v>4357</v>
      </c>
      <c r="BM125" t="s">
        <v>3867</v>
      </c>
      <c r="BN125" t="s">
        <v>122</v>
      </c>
    </row>
    <row r="126" spans="1:66" x14ac:dyDescent="0.2">
      <c r="A126" s="36" t="s">
        <v>776</v>
      </c>
      <c r="B126" t="s">
        <v>1288</v>
      </c>
      <c r="C126" t="s">
        <v>2984</v>
      </c>
      <c r="D126" t="s">
        <v>76</v>
      </c>
      <c r="E126" s="18">
        <v>33908</v>
      </c>
      <c r="F126" t="s">
        <v>2319</v>
      </c>
      <c r="G126" t="s">
        <v>1820</v>
      </c>
      <c r="I126" t="str">
        <f t="shared" si="26"/>
        <v>insert into pelamar (username,nama_lengkap,alamat,jenis_kelamin,tanggal_lahir,no_ktp,email) values ('Mitchell.Xyla20','Mitchell Xyla','Jl. Jend. Sudirman Kav. 49 , Bontang 14724','L','33908','23214132014111400004','Mitchell.Xyla20@yahoo.com');</v>
      </c>
      <c r="J126" t="s">
        <v>3936</v>
      </c>
      <c r="K126" t="s">
        <v>4239</v>
      </c>
      <c r="L126" t="s">
        <v>3894</v>
      </c>
      <c r="P126" t="str">
        <f>CONCATENATE($P$3,"'",A126,"'",",","'",B126,"'",",","'",C126,"'",",","'",D126,"'",",","'",E126,"'",",","'",F126,"'",",","'",G126,"'",")",";")</f>
        <v>insert into pelamar (username,nama_lengkap,alamat,jenis_kelamin,tanggal_lahir,no_ktp,email) values ('Mitchell.Xyla20','Mitchell Xyla','Jl. Jend. Sudirman Kav. 49 , Bontang 14724','L','33908','23214132014111400004','Mitchell.Xyla20@yahoo.com');</v>
      </c>
      <c r="W126" t="str">
        <f t="shared" ca="1" si="13"/>
        <v>32934112010121300006</v>
      </c>
      <c r="Z126" s="18">
        <f t="shared" ca="1" si="14"/>
        <v>32571</v>
      </c>
      <c r="AA126" t="str">
        <f t="shared" ca="1" si="15"/>
        <v>Jl. Duren Tiga Raya No. 5, Garut 14567</v>
      </c>
      <c r="AC126" s="21" t="s">
        <v>2816</v>
      </c>
      <c r="AM126" t="str">
        <f t="shared" ca="1" si="16"/>
        <v>SMK Negeri 17 Makasar</v>
      </c>
      <c r="AN126" t="str">
        <f t="shared" ca="1" si="17"/>
        <v>SMK</v>
      </c>
      <c r="AO126" t="str">
        <f t="shared" ca="1" si="18"/>
        <v>Makasar</v>
      </c>
      <c r="AQ126" t="s">
        <v>2819</v>
      </c>
      <c r="AR126" t="str">
        <f t="shared" ca="1" si="19"/>
        <v>Jl. Raya Bogor, Makasar</v>
      </c>
      <c r="AS126" t="str">
        <f t="shared" ca="1" si="20"/>
        <v>Teknik Komputer</v>
      </c>
      <c r="AV126" t="s">
        <v>3984</v>
      </c>
      <c r="AW126" t="s">
        <v>4238</v>
      </c>
      <c r="AX126" t="s">
        <v>3895</v>
      </c>
      <c r="BG126" t="str">
        <f t="shared" ca="1" si="27"/>
        <v>Universitas Sriwijaya</v>
      </c>
      <c r="BI126" t="str">
        <f t="shared" ca="1" si="22"/>
        <v>Jl. Kramat Raya No. 17 A, Palembang</v>
      </c>
      <c r="BJ126" t="str">
        <f t="shared" ca="1" si="23"/>
        <v>Psikologi</v>
      </c>
      <c r="BL126" t="s">
        <v>4358</v>
      </c>
      <c r="BM126" t="s">
        <v>4008</v>
      </c>
      <c r="BN126" t="s">
        <v>40</v>
      </c>
    </row>
    <row r="127" spans="1:66" x14ac:dyDescent="0.2">
      <c r="A127" s="36" t="s">
        <v>777</v>
      </c>
      <c r="B127" t="s">
        <v>1289</v>
      </c>
      <c r="C127" t="s">
        <v>2985</v>
      </c>
      <c r="D127" t="s">
        <v>2697</v>
      </c>
      <c r="E127" s="18">
        <v>33334</v>
      </c>
      <c r="F127" t="s">
        <v>2320</v>
      </c>
      <c r="G127" t="s">
        <v>1821</v>
      </c>
      <c r="I127" t="str">
        <f t="shared" si="26"/>
        <v>insert into pelamar (username,nama_lengkap,alamat,jenis_kelamin,tanggal_lahir,no_ktp,email) values ('Chan.Nomlanga48','Chan Nomlanga','Jl. Raya Bogor  Km. 19  No. 3.a, Bandung 13533','P','33334','17428172530101500002','Chan.Nomlanga48@yahoo.com');</v>
      </c>
      <c r="J127" t="s">
        <v>4120</v>
      </c>
      <c r="K127" t="s">
        <v>4240</v>
      </c>
      <c r="L127" t="s">
        <v>3895</v>
      </c>
      <c r="P127" t="str">
        <f>CONCATENATE($P$3,"'",A127,"'",",","'",B127,"'",",","'",C127,"'",",","'",D127,"'",",","'",E127,"'",",","'",F127,"'",",","'",G127,"'",")",";")</f>
        <v>insert into pelamar (username,nama_lengkap,alamat,jenis_kelamin,tanggal_lahir,no_ktp,email) values ('Chan.Nomlanga48','Chan Nomlanga','Jl. Raya Bogor  Km. 19  No. 3.a, Bandung 13533','P','33334','17428172530101500002','Chan.Nomlanga48@yahoo.com');</v>
      </c>
      <c r="W127" t="str">
        <f t="shared" ca="1" si="13"/>
        <v>20127151711101000009</v>
      </c>
      <c r="Z127" s="18">
        <f t="shared" ca="1" si="14"/>
        <v>32978</v>
      </c>
      <c r="AA127" t="str">
        <f t="shared" ca="1" si="15"/>
        <v>Jl. Aip II K. S. Tubun No. 92-94, Bogor 15605</v>
      </c>
      <c r="AC127" s="21" t="s">
        <v>2817</v>
      </c>
      <c r="AM127" t="str">
        <f t="shared" ca="1" si="16"/>
        <v>SMK Negeri 07 Medan</v>
      </c>
      <c r="AN127" t="str">
        <f t="shared" ca="1" si="17"/>
        <v>SMK</v>
      </c>
      <c r="AO127" t="str">
        <f t="shared" ca="1" si="18"/>
        <v>Medan</v>
      </c>
      <c r="AQ127" t="s">
        <v>2820</v>
      </c>
      <c r="AR127" t="str">
        <f t="shared" ca="1" si="19"/>
        <v>Jl. RS Polri, Medan</v>
      </c>
      <c r="AS127" t="str">
        <f t="shared" ca="1" si="20"/>
        <v>Analisa Kimia</v>
      </c>
      <c r="AV127" t="s">
        <v>3936</v>
      </c>
      <c r="AW127" t="s">
        <v>4239</v>
      </c>
      <c r="AX127" t="s">
        <v>3894</v>
      </c>
      <c r="BG127" t="str">
        <f t="shared" ca="1" si="27"/>
        <v>Universitas Mulawarman</v>
      </c>
      <c r="BI127" t="str">
        <f t="shared" ca="1" si="22"/>
        <v>Jl. Raden Saleh No. 40 , Samarinda</v>
      </c>
      <c r="BJ127" t="str">
        <f t="shared" ca="1" si="23"/>
        <v>Sastra Perancis</v>
      </c>
      <c r="BL127" t="s">
        <v>4363</v>
      </c>
      <c r="BM127" t="s">
        <v>3943</v>
      </c>
      <c r="BN127" t="s">
        <v>122</v>
      </c>
    </row>
    <row r="128" spans="1:66" x14ac:dyDescent="0.2">
      <c r="A128" s="36" t="s">
        <v>778</v>
      </c>
      <c r="B128" t="s">
        <v>1290</v>
      </c>
      <c r="C128" t="s">
        <v>2986</v>
      </c>
      <c r="D128" t="s">
        <v>76</v>
      </c>
      <c r="E128" s="18">
        <v>34124</v>
      </c>
      <c r="F128" t="s">
        <v>2321</v>
      </c>
      <c r="G128" t="s">
        <v>1822</v>
      </c>
      <c r="I128" t="str">
        <f t="shared" si="26"/>
        <v>insert into pelamar (username,nama_lengkap,alamat,jenis_kelamin,tanggal_lahir,no_ktp,email) values ('Nelson.Xena38','Nelson Xena','Jl. Bekasi Timur Raya KM. 18 No. 6 P. Gdg. , Cilacap 15145','L','34124','12433073116121300003','Nelson.Xena38@hotmail.com');</v>
      </c>
      <c r="J128" t="s">
        <v>3921</v>
      </c>
      <c r="K128" t="s">
        <v>4241</v>
      </c>
      <c r="L128" t="s">
        <v>115</v>
      </c>
      <c r="P128" t="str">
        <f>CONCATENATE($P$3,"'",A128,"'",",","'",B128,"'",",","'",C128,"'",",","'",D128,"'",",","'",E128,"'",",","'",F128,"'",",","'",G128,"'",")",";")</f>
        <v>insert into pelamar (username,nama_lengkap,alamat,jenis_kelamin,tanggal_lahir,no_ktp,email) values ('Nelson.Xena38','Nelson Xena','Jl. Bekasi Timur Raya KM. 18 No. 6 P. Gdg. , Cilacap 15145','L','34124','12433073116121300003','Nelson.Xena38@hotmail.com');</v>
      </c>
      <c r="W128" t="str">
        <f t="shared" ca="1" si="13"/>
        <v>33516022823101300001</v>
      </c>
      <c r="Z128" s="18">
        <f t="shared" ca="1" si="14"/>
        <v>36300</v>
      </c>
      <c r="AA128" t="str">
        <f t="shared" ca="1" si="15"/>
        <v>Jl. Tipar Cakung No. 5, Bogor 12751</v>
      </c>
      <c r="AC128" s="21" t="s">
        <v>2818</v>
      </c>
      <c r="AM128" t="str">
        <f t="shared" ca="1" si="16"/>
        <v>SMA Negeri 18 Garut</v>
      </c>
      <c r="AN128" t="str">
        <f t="shared" ca="1" si="17"/>
        <v>SMA</v>
      </c>
      <c r="AO128" t="str">
        <f t="shared" ca="1" si="18"/>
        <v>Garut</v>
      </c>
      <c r="AQ128" t="s">
        <v>2821</v>
      </c>
      <c r="AR128" t="str">
        <f t="shared" ca="1" si="19"/>
        <v>Jl. Mayjen Sutoyo No. 2, Garut</v>
      </c>
      <c r="AS128" t="str">
        <f t="shared" ca="1" si="20"/>
        <v>IPA</v>
      </c>
      <c r="AV128" t="s">
        <v>4120</v>
      </c>
      <c r="AW128" t="s">
        <v>4240</v>
      </c>
      <c r="AX128" t="s">
        <v>3895</v>
      </c>
      <c r="BG128" t="str">
        <f t="shared" ca="1" si="27"/>
        <v>Institut Teknologi Bandung</v>
      </c>
      <c r="BI128" t="str">
        <f t="shared" ca="1" si="22"/>
        <v>Jl. Kali Pasir  No. 9, Bandung</v>
      </c>
      <c r="BJ128" t="str">
        <f t="shared" ca="1" si="23"/>
        <v>Kedokteran</v>
      </c>
      <c r="BL128" t="s">
        <v>4357</v>
      </c>
      <c r="BM128" t="s">
        <v>3867</v>
      </c>
      <c r="BN128" t="s">
        <v>38</v>
      </c>
    </row>
    <row r="129" spans="1:66" x14ac:dyDescent="0.2">
      <c r="A129" s="36" t="s">
        <v>779</v>
      </c>
      <c r="B129" t="s">
        <v>1291</v>
      </c>
      <c r="C129" t="s">
        <v>2987</v>
      </c>
      <c r="D129" t="s">
        <v>2697</v>
      </c>
      <c r="E129" s="18">
        <v>33697</v>
      </c>
      <c r="F129" t="s">
        <v>2322</v>
      </c>
      <c r="G129" t="s">
        <v>1823</v>
      </c>
      <c r="I129" t="str">
        <f t="shared" si="26"/>
        <v>insert into pelamar (username,nama_lengkap,alamat,jenis_kelamin,tanggal_lahir,no_ktp,email) values ('Tillman.Rajah56','Tillman Rajah','Jl. Bukit Gading Raya Kav. II, Surabaya 12291','P','33697','33122093016111600001','Tillman.Rajah56@gmail.com');</v>
      </c>
      <c r="J129" t="s">
        <v>3998</v>
      </c>
      <c r="K129" t="s">
        <v>4067</v>
      </c>
      <c r="L129" t="s">
        <v>3895</v>
      </c>
      <c r="P129" t="str">
        <f>CONCATENATE($P$3,"'",A129,"'",",","'",B129,"'",",","'",C129,"'",",","'",D129,"'",",","'",E129,"'",",","'",F129,"'",",","'",G129,"'",")",";")</f>
        <v>insert into pelamar (username,nama_lengkap,alamat,jenis_kelamin,tanggal_lahir,no_ktp,email) values ('Tillman.Rajah56','Tillman Rajah','Jl. Bukit Gading Raya Kav. II, Surabaya 12291','P','33697','33122093016111600001','Tillman.Rajah56@gmail.com');</v>
      </c>
      <c r="W129" t="str">
        <f t="shared" ca="1" si="13"/>
        <v>21731121211111100001</v>
      </c>
      <c r="Z129" s="18">
        <f t="shared" ca="1" si="14"/>
        <v>32646</v>
      </c>
      <c r="AA129" t="str">
        <f t="shared" ca="1" si="15"/>
        <v>Jl. Duri Raya No. 22, Jakarta Utara 16066</v>
      </c>
      <c r="AC129" s="21" t="s">
        <v>2819</v>
      </c>
      <c r="AM129" t="str">
        <f t="shared" ca="1" si="16"/>
        <v>SMA Negeri 08 Garut</v>
      </c>
      <c r="AN129" t="str">
        <f t="shared" ca="1" si="17"/>
        <v>SMA</v>
      </c>
      <c r="AO129" t="str">
        <f t="shared" ca="1" si="18"/>
        <v>Garut</v>
      </c>
      <c r="AQ129" t="s">
        <v>2822</v>
      </c>
      <c r="AR129" t="str">
        <f t="shared" ca="1" si="19"/>
        <v>Jl. Tarum Barat - Kalimalang, Garut</v>
      </c>
      <c r="AS129" t="str">
        <f t="shared" ca="1" si="20"/>
        <v>IPS</v>
      </c>
      <c r="AV129" t="s">
        <v>3921</v>
      </c>
      <c r="AW129" t="s">
        <v>4241</v>
      </c>
      <c r="AX129" t="s">
        <v>115</v>
      </c>
      <c r="BG129" t="str">
        <f t="shared" ca="1" si="27"/>
        <v>Universitas Sriwijaya</v>
      </c>
      <c r="BI129" t="str">
        <f t="shared" ca="1" si="22"/>
        <v>Jl. Kramat Raya No. 17 A, Palembang</v>
      </c>
      <c r="BJ129" t="str">
        <f t="shared" ca="1" si="23"/>
        <v>Ilmu politik</v>
      </c>
      <c r="BL129" t="s">
        <v>4357</v>
      </c>
      <c r="BM129" t="s">
        <v>3867</v>
      </c>
      <c r="BN129" t="s">
        <v>36</v>
      </c>
    </row>
    <row r="130" spans="1:66" x14ac:dyDescent="0.2">
      <c r="A130" s="36" t="s">
        <v>780</v>
      </c>
      <c r="B130" t="s">
        <v>1292</v>
      </c>
      <c r="C130" t="s">
        <v>2988</v>
      </c>
      <c r="D130" t="s">
        <v>76</v>
      </c>
      <c r="E130" s="18">
        <v>32707</v>
      </c>
      <c r="F130" t="s">
        <v>2323</v>
      </c>
      <c r="G130" t="s">
        <v>1824</v>
      </c>
      <c r="I130" t="str">
        <f t="shared" si="26"/>
        <v>insert into pelamar (username,nama_lengkap,alamat,jenis_kelamin,tanggal_lahir,no_ktp,email) values ('Roth.Nolan16','Roth Nolan','Jl. Siaga Raya Kav. 4 - 8, Semarang 13094','L','32707','11613041721121500006','Roth.Nolan16@hotmail.com');</v>
      </c>
      <c r="J130" t="s">
        <v>3851</v>
      </c>
      <c r="K130" t="s">
        <v>4242</v>
      </c>
      <c r="L130" t="s">
        <v>95</v>
      </c>
      <c r="P130" t="str">
        <f>CONCATENATE($P$3,"'",A130,"'",",","'",B130,"'",",","'",C130,"'",",","'",D130,"'",",","'",E130,"'",",","'",F130,"'",",","'",G130,"'",")",";")</f>
        <v>insert into pelamar (username,nama_lengkap,alamat,jenis_kelamin,tanggal_lahir,no_ktp,email) values ('Roth.Nolan16','Roth Nolan','Jl. Siaga Raya Kav. 4 - 8, Semarang 13094','L','32707','11613041721121500006','Roth.Nolan16@hotmail.com');</v>
      </c>
      <c r="W130" t="str">
        <f t="shared" ca="1" si="13"/>
        <v>22415061610111200007</v>
      </c>
      <c r="Z130" s="18">
        <f t="shared" ca="1" si="14"/>
        <v>33352</v>
      </c>
      <c r="AA130" t="str">
        <f t="shared" ca="1" si="15"/>
        <v>Jl. Jend. Sudirman Kav. 49 , Bogor 14680</v>
      </c>
      <c r="AC130" s="21" t="s">
        <v>2820</v>
      </c>
      <c r="AM130" t="str">
        <f t="shared" ca="1" si="16"/>
        <v>SMK Negeri 03 Papua</v>
      </c>
      <c r="AN130" t="str">
        <f t="shared" ca="1" si="17"/>
        <v>SMK</v>
      </c>
      <c r="AO130" t="str">
        <f t="shared" ca="1" si="18"/>
        <v>Papua</v>
      </c>
      <c r="AQ130" t="s">
        <v>2823</v>
      </c>
      <c r="AR130" t="str">
        <f t="shared" ca="1" si="19"/>
        <v>Jl. Raya Pondok Gede No. 4, Papua</v>
      </c>
      <c r="AS130" t="str">
        <f t="shared" ca="1" si="20"/>
        <v>Multimedia</v>
      </c>
      <c r="AV130" t="s">
        <v>3998</v>
      </c>
      <c r="AW130" t="s">
        <v>4067</v>
      </c>
      <c r="AX130" t="s">
        <v>3895</v>
      </c>
      <c r="BG130" t="str">
        <f t="shared" ca="1" si="27"/>
        <v>Universitas Gadjah Mada</v>
      </c>
      <c r="BI130" t="str">
        <f t="shared" ca="1" si="22"/>
        <v>Jl. Achmad Yani No. 2, By Pass, Yogyakarta</v>
      </c>
      <c r="BJ130" t="str">
        <f t="shared" ca="1" si="23"/>
        <v>Teknik Mesin</v>
      </c>
      <c r="BL130" t="s">
        <v>4359</v>
      </c>
      <c r="BM130" t="s">
        <v>4369</v>
      </c>
      <c r="BN130" t="s">
        <v>5</v>
      </c>
    </row>
    <row r="131" spans="1:66" x14ac:dyDescent="0.2">
      <c r="A131" s="36" t="s">
        <v>781</v>
      </c>
      <c r="B131" t="s">
        <v>1293</v>
      </c>
      <c r="C131" t="s">
        <v>2989</v>
      </c>
      <c r="D131" t="s">
        <v>76</v>
      </c>
      <c r="E131" s="18">
        <v>33447</v>
      </c>
      <c r="F131" t="s">
        <v>2324</v>
      </c>
      <c r="G131" t="s">
        <v>1825</v>
      </c>
      <c r="I131" t="str">
        <f t="shared" si="26"/>
        <v>insert into pelamar (username,nama_lengkap,alamat,jenis_kelamin,tanggal_lahir,no_ktp,email) values ('Rhodes.Lara22','Rhodes Lara','Jl. Salemba I  No. 13, Semarang 13984','L','33447','33617083015101200003','Rhodes.Lara22@hotmail.com');</v>
      </c>
      <c r="J131" t="s">
        <v>4121</v>
      </c>
      <c r="K131" t="s">
        <v>4243</v>
      </c>
      <c r="L131" t="s">
        <v>95</v>
      </c>
      <c r="P131" t="str">
        <f>CONCATENATE($P$3,"'",A131,"'",",","'",B131,"'",",","'",C131,"'",",","'",D131,"'",",","'",E131,"'",",","'",F131,"'",",","'",G131,"'",")",";")</f>
        <v>insert into pelamar (username,nama_lengkap,alamat,jenis_kelamin,tanggal_lahir,no_ktp,email) values ('Rhodes.Lara22','Rhodes Lara','Jl. Salemba I  No. 13, Semarang 13984','L','33447','33617083015101200003','Rhodes.Lara22@hotmail.com');</v>
      </c>
      <c r="W131" t="str">
        <f t="shared" ca="1" si="13"/>
        <v>15334042326121500008</v>
      </c>
      <c r="Z131" s="18">
        <f t="shared" ca="1" si="14"/>
        <v>36340</v>
      </c>
      <c r="AA131" t="str">
        <f t="shared" ca="1" si="15"/>
        <v>Jl. Siaga Raya Kav. 4 - 8, Balikpapan 12189</v>
      </c>
      <c r="AC131" s="21" t="s">
        <v>2821</v>
      </c>
      <c r="AM131" t="str">
        <f t="shared" ca="1" si="16"/>
        <v>SMK Negeri 07 Jakarta Selatan</v>
      </c>
      <c r="AN131" t="str">
        <f t="shared" ca="1" si="17"/>
        <v>SMK</v>
      </c>
      <c r="AO131" t="str">
        <f t="shared" ca="1" si="18"/>
        <v>Jakarta Selatan</v>
      </c>
      <c r="AQ131" t="s">
        <v>2824</v>
      </c>
      <c r="AR131" t="str">
        <f t="shared" ca="1" si="19"/>
        <v>Jl. Letjen T. B. Simatupang No. 30, Jakarta Selatan</v>
      </c>
      <c r="AS131" t="str">
        <f t="shared" ca="1" si="20"/>
        <v>Teknik Mesin</v>
      </c>
      <c r="AV131" t="s">
        <v>3851</v>
      </c>
      <c r="AW131" t="s">
        <v>4242</v>
      </c>
      <c r="AX131" t="s">
        <v>95</v>
      </c>
      <c r="BG131" t="str">
        <f t="shared" ca="1" si="27"/>
        <v>Universitas Brawijaya</v>
      </c>
      <c r="BI131" t="str">
        <f t="shared" ca="1" si="22"/>
        <v>Jl. HOS Cokroaminoto No. 31 - 33, Surabaya</v>
      </c>
      <c r="BJ131" t="str">
        <f t="shared" ca="1" si="23"/>
        <v>Arsitektur</v>
      </c>
      <c r="BL131" t="s">
        <v>4359</v>
      </c>
      <c r="BM131" t="s">
        <v>4369</v>
      </c>
      <c r="BN131" t="s">
        <v>129</v>
      </c>
    </row>
    <row r="132" spans="1:66" x14ac:dyDescent="0.2">
      <c r="A132" s="36" t="s">
        <v>782</v>
      </c>
      <c r="B132" t="s">
        <v>1294</v>
      </c>
      <c r="C132" t="s">
        <v>2990</v>
      </c>
      <c r="D132" t="s">
        <v>2697</v>
      </c>
      <c r="E132" s="18">
        <v>33546</v>
      </c>
      <c r="F132" t="s">
        <v>2325</v>
      </c>
      <c r="G132" t="s">
        <v>1826</v>
      </c>
      <c r="I132" t="str">
        <f t="shared" si="26"/>
        <v>insert into pelamar (username,nama_lengkap,alamat,jenis_kelamin,tanggal_lahir,no_ktp,email) values ('Keller.Minerva36','Keller Minerva','Jl. Panglima Polim I  No. 34, Bontang 13013','P','33546','20321011126121100004','Keller.Minerva36@gmail.com');</v>
      </c>
      <c r="J132" t="s">
        <v>4030</v>
      </c>
      <c r="K132" t="s">
        <v>4015</v>
      </c>
      <c r="L132" t="s">
        <v>122</v>
      </c>
      <c r="P132" t="str">
        <f>CONCATENATE($P$3,"'",A132,"'",",","'",B132,"'",",","'",C132,"'",",","'",D132,"'",",","'",E132,"'",",","'",F132,"'",",","'",G132,"'",")",";")</f>
        <v>insert into pelamar (username,nama_lengkap,alamat,jenis_kelamin,tanggal_lahir,no_ktp,email) values ('Keller.Minerva36','Keller Minerva','Jl. Panglima Polim I  No. 34, Bontang 13013','P','33546','20321011126121100004','Keller.Minerva36@gmail.com');</v>
      </c>
      <c r="W132" t="str">
        <f t="shared" ca="1" si="13"/>
        <v>13426013016101400003</v>
      </c>
      <c r="Z132" s="18">
        <f t="shared" ca="1" si="14"/>
        <v>34713</v>
      </c>
      <c r="AA132" t="str">
        <f t="shared" ca="1" si="15"/>
        <v>Jl. Raya Bogor KM. 22 No. 44, Samarinda 12492</v>
      </c>
      <c r="AC132" s="21" t="s">
        <v>2822</v>
      </c>
      <c r="AM132" t="str">
        <f t="shared" ca="1" si="16"/>
        <v>SMA Negeri 08 Garut</v>
      </c>
      <c r="AN132" t="str">
        <f t="shared" ca="1" si="17"/>
        <v>SMA</v>
      </c>
      <c r="AO132" t="str">
        <f t="shared" ca="1" si="18"/>
        <v>Garut</v>
      </c>
      <c r="AQ132" t="s">
        <v>2825</v>
      </c>
      <c r="AR132" t="str">
        <f t="shared" ca="1" si="19"/>
        <v>Jl. Pemuda, Garut</v>
      </c>
      <c r="AS132" t="str">
        <f t="shared" ca="1" si="20"/>
        <v>IPA</v>
      </c>
      <c r="AV132" t="s">
        <v>4121</v>
      </c>
      <c r="AW132" t="s">
        <v>4243</v>
      </c>
      <c r="AX132" t="s">
        <v>95</v>
      </c>
      <c r="BG132" t="str">
        <f t="shared" ca="1" si="27"/>
        <v>Universitas Gunadarma</v>
      </c>
      <c r="BI132" t="str">
        <f t="shared" ca="1" si="22"/>
        <v>Jl. Landas Pacu Timur, Depok</v>
      </c>
      <c r="BJ132" t="str">
        <f t="shared" ca="1" si="23"/>
        <v>Arsitektur</v>
      </c>
      <c r="BL132" t="s">
        <v>4360</v>
      </c>
      <c r="BM132" t="s">
        <v>4370</v>
      </c>
      <c r="BN132" t="s">
        <v>134</v>
      </c>
    </row>
    <row r="133" spans="1:66" x14ac:dyDescent="0.2">
      <c r="A133" s="36" t="s">
        <v>783</v>
      </c>
      <c r="B133" t="s">
        <v>1295</v>
      </c>
      <c r="C133" t="s">
        <v>2991</v>
      </c>
      <c r="D133" t="s">
        <v>76</v>
      </c>
      <c r="E133" s="18">
        <v>36058</v>
      </c>
      <c r="F133" t="s">
        <v>2326</v>
      </c>
      <c r="G133" t="s">
        <v>1827</v>
      </c>
      <c r="I133" t="str">
        <f t="shared" si="26"/>
        <v>insert into pelamar (username,nama_lengkap,alamat,jenis_kelamin,tanggal_lahir,no_ktp,email) values ('Burke.Eugenia70','Burke Eugenia','Jl. Dr. Abdul Rachman Saleh 24, Papua 15589','L','36058','27722012913101400003','Burke.Eugenia70@yahoo.com');</v>
      </c>
      <c r="J133" t="s">
        <v>4097</v>
      </c>
      <c r="K133" t="s">
        <v>4244</v>
      </c>
      <c r="L133" t="s">
        <v>95</v>
      </c>
      <c r="P133" t="str">
        <f>CONCATENATE($P$3,"'",A133,"'",",","'",B133,"'",",","'",C133,"'",",","'",D133,"'",",","'",E133,"'",",","'",F133,"'",",","'",G133,"'",")",";")</f>
        <v>insert into pelamar (username,nama_lengkap,alamat,jenis_kelamin,tanggal_lahir,no_ktp,email) values ('Burke.Eugenia70','Burke Eugenia','Jl. Dr. Abdul Rachman Saleh 24, Papua 15589','L','36058','27722012913101400003','Burke.Eugenia70@yahoo.com');</v>
      </c>
      <c r="W133" t="str">
        <f t="shared" ca="1" si="13"/>
        <v>33723161319101600002</v>
      </c>
      <c r="Z133" s="18">
        <f t="shared" ca="1" si="14"/>
        <v>35367</v>
      </c>
      <c r="AA133" t="str">
        <f t="shared" ca="1" si="15"/>
        <v>Jl. HR. Rasuna Said Kav. C-21 Kuningan, Bontang 13420</v>
      </c>
      <c r="AC133" s="21" t="s">
        <v>2823</v>
      </c>
      <c r="AM133" t="str">
        <f t="shared" ca="1" si="16"/>
        <v>SMA Negeri 15 Makasar</v>
      </c>
      <c r="AN133" t="str">
        <f t="shared" ca="1" si="17"/>
        <v>SMA</v>
      </c>
      <c r="AO133" t="str">
        <f t="shared" ca="1" si="18"/>
        <v>Makasar</v>
      </c>
      <c r="AQ133" t="s">
        <v>2826</v>
      </c>
      <c r="AR133" t="str">
        <f t="shared" ca="1" si="19"/>
        <v>Jl. Kayu Putih Raya, Makasar</v>
      </c>
      <c r="AS133" t="str">
        <f t="shared" ca="1" si="20"/>
        <v>IPS</v>
      </c>
      <c r="AV133" t="s">
        <v>4030</v>
      </c>
      <c r="AW133" t="s">
        <v>4015</v>
      </c>
      <c r="AX133" t="s">
        <v>122</v>
      </c>
      <c r="BG133" t="str">
        <f t="shared" ca="1" si="27"/>
        <v>Universitas Sriwijaya</v>
      </c>
      <c r="BI133" t="str">
        <f t="shared" ca="1" si="22"/>
        <v>Jl. Kramat Raya No. 17 A, Palembang</v>
      </c>
      <c r="BJ133" t="str">
        <f t="shared" ca="1" si="23"/>
        <v>Teknik Kimia</v>
      </c>
      <c r="BL133" t="s">
        <v>4364</v>
      </c>
      <c r="BM133" t="s">
        <v>4372</v>
      </c>
      <c r="BN133" t="s">
        <v>122</v>
      </c>
    </row>
    <row r="134" spans="1:66" x14ac:dyDescent="0.2">
      <c r="A134" s="36" t="s">
        <v>784</v>
      </c>
      <c r="B134" t="s">
        <v>1296</v>
      </c>
      <c r="C134" t="s">
        <v>2992</v>
      </c>
      <c r="D134" t="s">
        <v>2697</v>
      </c>
      <c r="E134" s="18">
        <v>32966</v>
      </c>
      <c r="F134" t="s">
        <v>2327</v>
      </c>
      <c r="G134" t="s">
        <v>1828</v>
      </c>
      <c r="I134" t="str">
        <f t="shared" si="26"/>
        <v>insert into pelamar (username,nama_lengkap,alamat,jenis_kelamin,tanggal_lahir,no_ktp,email) values ('Gilmore.Clinton33','Gilmore Clinton','Jl. Senayan No. 26, Aceh 13563','P','32966','17212192723101200004','Gilmore.Clinton33@yahoo.com');</v>
      </c>
      <c r="J134" t="s">
        <v>3989</v>
      </c>
      <c r="K134" t="s">
        <v>4245</v>
      </c>
      <c r="L134" t="s">
        <v>122</v>
      </c>
      <c r="P134" t="str">
        <f>CONCATENATE($P$3,"'",A134,"'",",","'",B134,"'",",","'",C134,"'",",","'",D134,"'",",","'",E134,"'",",","'",F134,"'",",","'",G134,"'",")",";")</f>
        <v>insert into pelamar (username,nama_lengkap,alamat,jenis_kelamin,tanggal_lahir,no_ktp,email) values ('Gilmore.Clinton33','Gilmore Clinton','Jl. Senayan No. 26, Aceh 13563','P','32966','17212192723101200004','Gilmore.Clinton33@yahoo.com');</v>
      </c>
      <c r="W134" t="str">
        <f t="shared" ref="W134:W197" ca="1" si="28">RANDBETWEEN(11,34)&amp;RANDBETWEEN(1,9)&amp;RANDBETWEEN(11,34)&amp;RANDBETWEEN(0,1)&amp;RANDBETWEEN(1,9)&amp;RANDBETWEEN(11,34)&amp;RANDBETWEEN(10,30)&amp;RANDBETWEEN(10,12)&amp;RANDBETWEEN(10,16)&amp;"0000"&amp;RANDBETWEEN(0,9)</f>
        <v>26517173416101400001</v>
      </c>
      <c r="Z134" s="18">
        <f t="shared" ref="Z134:Z197" ca="1" si="29">RANDBETWEEN(DATE(1989,1,1),DATE(1999,12,30))</f>
        <v>32900</v>
      </c>
      <c r="AA134" t="str">
        <f t="shared" ref="AA134:AA197" ca="1" si="30">INDEX(AC:AC,RANDBETWEEN(6,222),1)&amp;", "&amp;INDEX(AB:AB,RANDBETWEEN(6,22),1)&amp;" 1"&amp;RANDBETWEEN(2111,6111)</f>
        <v>Jl. Pemuda, Depok 12799</v>
      </c>
      <c r="AC134" s="21" t="s">
        <v>2824</v>
      </c>
      <c r="AM134" t="str">
        <f t="shared" ref="AM134:AM197" ca="1" si="31">AN134&amp;" Negeri "&amp;RANDBETWEEN(0,1)&amp;RANDBETWEEN(1,9)&amp;" "&amp;AO134</f>
        <v>SMA Negeri 14 Medan</v>
      </c>
      <c r="AN134" t="str">
        <f t="shared" ref="AN134:AN197" ca="1" si="32">INDEX(AI:AI,RANDBETWEEN(8,9),1)</f>
        <v>SMA</v>
      </c>
      <c r="AO134" t="str">
        <f t="shared" ref="AO134:AO197" ca="1" si="33">INDEX(AJ:AJ,RANDBETWEEN(8,26),1)</f>
        <v>Medan</v>
      </c>
      <c r="AQ134" t="s">
        <v>2827</v>
      </c>
      <c r="AR134" t="str">
        <f t="shared" ref="AR134:AR197" ca="1" si="34">AQ134&amp;", "&amp;AO134</f>
        <v>Jl. Pulomas Barat VI No. 20, Medan</v>
      </c>
      <c r="AS134" t="str">
        <f t="shared" ref="AS134:AS197" ca="1" si="35">IF(AN134=$AI$9,INDEX(AK:AK,RANDBETWEEN(8,12),1),INDEX(AL:AL,RANDBETWEEN(8,9),1))</f>
        <v>IPS</v>
      </c>
      <c r="AV134" t="s">
        <v>4097</v>
      </c>
      <c r="AW134" t="s">
        <v>4244</v>
      </c>
      <c r="AX134" t="s">
        <v>95</v>
      </c>
      <c r="BG134" t="str">
        <f t="shared" ca="1" si="27"/>
        <v>Universitas Sriwijaya</v>
      </c>
      <c r="BI134" t="str">
        <f t="shared" ca="1" si="22"/>
        <v>Jl. Kramat Raya No. 17 A, Palembang</v>
      </c>
      <c r="BJ134" t="str">
        <f t="shared" ca="1" si="23"/>
        <v>Biologi</v>
      </c>
      <c r="BL134" t="s">
        <v>4360</v>
      </c>
      <c r="BM134" t="s">
        <v>4370</v>
      </c>
      <c r="BN134" t="s">
        <v>140</v>
      </c>
    </row>
    <row r="135" spans="1:66" x14ac:dyDescent="0.2">
      <c r="A135" s="36" t="s">
        <v>785</v>
      </c>
      <c r="B135" t="s">
        <v>1297</v>
      </c>
      <c r="C135" t="s">
        <v>2993</v>
      </c>
      <c r="D135" t="s">
        <v>76</v>
      </c>
      <c r="E135" s="18">
        <v>35639</v>
      </c>
      <c r="F135" t="s">
        <v>2328</v>
      </c>
      <c r="G135" t="s">
        <v>1829</v>
      </c>
      <c r="I135" t="str">
        <f t="shared" si="26"/>
        <v>insert into pelamar (username,nama_lengkap,alamat,jenis_kelamin,tanggal_lahir,no_ktp,email) values ('Turner.Amela17','Turner Amela','Jl. Cendrawasih No.1 Komp. Dep. Han, Mabes TNI  Slipi, Jakarta Selatan 12241','L','35639','33233163017101500009','Turner.Amela17@hotmail.com');</v>
      </c>
      <c r="J135" t="s">
        <v>3977</v>
      </c>
      <c r="K135" t="s">
        <v>4246</v>
      </c>
      <c r="L135" t="s">
        <v>95</v>
      </c>
      <c r="P135" t="str">
        <f>CONCATENATE($P$3,"'",A135,"'",",","'",B135,"'",",","'",C135,"'",",","'",D135,"'",",","'",E135,"'",",","'",F135,"'",",","'",G135,"'",")",";")</f>
        <v>insert into pelamar (username,nama_lengkap,alamat,jenis_kelamin,tanggal_lahir,no_ktp,email) values ('Turner.Amela17','Turner Amela','Jl. Cendrawasih No.1 Komp. Dep. Han, Mabes TNI  Slipi, Jakarta Selatan 12241','L','35639','33233163017101500009','Turner.Amela17@hotmail.com');</v>
      </c>
      <c r="W135" t="str">
        <f t="shared" ca="1" si="28"/>
        <v>11131011929121500008</v>
      </c>
      <c r="Z135" s="18">
        <f t="shared" ca="1" si="29"/>
        <v>35057</v>
      </c>
      <c r="AA135" t="str">
        <f t="shared" ca="1" si="30"/>
        <v>Jl. Ciranjang  II No. 20-22, Bontang 13252</v>
      </c>
      <c r="AC135" s="21" t="s">
        <v>2825</v>
      </c>
      <c r="AM135" t="str">
        <f t="shared" ca="1" si="31"/>
        <v>SMK Negeri 13 Aceh</v>
      </c>
      <c r="AN135" t="str">
        <f t="shared" ca="1" si="32"/>
        <v>SMK</v>
      </c>
      <c r="AO135" t="str">
        <f t="shared" ca="1" si="33"/>
        <v>Aceh</v>
      </c>
      <c r="AQ135" t="s">
        <v>2828</v>
      </c>
      <c r="AR135" t="str">
        <f t="shared" ca="1" si="34"/>
        <v>Jl. Pulomas Timur K. No.2, Aceh</v>
      </c>
      <c r="AS135" t="str">
        <f t="shared" ca="1" si="35"/>
        <v>Analisa Kimia</v>
      </c>
      <c r="AV135" t="s">
        <v>3989</v>
      </c>
      <c r="AW135" t="s">
        <v>4245</v>
      </c>
      <c r="AX135" t="s">
        <v>122</v>
      </c>
      <c r="BG135" t="str">
        <f t="shared" ca="1" si="27"/>
        <v>Universitas Brawijaya</v>
      </c>
      <c r="BI135" t="str">
        <f t="shared" ref="BI135:BI198" ca="1" si="36">IF(BG135=$BE$6,$BF$6,IF(BG135=$BE$7,$BF$7,IF(BG135=$BE$8,$BF$8,IF(BG135=$BE$9,$BF$9,IF(BG135=$BE$10,$BF$10,IF(BG135=$BE$11,$BF$11,IF(BG135=$BE$12,$BF$12,IF(BG135=$BE$13,$BF$13,IF(BG135=$BE$14,$BF$14,$BF$15)))))))))</f>
        <v>Jl. HOS Cokroaminoto No. 31 - 33, Surabaya</v>
      </c>
      <c r="BJ135" t="str">
        <f t="shared" ref="BJ135:BJ198" ca="1" si="37">INDEX(BC:BC,RANDBETWEEN(6,38),1)</f>
        <v>Biologi</v>
      </c>
      <c r="BL135" t="s">
        <v>4356</v>
      </c>
      <c r="BM135" t="s">
        <v>4368</v>
      </c>
      <c r="BN135" t="s">
        <v>121</v>
      </c>
    </row>
    <row r="136" spans="1:66" x14ac:dyDescent="0.2">
      <c r="A136" s="36" t="s">
        <v>786</v>
      </c>
      <c r="B136" t="s">
        <v>1298</v>
      </c>
      <c r="C136" t="s">
        <v>2994</v>
      </c>
      <c r="D136" t="s">
        <v>76</v>
      </c>
      <c r="E136" s="18">
        <v>34843</v>
      </c>
      <c r="F136" t="s">
        <v>2329</v>
      </c>
      <c r="G136" t="s">
        <v>1830</v>
      </c>
      <c r="I136" t="str">
        <f t="shared" si="26"/>
        <v>insert into pelamar (username,nama_lengkap,alamat,jenis_kelamin,tanggal_lahir,no_ktp,email) values ('Levy.Cherokee62','Levy Cherokee','Jl. Tanah Sereal VII / 9, Aceh 14654','L','34843','34319172926101200008','Levy.Cherokee62@yahoo.com');</v>
      </c>
      <c r="J136" t="s">
        <v>3926</v>
      </c>
      <c r="K136" t="s">
        <v>4247</v>
      </c>
      <c r="L136" t="s">
        <v>3895</v>
      </c>
      <c r="P136" t="str">
        <f>CONCATENATE($P$3,"'",A136,"'",",","'",B136,"'",",","'",C136,"'",",","'",D136,"'",",","'",E136,"'",",","'",F136,"'",",","'",G136,"'",")",";")</f>
        <v>insert into pelamar (username,nama_lengkap,alamat,jenis_kelamin,tanggal_lahir,no_ktp,email) values ('Levy.Cherokee62','Levy Cherokee','Jl. Tanah Sereal VII / 9, Aceh 14654','L','34843','34319172926101200008','Levy.Cherokee62@yahoo.com');</v>
      </c>
      <c r="W136" t="str">
        <f t="shared" ca="1" si="28"/>
        <v>21823192324111000006</v>
      </c>
      <c r="Z136" s="18">
        <f t="shared" ca="1" si="29"/>
        <v>32607</v>
      </c>
      <c r="AA136" t="str">
        <f t="shared" ca="1" si="30"/>
        <v>Jl. Lebak Bulus 1, Balikpapan 15293</v>
      </c>
      <c r="AC136" s="21" t="s">
        <v>2826</v>
      </c>
      <c r="AM136" t="str">
        <f t="shared" ca="1" si="31"/>
        <v>SMA Negeri 06 Depok</v>
      </c>
      <c r="AN136" t="str">
        <f t="shared" ca="1" si="32"/>
        <v>SMA</v>
      </c>
      <c r="AO136" t="str">
        <f t="shared" ca="1" si="33"/>
        <v>Depok</v>
      </c>
      <c r="AQ136" t="s">
        <v>2829</v>
      </c>
      <c r="AR136" t="str">
        <f t="shared" ca="1" si="34"/>
        <v>Jl. Persahabatan Raya , Depok</v>
      </c>
      <c r="AS136" t="str">
        <f t="shared" ca="1" si="35"/>
        <v>IPA</v>
      </c>
      <c r="AV136" t="s">
        <v>3977</v>
      </c>
      <c r="AW136" t="s">
        <v>4246</v>
      </c>
      <c r="AX136" t="s">
        <v>95</v>
      </c>
      <c r="BG136" t="str">
        <f t="shared" ca="1" si="27"/>
        <v>Universitas Sriwijaya</v>
      </c>
      <c r="BI136" t="str">
        <f t="shared" ca="1" si="36"/>
        <v>Jl. Kramat Raya No. 17 A, Palembang</v>
      </c>
      <c r="BJ136" t="str">
        <f t="shared" ca="1" si="37"/>
        <v>Matematika</v>
      </c>
      <c r="BL136" t="s">
        <v>4362</v>
      </c>
      <c r="BM136" t="s">
        <v>4371</v>
      </c>
      <c r="BN136" t="s">
        <v>138</v>
      </c>
    </row>
    <row r="137" spans="1:66" x14ac:dyDescent="0.2">
      <c r="A137" s="36" t="s">
        <v>787</v>
      </c>
      <c r="B137" t="s">
        <v>1299</v>
      </c>
      <c r="C137" t="s">
        <v>2995</v>
      </c>
      <c r="D137" t="s">
        <v>2697</v>
      </c>
      <c r="E137" s="18">
        <v>32742</v>
      </c>
      <c r="F137" t="s">
        <v>2330</v>
      </c>
      <c r="G137" t="s">
        <v>1831</v>
      </c>
      <c r="I137" t="str">
        <f t="shared" si="26"/>
        <v>insert into pelamar (username,nama_lengkap,alamat,jenis_kelamin,tanggal_lahir,no_ktp,email) values ('Yates.Olivia55','Yates Olivia','Jl. Garnisun No. 2 - 3, Surabaya 12121','P','32742','22424051422121500001','Yates.Olivia55@gmail.com');</v>
      </c>
      <c r="J137" t="s">
        <v>3863</v>
      </c>
      <c r="K137" t="s">
        <v>4248</v>
      </c>
      <c r="L137" t="s">
        <v>95</v>
      </c>
      <c r="P137" t="str">
        <f>CONCATENATE($P$3,"'",A137,"'",",","'",B137,"'",",","'",C137,"'",",","'",D137,"'",",","'",E137,"'",",","'",F137,"'",",","'",G137,"'",")",";")</f>
        <v>insert into pelamar (username,nama_lengkap,alamat,jenis_kelamin,tanggal_lahir,no_ktp,email) values ('Yates.Olivia55','Yates Olivia','Jl. Garnisun No. 2 - 3, Surabaya 12121','P','32742','22424051422121500001','Yates.Olivia55@gmail.com');</v>
      </c>
      <c r="W137" t="str">
        <f t="shared" ca="1" si="28"/>
        <v>34511021214101500001</v>
      </c>
      <c r="Z137" s="18">
        <f t="shared" ca="1" si="29"/>
        <v>36321</v>
      </c>
      <c r="AA137" t="str">
        <f t="shared" ca="1" si="30"/>
        <v>Jl. Panjang Arteri 26, Bogor 14018</v>
      </c>
      <c r="AC137" s="21" t="s">
        <v>2827</v>
      </c>
      <c r="AM137" t="str">
        <f t="shared" ca="1" si="31"/>
        <v>SMA Negeri 03 Makasar</v>
      </c>
      <c r="AN137" t="str">
        <f t="shared" ca="1" si="32"/>
        <v>SMA</v>
      </c>
      <c r="AO137" t="str">
        <f t="shared" ca="1" si="33"/>
        <v>Makasar</v>
      </c>
      <c r="AQ137" t="s">
        <v>2830</v>
      </c>
      <c r="AR137" t="str">
        <f t="shared" ca="1" si="34"/>
        <v>Jl. Perintis Kemerdekaan Kav. 149, Makasar</v>
      </c>
      <c r="AS137" t="str">
        <f t="shared" ca="1" si="35"/>
        <v>IPS</v>
      </c>
      <c r="AV137" t="s">
        <v>3926</v>
      </c>
      <c r="AW137" t="s">
        <v>4247</v>
      </c>
      <c r="AX137" t="s">
        <v>3895</v>
      </c>
      <c r="BG137" t="str">
        <f t="shared" ca="1" si="27"/>
        <v>Universitas Padjadjaran</v>
      </c>
      <c r="BI137" t="str">
        <f t="shared" ca="1" si="36"/>
        <v>Jl. Kyai Caringin No. 7, Bandung</v>
      </c>
      <c r="BJ137" t="str">
        <f t="shared" ca="1" si="37"/>
        <v>Akutansi</v>
      </c>
      <c r="BL137" t="s">
        <v>4356</v>
      </c>
      <c r="BM137" t="s">
        <v>4368</v>
      </c>
      <c r="BN137" t="s">
        <v>132</v>
      </c>
    </row>
    <row r="138" spans="1:66" x14ac:dyDescent="0.2">
      <c r="A138" s="36" t="s">
        <v>788</v>
      </c>
      <c r="B138" t="s">
        <v>1300</v>
      </c>
      <c r="C138" t="s">
        <v>2996</v>
      </c>
      <c r="D138" t="s">
        <v>76</v>
      </c>
      <c r="E138" s="18">
        <v>35919</v>
      </c>
      <c r="F138" t="s">
        <v>2331</v>
      </c>
      <c r="G138" t="s">
        <v>1832</v>
      </c>
      <c r="I138" t="str">
        <f t="shared" si="26"/>
        <v>insert into pelamar (username,nama_lengkap,alamat,jenis_kelamin,tanggal_lahir,no_ktp,email) values ('Singleton.Brynne89','Singleton Brynne','Jl. Raya Pondok Gede No. 4, Makasar 14891','L','35919','20212112830121100001','Singleton.Brynne89@yahoo.com');</v>
      </c>
      <c r="J138" t="s">
        <v>3812</v>
      </c>
      <c r="K138" t="s">
        <v>4249</v>
      </c>
      <c r="L138" t="s">
        <v>3895</v>
      </c>
      <c r="P138" t="str">
        <f>CONCATENATE($P$3,"'",A138,"'",",","'",B138,"'",",","'",C138,"'",",","'",D138,"'",",","'",E138,"'",",","'",F138,"'",",","'",G138,"'",")",";")</f>
        <v>insert into pelamar (username,nama_lengkap,alamat,jenis_kelamin,tanggal_lahir,no_ktp,email) values ('Singleton.Brynne89','Singleton Brynne','Jl. Raya Pondok Gede No. 4, Makasar 14891','L','35919','20212112830121100001','Singleton.Brynne89@yahoo.com');</v>
      </c>
      <c r="W138" t="str">
        <f t="shared" ca="1" si="28"/>
        <v>32826151226111400005</v>
      </c>
      <c r="Z138" s="18">
        <f t="shared" ca="1" si="29"/>
        <v>34106</v>
      </c>
      <c r="AA138" t="str">
        <f t="shared" ca="1" si="30"/>
        <v>Jl. Anggrek No. 2 B, Garut 15650</v>
      </c>
      <c r="AC138" s="21" t="s">
        <v>2828</v>
      </c>
      <c r="AM138" t="str">
        <f t="shared" ca="1" si="31"/>
        <v>SMA Negeri 19 Jakarta Selatan</v>
      </c>
      <c r="AN138" t="str">
        <f t="shared" ca="1" si="32"/>
        <v>SMA</v>
      </c>
      <c r="AO138" t="str">
        <f t="shared" ca="1" si="33"/>
        <v>Jakarta Selatan</v>
      </c>
      <c r="AQ138" t="s">
        <v>2831</v>
      </c>
      <c r="AR138" t="str">
        <f t="shared" ca="1" si="34"/>
        <v>Jl. Balai Pustaka Baru No. 19, Jakarta Selatan</v>
      </c>
      <c r="AS138" t="str">
        <f t="shared" ca="1" si="35"/>
        <v>IPA</v>
      </c>
      <c r="AV138" t="s">
        <v>3863</v>
      </c>
      <c r="AW138" t="s">
        <v>4248</v>
      </c>
      <c r="AX138" t="s">
        <v>95</v>
      </c>
      <c r="BG138" t="str">
        <f t="shared" ca="1" si="27"/>
        <v>Universitas Sriwijaya</v>
      </c>
      <c r="BI138" t="str">
        <f t="shared" ca="1" si="36"/>
        <v>Jl. Kramat Raya No. 17 A, Palembang</v>
      </c>
      <c r="BJ138" t="str">
        <f t="shared" ca="1" si="37"/>
        <v>Sastra Korea</v>
      </c>
      <c r="BL138" t="s">
        <v>4361</v>
      </c>
      <c r="BM138" t="s">
        <v>4161</v>
      </c>
      <c r="BN138" t="s">
        <v>135</v>
      </c>
    </row>
    <row r="139" spans="1:66" x14ac:dyDescent="0.2">
      <c r="A139" s="36" t="s">
        <v>789</v>
      </c>
      <c r="B139" t="s">
        <v>1301</v>
      </c>
      <c r="C139" t="s">
        <v>2997</v>
      </c>
      <c r="D139" t="s">
        <v>2697</v>
      </c>
      <c r="E139" s="18">
        <v>36097</v>
      </c>
      <c r="F139" t="s">
        <v>2332</v>
      </c>
      <c r="G139" t="s">
        <v>1833</v>
      </c>
      <c r="I139" t="str">
        <f t="shared" si="26"/>
        <v>insert into pelamar (username,nama_lengkap,alamat,jenis_kelamin,tanggal_lahir,no_ktp,email) values ('Miles.Nicole92','Miles Nicole','Jl. Gereja Theresia No. 22, Depok 15795','P','36097','11824082225101300007','Miles.Nicole92@gmail.com');</v>
      </c>
      <c r="J139" t="s">
        <v>3840</v>
      </c>
      <c r="K139" t="s">
        <v>4250</v>
      </c>
      <c r="L139" t="s">
        <v>95</v>
      </c>
      <c r="P139" t="str">
        <f>CONCATENATE($P$3,"'",A139,"'",",","'",B139,"'",",","'",C139,"'",",","'",D139,"'",",","'",E139,"'",",","'",F139,"'",",","'",G139,"'",")",";")</f>
        <v>insert into pelamar (username,nama_lengkap,alamat,jenis_kelamin,tanggal_lahir,no_ktp,email) values ('Miles.Nicole92','Miles Nicole','Jl. Gereja Theresia No. 22, Depok 15795','P','36097','11824082225101300007','Miles.Nicole92@gmail.com');</v>
      </c>
      <c r="W139" t="str">
        <f t="shared" ca="1" si="28"/>
        <v>28611072411101200003</v>
      </c>
      <c r="Z139" s="18">
        <f t="shared" ca="1" si="29"/>
        <v>32965</v>
      </c>
      <c r="AA139" t="str">
        <f t="shared" ca="1" si="30"/>
        <v>Jl. Taman Malaka Selatan No. 6, Garut 12350</v>
      </c>
      <c r="AC139" s="21" t="s">
        <v>2829</v>
      </c>
      <c r="AM139" t="str">
        <f t="shared" ca="1" si="31"/>
        <v>SMA Negeri 12 Lombok</v>
      </c>
      <c r="AN139" t="str">
        <f t="shared" ca="1" si="32"/>
        <v>SMA</v>
      </c>
      <c r="AO139" t="str">
        <f t="shared" ca="1" si="33"/>
        <v>Lombok</v>
      </c>
      <c r="AQ139" t="s">
        <v>2832</v>
      </c>
      <c r="AR139" t="str">
        <f t="shared" ca="1" si="34"/>
        <v>Jl. Pahlawan Komarudin Raya No. 5, Lombok</v>
      </c>
      <c r="AS139" t="str">
        <f t="shared" ca="1" si="35"/>
        <v>IPS</v>
      </c>
      <c r="AV139" t="s">
        <v>3812</v>
      </c>
      <c r="AW139" t="s">
        <v>4249</v>
      </c>
      <c r="AX139" t="s">
        <v>3895</v>
      </c>
      <c r="BG139" t="str">
        <f t="shared" ca="1" si="27"/>
        <v>Institut Teknologi Surabaya</v>
      </c>
      <c r="BI139" t="str">
        <f t="shared" ca="1" si="36"/>
        <v>Jl. Raya Mangga Besar Raya 137 / 139, Surabaya</v>
      </c>
      <c r="BJ139" t="str">
        <f t="shared" ca="1" si="37"/>
        <v>Sastra Korea</v>
      </c>
      <c r="BL139" t="s">
        <v>4358</v>
      </c>
      <c r="BM139" t="s">
        <v>4008</v>
      </c>
      <c r="BN139" t="s">
        <v>38</v>
      </c>
    </row>
    <row r="140" spans="1:66" x14ac:dyDescent="0.2">
      <c r="A140" s="36" t="s">
        <v>790</v>
      </c>
      <c r="B140" t="s">
        <v>1302</v>
      </c>
      <c r="C140" t="s">
        <v>2998</v>
      </c>
      <c r="D140" t="s">
        <v>76</v>
      </c>
      <c r="E140" s="18">
        <v>36494</v>
      </c>
      <c r="F140" t="s">
        <v>2333</v>
      </c>
      <c r="G140" t="s">
        <v>1834</v>
      </c>
      <c r="I140" t="str">
        <f t="shared" si="26"/>
        <v>insert into pelamar (username,nama_lengkap,alamat,jenis_kelamin,tanggal_lahir,no_ktp,email) values ('Petersen.Cairo68','Petersen Cairo','Jl. Siak J-5 No. 14, Medan 12805','L','36494','29820121922101400002','Petersen.Cairo68@hotmail.com');</v>
      </c>
      <c r="J140" t="s">
        <v>3852</v>
      </c>
      <c r="K140" t="s">
        <v>4251</v>
      </c>
      <c r="L140" t="s">
        <v>3895</v>
      </c>
      <c r="P140" t="str">
        <f>CONCATENATE($P$3,"'",A140,"'",",","'",B140,"'",",","'",C140,"'",",","'",D140,"'",",","'",E140,"'",",","'",F140,"'",",","'",G140,"'",")",";")</f>
        <v>insert into pelamar (username,nama_lengkap,alamat,jenis_kelamin,tanggal_lahir,no_ktp,email) values ('Petersen.Cairo68','Petersen Cairo','Jl. Siak J-5 No. 14, Medan 12805','L','36494','29820121922101400002','Petersen.Cairo68@hotmail.com');</v>
      </c>
      <c r="W140" t="str">
        <f t="shared" ca="1" si="28"/>
        <v>17124071826101400002</v>
      </c>
      <c r="Z140" s="18">
        <f t="shared" ca="1" si="29"/>
        <v>35201</v>
      </c>
      <c r="AA140" t="str">
        <f t="shared" ca="1" si="30"/>
        <v>Jl. Kali Pasir  No. 9, Semarang 13294</v>
      </c>
      <c r="AC140" s="21" t="s">
        <v>2830</v>
      </c>
      <c r="AM140" t="str">
        <f t="shared" ca="1" si="31"/>
        <v>SMA Negeri 01 Garut</v>
      </c>
      <c r="AN140" t="str">
        <f t="shared" ca="1" si="32"/>
        <v>SMA</v>
      </c>
      <c r="AO140" t="str">
        <f t="shared" ca="1" si="33"/>
        <v>Garut</v>
      </c>
      <c r="AQ140" t="s">
        <v>2833</v>
      </c>
      <c r="AR140" t="str">
        <f t="shared" ca="1" si="34"/>
        <v>Jl. LapanganTembak No. 75, Garut</v>
      </c>
      <c r="AS140" t="str">
        <f t="shared" ca="1" si="35"/>
        <v>IPA</v>
      </c>
      <c r="AV140" t="s">
        <v>3840</v>
      </c>
      <c r="AW140" t="s">
        <v>4250</v>
      </c>
      <c r="AX140" t="s">
        <v>95</v>
      </c>
      <c r="BG140" t="str">
        <f t="shared" ca="1" si="27"/>
        <v>Institut Teknologi Bandung</v>
      </c>
      <c r="BI140" t="str">
        <f t="shared" ca="1" si="36"/>
        <v>Jl. Kali Pasir  No. 9, Bandung</v>
      </c>
      <c r="BJ140" t="str">
        <f t="shared" ca="1" si="37"/>
        <v>Sastara Belanda</v>
      </c>
      <c r="BL140" t="s">
        <v>4355</v>
      </c>
      <c r="BM140" t="s">
        <v>4007</v>
      </c>
      <c r="BN140" t="s">
        <v>8</v>
      </c>
    </row>
    <row r="141" spans="1:66" x14ac:dyDescent="0.2">
      <c r="A141" s="36" t="s">
        <v>791</v>
      </c>
      <c r="B141" t="s">
        <v>1303</v>
      </c>
      <c r="C141" t="s">
        <v>2999</v>
      </c>
      <c r="D141" t="s">
        <v>76</v>
      </c>
      <c r="E141" s="18">
        <v>36122</v>
      </c>
      <c r="F141" t="s">
        <v>2334</v>
      </c>
      <c r="G141" t="s">
        <v>1835</v>
      </c>
      <c r="I141" t="str">
        <f t="shared" si="26"/>
        <v>insert into pelamar (username,nama_lengkap,alamat,jenis_kelamin,tanggal_lahir,no_ktp,email) values ('Mcfadden.Sharon10','Mcfadden Sharon','Jl. Kyai Tapa No. , Jakarta Utara 15731','L','36122','34728181118111200003','Mcfadden.Sharon10@hotmail.com');</v>
      </c>
      <c r="J141" t="s">
        <v>4122</v>
      </c>
      <c r="K141" t="s">
        <v>4252</v>
      </c>
      <c r="L141" t="s">
        <v>3895</v>
      </c>
      <c r="P141" t="str">
        <f>CONCATENATE($P$3,"'",A141,"'",",","'",B141,"'",",","'",C141,"'",",","'",D141,"'",",","'",E141,"'",",","'",F141,"'",",","'",G141,"'",")",";")</f>
        <v>insert into pelamar (username,nama_lengkap,alamat,jenis_kelamin,tanggal_lahir,no_ktp,email) values ('Mcfadden.Sharon10','Mcfadden Sharon','Jl. Kyai Tapa No. , Jakarta Utara 15731','L','36122','34728181118111200003','Mcfadden.Sharon10@hotmail.com');</v>
      </c>
      <c r="W141" t="str">
        <f t="shared" ca="1" si="28"/>
        <v>21426013116101200004</v>
      </c>
      <c r="Z141" s="18">
        <f t="shared" ca="1" si="29"/>
        <v>34054</v>
      </c>
      <c r="AA141" t="str">
        <f t="shared" ca="1" si="30"/>
        <v>Jl. Pahlawan Komarudin Raya No. 5, Aceh 13502</v>
      </c>
      <c r="AC141" s="21" t="s">
        <v>2831</v>
      </c>
      <c r="AM141" t="str">
        <f t="shared" ca="1" si="31"/>
        <v>SMK Negeri 02 Banten</v>
      </c>
      <c r="AN141" t="str">
        <f t="shared" ca="1" si="32"/>
        <v>SMK</v>
      </c>
      <c r="AO141" t="str">
        <f t="shared" ca="1" si="33"/>
        <v>Banten</v>
      </c>
      <c r="AQ141" t="s">
        <v>2834</v>
      </c>
      <c r="AR141" t="str">
        <f t="shared" ca="1" si="34"/>
        <v>Jl. Duren Sawit Baru No. 2, Banten</v>
      </c>
      <c r="AS141" t="str">
        <f t="shared" ca="1" si="35"/>
        <v>Teknik Otomasi</v>
      </c>
      <c r="AV141" t="s">
        <v>3852</v>
      </c>
      <c r="AW141" t="s">
        <v>4251</v>
      </c>
      <c r="AX141" t="s">
        <v>3895</v>
      </c>
      <c r="BG141" t="str">
        <f t="shared" ca="1" si="27"/>
        <v>Universitas Gadjah Mada</v>
      </c>
      <c r="BI141" t="str">
        <f t="shared" ca="1" si="36"/>
        <v>Jl. Achmad Yani No. 2, By Pass, Yogyakarta</v>
      </c>
      <c r="BJ141" t="str">
        <f t="shared" ca="1" si="37"/>
        <v>Teknik Komputer</v>
      </c>
      <c r="BL141" t="s">
        <v>4364</v>
      </c>
      <c r="BM141" t="s">
        <v>4372</v>
      </c>
      <c r="BN141" t="s">
        <v>37</v>
      </c>
    </row>
    <row r="142" spans="1:66" x14ac:dyDescent="0.2">
      <c r="A142" s="36" t="s">
        <v>792</v>
      </c>
      <c r="B142" t="s">
        <v>1304</v>
      </c>
      <c r="C142" t="s">
        <v>3000</v>
      </c>
      <c r="D142" t="s">
        <v>2697</v>
      </c>
      <c r="E142" s="18">
        <v>34872</v>
      </c>
      <c r="F142" t="s">
        <v>2335</v>
      </c>
      <c r="G142" t="s">
        <v>1836</v>
      </c>
      <c r="I142" t="str">
        <f t="shared" si="26"/>
        <v>insert into pelamar (username,nama_lengkap,alamat,jenis_kelamin,tanggal_lahir,no_ktp,email) values ('Atkins.Judah32','Atkins Judah','Jl. Prof. Dr. Latumeten No. 1, Bogor 14281','P','34872','30516061710101600008','Atkins.Judah32@hotmail.com');</v>
      </c>
      <c r="J142" t="s">
        <v>3806</v>
      </c>
      <c r="K142" t="s">
        <v>4253</v>
      </c>
      <c r="L142" t="s">
        <v>115</v>
      </c>
      <c r="P142" t="str">
        <f>CONCATENATE($P$3,"'",A142,"'",",","'",B142,"'",",","'",C142,"'",",","'",D142,"'",",","'",E142,"'",",","'",F142,"'",",","'",G142,"'",")",";")</f>
        <v>insert into pelamar (username,nama_lengkap,alamat,jenis_kelamin,tanggal_lahir,no_ktp,email) values ('Atkins.Judah32','Atkins Judah','Jl. Prof. Dr. Latumeten No. 1, Bogor 14281','P','34872','30516061710101600008','Atkins.Judah32@hotmail.com');</v>
      </c>
      <c r="W142" t="str">
        <f t="shared" ca="1" si="28"/>
        <v>22912082316111400004</v>
      </c>
      <c r="Z142" s="18">
        <f t="shared" ca="1" si="29"/>
        <v>34436</v>
      </c>
      <c r="AA142" t="str">
        <f t="shared" ca="1" si="30"/>
        <v>Jl. Jend. Sudirman Kav. 49 , Papua 12123</v>
      </c>
      <c r="AC142" s="21" t="s">
        <v>2832</v>
      </c>
      <c r="AM142" t="str">
        <f t="shared" ca="1" si="31"/>
        <v>SMA Negeri 19 Bontang</v>
      </c>
      <c r="AN142" t="str">
        <f t="shared" ca="1" si="32"/>
        <v>SMA</v>
      </c>
      <c r="AO142" t="str">
        <f t="shared" ca="1" si="33"/>
        <v>Bontang</v>
      </c>
      <c r="AQ142" t="s">
        <v>2835</v>
      </c>
      <c r="AR142" t="str">
        <f t="shared" ca="1" si="34"/>
        <v>Jl. Raden Inten, Bontang</v>
      </c>
      <c r="AS142" t="str">
        <f t="shared" ca="1" si="35"/>
        <v>IPS</v>
      </c>
      <c r="AV142" t="s">
        <v>4122</v>
      </c>
      <c r="AW142" t="s">
        <v>4252</v>
      </c>
      <c r="AX142" t="s">
        <v>3895</v>
      </c>
      <c r="BG142" t="str">
        <f t="shared" ca="1" si="27"/>
        <v>Universitas Brawijaya</v>
      </c>
      <c r="BI142" t="str">
        <f t="shared" ca="1" si="36"/>
        <v>Jl. HOS Cokroaminoto No. 31 - 33, Surabaya</v>
      </c>
      <c r="BJ142" t="str">
        <f t="shared" ca="1" si="37"/>
        <v>Sastra Indonesia</v>
      </c>
      <c r="BL142" t="s">
        <v>4363</v>
      </c>
      <c r="BM142" t="s">
        <v>3943</v>
      </c>
      <c r="BN142" t="s">
        <v>120</v>
      </c>
    </row>
    <row r="143" spans="1:66" x14ac:dyDescent="0.2">
      <c r="A143" s="36" t="s">
        <v>793</v>
      </c>
      <c r="B143" t="s">
        <v>1305</v>
      </c>
      <c r="C143" t="s">
        <v>3001</v>
      </c>
      <c r="D143" t="s">
        <v>76</v>
      </c>
      <c r="E143" s="18">
        <v>32761</v>
      </c>
      <c r="F143" t="s">
        <v>2336</v>
      </c>
      <c r="G143" t="s">
        <v>1837</v>
      </c>
      <c r="I143" t="str">
        <f t="shared" si="26"/>
        <v>insert into pelamar (username,nama_lengkap,alamat,jenis_kelamin,tanggal_lahir,no_ktp,email) values ('Dunn.Montana12','Dunn Montana','Jl. HR. Rasuna Said Kav. C-21 Kuningan, Jakarta Selatan 13415','L','32761','31313051510121600006','Dunn.Montana12@gmail.com');</v>
      </c>
      <c r="J143" t="s">
        <v>4123</v>
      </c>
      <c r="K143" t="s">
        <v>4254</v>
      </c>
      <c r="L143" t="s">
        <v>122</v>
      </c>
      <c r="P143" t="str">
        <f>CONCATENATE($P$3,"'",A143,"'",",","'",B143,"'",",","'",C143,"'",",","'",D143,"'",",","'",E143,"'",",","'",F143,"'",",","'",G143,"'",")",";")</f>
        <v>insert into pelamar (username,nama_lengkap,alamat,jenis_kelamin,tanggal_lahir,no_ktp,email) values ('Dunn.Montana12','Dunn Montana','Jl. HR. Rasuna Said Kav. C-21 Kuningan, Jakarta Selatan 13415','L','32761','31313051510121600006','Dunn.Montana12@gmail.com');</v>
      </c>
      <c r="W143" t="str">
        <f t="shared" ca="1" si="28"/>
        <v>25831041718121300007</v>
      </c>
      <c r="Z143" s="18">
        <f t="shared" ca="1" si="29"/>
        <v>33854</v>
      </c>
      <c r="AA143" t="str">
        <f t="shared" ca="1" si="30"/>
        <v>Jl. Raya Bogor KM. 22 No. 44, Depok 15417</v>
      </c>
      <c r="AC143" s="21" t="s">
        <v>2833</v>
      </c>
      <c r="AM143" t="str">
        <f t="shared" ca="1" si="31"/>
        <v xml:space="preserve">SMA Negeri 19 Bali </v>
      </c>
      <c r="AN143" t="str">
        <f t="shared" ca="1" si="32"/>
        <v>SMA</v>
      </c>
      <c r="AO143" t="str">
        <f t="shared" ca="1" si="33"/>
        <v xml:space="preserve">Bali </v>
      </c>
      <c r="AQ143" t="s">
        <v>2836</v>
      </c>
      <c r="AR143" t="str">
        <f t="shared" ca="1" si="34"/>
        <v xml:space="preserve">Jl. Bunga Rampai X - Perumnas Klender, Bali </v>
      </c>
      <c r="AS143" t="str">
        <f t="shared" ca="1" si="35"/>
        <v>IPA</v>
      </c>
      <c r="AV143" t="s">
        <v>3806</v>
      </c>
      <c r="AW143" t="s">
        <v>4253</v>
      </c>
      <c r="AX143" t="s">
        <v>115</v>
      </c>
      <c r="BG143" t="str">
        <f ca="1">INDEX(BE:BE,RANDBETWEEN(6,15),1)</f>
        <v>Institut Teknologi Bandung</v>
      </c>
      <c r="BI143" t="str">
        <f t="shared" ca="1" si="36"/>
        <v>Jl. Kali Pasir  No. 9, Bandung</v>
      </c>
      <c r="BJ143" t="str">
        <f t="shared" ca="1" si="37"/>
        <v>Sastra Inggris</v>
      </c>
      <c r="BL143" t="s">
        <v>4363</v>
      </c>
      <c r="BM143" t="s">
        <v>3943</v>
      </c>
      <c r="BN143" t="s">
        <v>137</v>
      </c>
    </row>
    <row r="144" spans="1:66" x14ac:dyDescent="0.2">
      <c r="A144" s="36" t="s">
        <v>794</v>
      </c>
      <c r="B144" t="s">
        <v>1306</v>
      </c>
      <c r="C144" t="s">
        <v>3002</v>
      </c>
      <c r="D144" t="s">
        <v>76</v>
      </c>
      <c r="E144" s="18">
        <v>35130</v>
      </c>
      <c r="F144" t="s">
        <v>2337</v>
      </c>
      <c r="G144" t="s">
        <v>1838</v>
      </c>
      <c r="I144" t="str">
        <f t="shared" si="26"/>
        <v>insert into pelamar (username,nama_lengkap,alamat,jenis_kelamin,tanggal_lahir,no_ktp,email) values ('Daugherty.Fallon98','Daugherty Fallon','Jl. Sultan Agung No. 67, Tasikmalaya 14839','L','35130','22314122117101400008','Daugherty.Fallon98@hotmail.com');</v>
      </c>
      <c r="J144" t="s">
        <v>3866</v>
      </c>
      <c r="K144" t="s">
        <v>4255</v>
      </c>
      <c r="L144" t="s">
        <v>3894</v>
      </c>
      <c r="P144" t="str">
        <f>CONCATENATE($P$3,"'",A144,"'",",","'",B144,"'",",","'",C144,"'",",","'",D144,"'",",","'",E144,"'",",","'",F144,"'",",","'",G144,"'",")",";")</f>
        <v>insert into pelamar (username,nama_lengkap,alamat,jenis_kelamin,tanggal_lahir,no_ktp,email) values ('Daugherty.Fallon98','Daugherty Fallon','Jl. Sultan Agung No. 67, Tasikmalaya 14839','L','35130','22314122117101400008','Daugherty.Fallon98@hotmail.com');</v>
      </c>
      <c r="W144" t="str">
        <f t="shared" ca="1" si="28"/>
        <v>32124171721101300003</v>
      </c>
      <c r="Z144" s="18">
        <f t="shared" ca="1" si="29"/>
        <v>32863</v>
      </c>
      <c r="AA144" t="str">
        <f t="shared" ca="1" si="30"/>
        <v>Jl. Raya kamal Outer Ring Road, Cilacap 13475</v>
      </c>
      <c r="AC144" s="21" t="s">
        <v>2834</v>
      </c>
      <c r="AM144" t="str">
        <f t="shared" ca="1" si="31"/>
        <v>SMA Negeri 15 Papua</v>
      </c>
      <c r="AN144" t="str">
        <f t="shared" ca="1" si="32"/>
        <v>SMA</v>
      </c>
      <c r="AO144" t="str">
        <f t="shared" ca="1" si="33"/>
        <v>Papua</v>
      </c>
      <c r="AQ144" t="s">
        <v>2837</v>
      </c>
      <c r="AR144" t="str">
        <f t="shared" ca="1" si="34"/>
        <v>Jl. Pahlawan Revolusi No. 100, Papua</v>
      </c>
      <c r="AS144" t="str">
        <f t="shared" ca="1" si="35"/>
        <v>IPS</v>
      </c>
      <c r="AV144" t="s">
        <v>4123</v>
      </c>
      <c r="AW144" t="s">
        <v>4254</v>
      </c>
      <c r="AX144" t="s">
        <v>122</v>
      </c>
      <c r="BG144" t="str">
        <f t="shared" ref="BG144:BG185" ca="1" si="38">INDEX(BE:BE,RANDBETWEEN(6,15),1)</f>
        <v>Universitas Diponegoro</v>
      </c>
      <c r="BI144" t="str">
        <f t="shared" ca="1" si="36"/>
        <v>Jl. Diponegoro No. 71, Semarang</v>
      </c>
      <c r="BJ144" t="str">
        <f t="shared" ca="1" si="37"/>
        <v>Teknik Industri</v>
      </c>
      <c r="BL144" t="s">
        <v>4355</v>
      </c>
      <c r="BM144" t="s">
        <v>4007</v>
      </c>
      <c r="BN144" t="s">
        <v>137</v>
      </c>
    </row>
    <row r="145" spans="1:66" x14ac:dyDescent="0.2">
      <c r="A145" s="36" t="s">
        <v>795</v>
      </c>
      <c r="B145" t="s">
        <v>1307</v>
      </c>
      <c r="C145" t="s">
        <v>3003</v>
      </c>
      <c r="D145" t="s">
        <v>2697</v>
      </c>
      <c r="E145" s="18">
        <v>36469</v>
      </c>
      <c r="F145" t="s">
        <v>2338</v>
      </c>
      <c r="G145" t="s">
        <v>1839</v>
      </c>
      <c r="I145" t="str">
        <f t="shared" si="26"/>
        <v>insert into pelamar (username,nama_lengkap,alamat,jenis_kelamin,tanggal_lahir,no_ktp,email) values ('Farmer.Dora53','Farmer Dora','Jl. Bekasi Timur Raya KM. 18 No. 6 P. Gdg. , Bogor 12414','P','36469','30132141522101600006','Farmer.Dora53@yahoo.com');</v>
      </c>
      <c r="J145" t="s">
        <v>4124</v>
      </c>
      <c r="K145" t="s">
        <v>4256</v>
      </c>
      <c r="L145" t="s">
        <v>115</v>
      </c>
      <c r="P145" t="str">
        <f>CONCATENATE($P$3,"'",A145,"'",",","'",B145,"'",",","'",C145,"'",",","'",D145,"'",",","'",E145,"'",",","'",F145,"'",",","'",G145,"'",")",";")</f>
        <v>insert into pelamar (username,nama_lengkap,alamat,jenis_kelamin,tanggal_lahir,no_ktp,email) values ('Farmer.Dora53','Farmer Dora','Jl. Bekasi Timur Raya KM. 18 No. 6 P. Gdg. , Bogor 12414','P','36469','30132141522101600006','Farmer.Dora53@yahoo.com');</v>
      </c>
      <c r="W145" t="str">
        <f t="shared" ca="1" si="28"/>
        <v>25531171512121200009</v>
      </c>
      <c r="Z145" s="18">
        <f t="shared" ca="1" si="29"/>
        <v>35820</v>
      </c>
      <c r="AA145" t="str">
        <f t="shared" ca="1" si="30"/>
        <v>Jl. Puri Indah Raya  Blok S-2, Samarinda 13618</v>
      </c>
      <c r="AC145" s="21" t="s">
        <v>2835</v>
      </c>
      <c r="AM145" t="str">
        <f t="shared" ca="1" si="31"/>
        <v>SMA Negeri 07 Makasar</v>
      </c>
      <c r="AN145" t="str">
        <f t="shared" ca="1" si="32"/>
        <v>SMA</v>
      </c>
      <c r="AO145" t="str">
        <f t="shared" ca="1" si="33"/>
        <v>Makasar</v>
      </c>
      <c r="AQ145" t="s">
        <v>2838</v>
      </c>
      <c r="AR145" t="str">
        <f t="shared" ca="1" si="34"/>
        <v>Jl. Basuki Rachmat  No. 31, Makasar</v>
      </c>
      <c r="AS145" t="str">
        <f t="shared" ca="1" si="35"/>
        <v>IPA</v>
      </c>
      <c r="AV145" t="s">
        <v>3866</v>
      </c>
      <c r="AW145" t="s">
        <v>4255</v>
      </c>
      <c r="AX145" t="s">
        <v>3894</v>
      </c>
      <c r="BG145" t="str">
        <f t="shared" ca="1" si="38"/>
        <v>Universitas Sriwijaya</v>
      </c>
      <c r="BI145" t="str">
        <f t="shared" ca="1" si="36"/>
        <v>Jl. Kramat Raya No. 17 A, Palembang</v>
      </c>
      <c r="BJ145" t="str">
        <f t="shared" ca="1" si="37"/>
        <v>Akutansi</v>
      </c>
      <c r="BL145" t="s">
        <v>4356</v>
      </c>
      <c r="BM145" t="s">
        <v>4368</v>
      </c>
      <c r="BN145" t="s">
        <v>125</v>
      </c>
    </row>
    <row r="146" spans="1:66" x14ac:dyDescent="0.2">
      <c r="A146" s="36" t="s">
        <v>796</v>
      </c>
      <c r="B146" t="s">
        <v>1308</v>
      </c>
      <c r="C146" t="s">
        <v>3004</v>
      </c>
      <c r="D146" t="s">
        <v>76</v>
      </c>
      <c r="E146" s="18">
        <v>36072</v>
      </c>
      <c r="F146" t="s">
        <v>2339</v>
      </c>
      <c r="G146" t="s">
        <v>1840</v>
      </c>
      <c r="I146" t="str">
        <f t="shared" si="26"/>
        <v>insert into pelamar (username,nama_lengkap,alamat,jenis_kelamin,tanggal_lahir,no_ktp,email) values ('Moon.Emerald95','Moon Emerald','Jl. H. Rohimin No. 30, Papua 15921','L','36072','23224052923121200000','Moon.Emerald95@yahoo.com');</v>
      </c>
      <c r="J146" t="s">
        <v>3976</v>
      </c>
      <c r="K146" t="s">
        <v>4016</v>
      </c>
      <c r="L146" t="s">
        <v>3895</v>
      </c>
      <c r="P146" t="str">
        <f>CONCATENATE($P$3,"'",A146,"'",",","'",B146,"'",",","'",C146,"'",",","'",D146,"'",",","'",E146,"'",",","'",F146,"'",",","'",G146,"'",")",";")</f>
        <v>insert into pelamar (username,nama_lengkap,alamat,jenis_kelamin,tanggal_lahir,no_ktp,email) values ('Moon.Emerald95','Moon Emerald','Jl. H. Rohimin No. 30, Papua 15921','L','36072','23224052923121200000','Moon.Emerald95@yahoo.com');</v>
      </c>
      <c r="W146" t="str">
        <f t="shared" ca="1" si="28"/>
        <v>19822012018101400001</v>
      </c>
      <c r="Z146" s="18">
        <f t="shared" ca="1" si="29"/>
        <v>34991</v>
      </c>
      <c r="AA146" t="str">
        <f t="shared" ca="1" si="30"/>
        <v>Jl. Kayu Putih Raya, Aceh 13539</v>
      </c>
      <c r="AC146" s="21" t="s">
        <v>2836</v>
      </c>
      <c r="AM146" t="str">
        <f t="shared" ca="1" si="31"/>
        <v>SMA Negeri 16 Jakarta Utara</v>
      </c>
      <c r="AN146" t="str">
        <f t="shared" ca="1" si="32"/>
        <v>SMA</v>
      </c>
      <c r="AO146" t="str">
        <f t="shared" ca="1" si="33"/>
        <v>Jakarta Utara</v>
      </c>
      <c r="AQ146" t="s">
        <v>2839</v>
      </c>
      <c r="AR146" t="str">
        <f t="shared" ca="1" si="34"/>
        <v>Jl. Taman Malaka Selatan No. 6, Jakarta Utara</v>
      </c>
      <c r="AS146" t="str">
        <f t="shared" ca="1" si="35"/>
        <v>IPA</v>
      </c>
      <c r="AV146" t="s">
        <v>4124</v>
      </c>
      <c r="AW146" t="s">
        <v>4256</v>
      </c>
      <c r="AX146" t="s">
        <v>115</v>
      </c>
      <c r="BG146" t="str">
        <f t="shared" ca="1" si="38"/>
        <v>Universitas Padjadjaran</v>
      </c>
      <c r="BI146" t="str">
        <f t="shared" ca="1" si="36"/>
        <v>Jl. Kyai Caringin No. 7, Bandung</v>
      </c>
      <c r="BJ146" t="str">
        <f t="shared" ca="1" si="37"/>
        <v>Sastra Korea</v>
      </c>
      <c r="BL146" t="s">
        <v>4361</v>
      </c>
      <c r="BM146" t="s">
        <v>4161</v>
      </c>
      <c r="BN146" t="s">
        <v>127</v>
      </c>
    </row>
    <row r="147" spans="1:66" x14ac:dyDescent="0.2">
      <c r="A147" s="36" t="s">
        <v>797</v>
      </c>
      <c r="B147" t="s">
        <v>1309</v>
      </c>
      <c r="C147" t="s">
        <v>3005</v>
      </c>
      <c r="D147" t="s">
        <v>2697</v>
      </c>
      <c r="E147" s="18">
        <v>34454</v>
      </c>
      <c r="F147" t="s">
        <v>2340</v>
      </c>
      <c r="G147" t="s">
        <v>1841</v>
      </c>
      <c r="I147" t="str">
        <f t="shared" si="26"/>
        <v>insert into pelamar (username,nama_lengkap,alamat,jenis_kelamin,tanggal_lahir,no_ktp,email) values ('Michael.Hiroko23','Michael Hiroko','Jl. Panglima Polim I  No. 34, Jakarta Utara 14116','P','34454','17315081225111600002','Michael.Hiroko23@hotmail.com');</v>
      </c>
      <c r="J147" t="s">
        <v>4125</v>
      </c>
      <c r="K147" t="s">
        <v>4257</v>
      </c>
      <c r="L147" t="s">
        <v>3895</v>
      </c>
      <c r="P147" t="str">
        <f>CONCATENATE($P$3,"'",A147,"'",",","'",B147,"'",",","'",C147,"'",",","'",D147,"'",",","'",E147,"'",",","'",F147,"'",",","'",G147,"'",")",";")</f>
        <v>insert into pelamar (username,nama_lengkap,alamat,jenis_kelamin,tanggal_lahir,no_ktp,email) values ('Michael.Hiroko23','Michael Hiroko','Jl. Panglima Polim I  No. 34, Jakarta Utara 14116','P','34454','17315081225111600002','Michael.Hiroko23@hotmail.com');</v>
      </c>
      <c r="W147" t="str">
        <f t="shared" ca="1" si="28"/>
        <v>33618023330101600005</v>
      </c>
      <c r="Z147" s="18">
        <f t="shared" ca="1" si="29"/>
        <v>36331</v>
      </c>
      <c r="AA147" t="str">
        <f t="shared" ca="1" si="30"/>
        <v>Jl. Mahoni, Pasar Rebo, Cijantung II , Bogor 13723</v>
      </c>
      <c r="AC147" s="21" t="s">
        <v>2837</v>
      </c>
      <c r="AM147" t="str">
        <f t="shared" ca="1" si="31"/>
        <v>SMK Negeri 04 Jakarta Utara</v>
      </c>
      <c r="AN147" t="str">
        <f t="shared" ca="1" si="32"/>
        <v>SMK</v>
      </c>
      <c r="AO147" t="str">
        <f t="shared" ca="1" si="33"/>
        <v>Jakarta Utara</v>
      </c>
      <c r="AQ147" t="s">
        <v>2840</v>
      </c>
      <c r="AR147" t="str">
        <f t="shared" ca="1" si="34"/>
        <v>Jl. Jatinegara Barat No. 126 , Jakarta Utara</v>
      </c>
      <c r="AS147" t="str">
        <f t="shared" ca="1" si="35"/>
        <v>Teknik Otomasi</v>
      </c>
      <c r="AV147" t="s">
        <v>3976</v>
      </c>
      <c r="AW147" t="s">
        <v>4016</v>
      </c>
      <c r="AX147" t="s">
        <v>3895</v>
      </c>
      <c r="BG147" t="str">
        <f t="shared" ca="1" si="38"/>
        <v>Universitas Gadjah Mada</v>
      </c>
      <c r="BI147" t="str">
        <f t="shared" ca="1" si="36"/>
        <v>Jl. Achmad Yani No. 2, By Pass, Yogyakarta</v>
      </c>
      <c r="BJ147" t="str">
        <f t="shared" ca="1" si="37"/>
        <v>Akutansi</v>
      </c>
      <c r="BL147" t="s">
        <v>4357</v>
      </c>
      <c r="BM147" t="s">
        <v>3867</v>
      </c>
      <c r="BN147" t="s">
        <v>5</v>
      </c>
    </row>
    <row r="148" spans="1:66" x14ac:dyDescent="0.2">
      <c r="A148" s="36" t="s">
        <v>798</v>
      </c>
      <c r="B148" t="s">
        <v>1310</v>
      </c>
      <c r="C148" t="s">
        <v>3006</v>
      </c>
      <c r="D148" t="s">
        <v>76</v>
      </c>
      <c r="E148" s="18">
        <v>33455</v>
      </c>
      <c r="F148" t="s">
        <v>2341</v>
      </c>
      <c r="G148" t="s">
        <v>1842</v>
      </c>
      <c r="I148" t="str">
        <f t="shared" si="26"/>
        <v>insert into pelamar (username,nama_lengkap,alamat,jenis_kelamin,tanggal_lahir,no_ktp,email) values ('Collins.Darius81','Collins Darius','Jl. Teuku Cik Ditiro No. 28, Bandung 14116','L','33455','12930071523101200005','Collins.Darius81@hotmail.com');</v>
      </c>
      <c r="J148" t="s">
        <v>3929</v>
      </c>
      <c r="K148" t="s">
        <v>3957</v>
      </c>
      <c r="L148" t="s">
        <v>3895</v>
      </c>
      <c r="P148" t="str">
        <f>CONCATENATE($P$3,"'",A148,"'",",","'",B148,"'",",","'",C148,"'",",","'",D148,"'",",","'",E148,"'",",","'",F148,"'",",","'",G148,"'",")",";")</f>
        <v>insert into pelamar (username,nama_lengkap,alamat,jenis_kelamin,tanggal_lahir,no_ktp,email) values ('Collins.Darius81','Collins Darius','Jl. Teuku Cik Ditiro No. 28, Bandung 14116','L','33455','12930071523101200005','Collins.Darius81@hotmail.com');</v>
      </c>
      <c r="W148" t="str">
        <f t="shared" ca="1" si="28"/>
        <v>25116192420101600008</v>
      </c>
      <c r="Z148" s="18">
        <f t="shared" ca="1" si="29"/>
        <v>36063</v>
      </c>
      <c r="AA148" t="str">
        <f t="shared" ca="1" si="30"/>
        <v>Jl. Cendrawasih No.1 Komp. Dep. Han, Mabes TNI  Slipi, Bogor 13745</v>
      </c>
      <c r="AC148" s="21" t="s">
        <v>2838</v>
      </c>
      <c r="AM148" t="str">
        <f t="shared" ca="1" si="31"/>
        <v>SMK Negeri 18 Aceh</v>
      </c>
      <c r="AN148" t="str">
        <f t="shared" ca="1" si="32"/>
        <v>SMK</v>
      </c>
      <c r="AO148" t="str">
        <f t="shared" ca="1" si="33"/>
        <v>Aceh</v>
      </c>
      <c r="AQ148" t="s">
        <v>2841</v>
      </c>
      <c r="AR148" t="str">
        <f t="shared" ca="1" si="34"/>
        <v>JL. Duren Sawit Raya Blok K.3 No.1, Aceh</v>
      </c>
      <c r="AS148" t="str">
        <f t="shared" ca="1" si="35"/>
        <v>Analisa Kimia</v>
      </c>
      <c r="AV148" t="s">
        <v>4125</v>
      </c>
      <c r="AW148" t="s">
        <v>4257</v>
      </c>
      <c r="AX148" t="s">
        <v>3895</v>
      </c>
      <c r="BG148" t="str">
        <f t="shared" ca="1" si="38"/>
        <v>Institut Teknologi Bandung</v>
      </c>
      <c r="BI148" t="str">
        <f t="shared" ca="1" si="36"/>
        <v>Jl. Kali Pasir  No. 9, Bandung</v>
      </c>
      <c r="BJ148" t="str">
        <f t="shared" ca="1" si="37"/>
        <v>Teknik Industri</v>
      </c>
      <c r="BL148" t="s">
        <v>4358</v>
      </c>
      <c r="BM148" t="s">
        <v>4008</v>
      </c>
      <c r="BN148" t="s">
        <v>137</v>
      </c>
    </row>
    <row r="149" spans="1:66" x14ac:dyDescent="0.2">
      <c r="A149" s="36" t="s">
        <v>799</v>
      </c>
      <c r="B149" t="s">
        <v>1311</v>
      </c>
      <c r="C149" t="s">
        <v>3007</v>
      </c>
      <c r="D149" t="s">
        <v>76</v>
      </c>
      <c r="E149" s="18">
        <v>35869</v>
      </c>
      <c r="F149" t="s">
        <v>2342</v>
      </c>
      <c r="G149" t="s">
        <v>1843</v>
      </c>
      <c r="I149" t="str">
        <f t="shared" si="26"/>
        <v>insert into pelamar (username,nama_lengkap,alamat,jenis_kelamin,tanggal_lahir,no_ktp,email) values ('Garrett.Zeph49','Garrett Zeph','Jl. Panglima Polim I  No. 34, Garut 13558','L','35869','21619182130111400000','Garrett.Zeph49@yahoo.com');</v>
      </c>
      <c r="J149" t="s">
        <v>3810</v>
      </c>
      <c r="K149" t="s">
        <v>4258</v>
      </c>
      <c r="L149" t="s">
        <v>3895</v>
      </c>
      <c r="P149" t="str">
        <f>CONCATENATE($P$3,"'",A149,"'",",","'",B149,"'",",","'",C149,"'",",","'",D149,"'",",","'",E149,"'",",","'",F149,"'",",","'",G149,"'",")",";")</f>
        <v>insert into pelamar (username,nama_lengkap,alamat,jenis_kelamin,tanggal_lahir,no_ktp,email) values ('Garrett.Zeph49','Garrett Zeph','Jl. Panglima Polim I  No. 34, Garut 13558','L','35869','21619182130111400000','Garrett.Zeph49@yahoo.com');</v>
      </c>
      <c r="W149" t="str">
        <f t="shared" ca="1" si="28"/>
        <v>14412052114101400002</v>
      </c>
      <c r="Z149" s="18">
        <f t="shared" ca="1" si="29"/>
        <v>33511</v>
      </c>
      <c r="AA149" t="str">
        <f t="shared" ca="1" si="30"/>
        <v>Jl. Mayjen Sutoyo No. 2, Bandung 13982</v>
      </c>
      <c r="AC149" s="21" t="s">
        <v>2839</v>
      </c>
      <c r="AM149" t="str">
        <f t="shared" ca="1" si="31"/>
        <v>SMA Negeri 14 Bogor</v>
      </c>
      <c r="AN149" t="str">
        <f t="shared" ca="1" si="32"/>
        <v>SMA</v>
      </c>
      <c r="AO149" t="str">
        <f t="shared" ca="1" si="33"/>
        <v>Bogor</v>
      </c>
      <c r="AQ149" t="s">
        <v>2842</v>
      </c>
      <c r="AR149" t="str">
        <f t="shared" ca="1" si="34"/>
        <v>Jl. Raya Bogor  Km. 19  No. 3.a, Bogor</v>
      </c>
      <c r="AS149" t="str">
        <f t="shared" ca="1" si="35"/>
        <v>IPS</v>
      </c>
      <c r="AV149" t="s">
        <v>3929</v>
      </c>
      <c r="AW149" t="s">
        <v>3957</v>
      </c>
      <c r="AX149" t="s">
        <v>3895</v>
      </c>
      <c r="BG149" t="str">
        <f t="shared" ca="1" si="38"/>
        <v>Universitas Sriwijaya</v>
      </c>
      <c r="BI149" t="str">
        <f t="shared" ca="1" si="36"/>
        <v>Jl. Kramat Raya No. 17 A, Palembang</v>
      </c>
      <c r="BJ149" t="str">
        <f t="shared" ca="1" si="37"/>
        <v>Teknik Komputer</v>
      </c>
      <c r="BL149" t="s">
        <v>4358</v>
      </c>
      <c r="BM149" t="s">
        <v>4008</v>
      </c>
      <c r="BN149" t="s">
        <v>134</v>
      </c>
    </row>
    <row r="150" spans="1:66" x14ac:dyDescent="0.2">
      <c r="A150" s="36" t="s">
        <v>800</v>
      </c>
      <c r="B150" t="s">
        <v>1312</v>
      </c>
      <c r="C150" t="s">
        <v>3008</v>
      </c>
      <c r="D150" t="s">
        <v>2697</v>
      </c>
      <c r="E150" s="18">
        <v>35246</v>
      </c>
      <c r="F150" t="s">
        <v>2343</v>
      </c>
      <c r="G150" t="s">
        <v>1844</v>
      </c>
      <c r="I150" t="str">
        <f t="shared" si="26"/>
        <v>insert into pelamar (username,nama_lengkap,alamat,jenis_kelamin,tanggal_lahir,no_ktp,email) values ('Colon.Ursa10','Colon Ursa','Jl. Jend. Sudirman Kav. 49 , Surabaya 12113','P','35246','23130042529111000003','Colon.Ursa10@yahoo.com');</v>
      </c>
      <c r="J150" t="s">
        <v>4126</v>
      </c>
      <c r="K150" t="s">
        <v>4259</v>
      </c>
      <c r="L150" t="s">
        <v>95</v>
      </c>
      <c r="P150" t="str">
        <f>CONCATENATE($P$3,"'",A150,"'",",","'",B150,"'",",","'",C150,"'",",","'",D150,"'",",","'",E150,"'",",","'",F150,"'",",","'",G150,"'",")",";")</f>
        <v>insert into pelamar (username,nama_lengkap,alamat,jenis_kelamin,tanggal_lahir,no_ktp,email) values ('Colon.Ursa10','Colon Ursa','Jl. Jend. Sudirman Kav. 49 , Surabaya 12113','P','35246','23130042529111000003','Colon.Ursa10@yahoo.com');</v>
      </c>
      <c r="W150" t="str">
        <f t="shared" ca="1" si="28"/>
        <v>27425082629121600009</v>
      </c>
      <c r="Z150" s="18">
        <f t="shared" ca="1" si="29"/>
        <v>32804</v>
      </c>
      <c r="AA150" t="str">
        <f t="shared" ca="1" si="30"/>
        <v>Jl. Jend. Sudirman Kav. 49 , Bandung 14859</v>
      </c>
      <c r="AC150" s="21" t="s">
        <v>2840</v>
      </c>
      <c r="AM150" t="str">
        <f t="shared" ca="1" si="31"/>
        <v>SMA Negeri 02 Garut</v>
      </c>
      <c r="AN150" t="str">
        <f t="shared" ca="1" si="32"/>
        <v>SMA</v>
      </c>
      <c r="AO150" t="str">
        <f t="shared" ca="1" si="33"/>
        <v>Garut</v>
      </c>
      <c r="AQ150" t="s">
        <v>2843</v>
      </c>
      <c r="AR150" t="str">
        <f t="shared" ca="1" si="34"/>
        <v>Jl. TB Simatupang No. 71 Jak-Tim, Garut</v>
      </c>
      <c r="AS150" t="str">
        <f t="shared" ca="1" si="35"/>
        <v>IPS</v>
      </c>
      <c r="AV150" t="s">
        <v>3810</v>
      </c>
      <c r="AW150" t="s">
        <v>4258</v>
      </c>
      <c r="AX150" t="s">
        <v>3895</v>
      </c>
      <c r="BG150" t="str">
        <f t="shared" ca="1" si="38"/>
        <v>Universitas Gunadarma</v>
      </c>
      <c r="BI150" t="str">
        <f t="shared" ca="1" si="36"/>
        <v>Jl. Landas Pacu Timur, Depok</v>
      </c>
      <c r="BJ150" t="str">
        <f t="shared" ca="1" si="37"/>
        <v>Ilmu Komputer</v>
      </c>
      <c r="BL150" t="s">
        <v>4355</v>
      </c>
      <c r="BM150" t="s">
        <v>4007</v>
      </c>
      <c r="BN150" t="s">
        <v>129</v>
      </c>
    </row>
    <row r="151" spans="1:66" x14ac:dyDescent="0.2">
      <c r="A151" s="36" t="s">
        <v>801</v>
      </c>
      <c r="B151" t="s">
        <v>1313</v>
      </c>
      <c r="C151" t="s">
        <v>3009</v>
      </c>
      <c r="D151" t="s">
        <v>76</v>
      </c>
      <c r="E151" s="18">
        <v>35536</v>
      </c>
      <c r="F151" t="s">
        <v>2344</v>
      </c>
      <c r="G151" t="s">
        <v>1845</v>
      </c>
      <c r="I151" t="str">
        <f t="shared" si="26"/>
        <v>insert into pelamar (username,nama_lengkap,alamat,jenis_kelamin,tanggal_lahir,no_ktp,email) values ('Estes.Jarrod4','Estes Jarrod','Jl. Kali Pasir  No. 9, Papua 13774','L','35536','30325142813121400000','Estes.Jarrod4@hotmail.com');</v>
      </c>
      <c r="J151" t="s">
        <v>3811</v>
      </c>
      <c r="K151" t="s">
        <v>3885</v>
      </c>
      <c r="L151" t="s">
        <v>3892</v>
      </c>
      <c r="P151" t="str">
        <f>CONCATENATE($P$3,"'",A151,"'",",","'",B151,"'",",","'",C151,"'",",","'",D151,"'",",","'",E151,"'",",","'",F151,"'",",","'",G151,"'",")",";")</f>
        <v>insert into pelamar (username,nama_lengkap,alamat,jenis_kelamin,tanggal_lahir,no_ktp,email) values ('Estes.Jarrod4','Estes Jarrod','Jl. Kali Pasir  No. 9, Papua 13774','L','35536','30325142813121400000','Estes.Jarrod4@hotmail.com');</v>
      </c>
      <c r="W151" t="str">
        <f t="shared" ca="1" si="28"/>
        <v>11529032716121600000</v>
      </c>
      <c r="Z151" s="18">
        <f t="shared" ca="1" si="29"/>
        <v>34996</v>
      </c>
      <c r="AA151" t="str">
        <f t="shared" ca="1" si="30"/>
        <v>Jl. Gandaria I / 20, Bogor 15321</v>
      </c>
      <c r="AC151" s="21" t="s">
        <v>2841</v>
      </c>
      <c r="AM151" t="str">
        <f t="shared" ca="1" si="31"/>
        <v>SMK Negeri 17 Jakarta Selatan</v>
      </c>
      <c r="AN151" t="str">
        <f t="shared" ca="1" si="32"/>
        <v>SMK</v>
      </c>
      <c r="AO151" t="str">
        <f t="shared" ca="1" si="33"/>
        <v>Jakarta Selatan</v>
      </c>
      <c r="AQ151" t="s">
        <v>2844</v>
      </c>
      <c r="AR151" t="str">
        <f t="shared" ca="1" si="34"/>
        <v>Jl. H. Ten, Jakarta Selatan</v>
      </c>
      <c r="AS151" t="str">
        <f t="shared" ca="1" si="35"/>
        <v>Teknik Komputer</v>
      </c>
      <c r="AV151" t="s">
        <v>4126</v>
      </c>
      <c r="AW151" t="s">
        <v>4259</v>
      </c>
      <c r="AX151" t="s">
        <v>95</v>
      </c>
      <c r="BG151" t="str">
        <f t="shared" ca="1" si="38"/>
        <v>Universitas Sriwijaya</v>
      </c>
      <c r="BI151" t="str">
        <f t="shared" ca="1" si="36"/>
        <v>Jl. Kramat Raya No. 17 A, Palembang</v>
      </c>
      <c r="BJ151" t="str">
        <f t="shared" ca="1" si="37"/>
        <v>Fisika</v>
      </c>
      <c r="BL151" t="s">
        <v>4357</v>
      </c>
      <c r="BM151" t="s">
        <v>3867</v>
      </c>
      <c r="BN151" t="s">
        <v>128</v>
      </c>
    </row>
    <row r="152" spans="1:66" x14ac:dyDescent="0.2">
      <c r="A152" s="36" t="s">
        <v>802</v>
      </c>
      <c r="B152" t="s">
        <v>1314</v>
      </c>
      <c r="C152" t="s">
        <v>3010</v>
      </c>
      <c r="D152" t="s">
        <v>2697</v>
      </c>
      <c r="E152" s="18">
        <v>35659</v>
      </c>
      <c r="F152" t="s">
        <v>2345</v>
      </c>
      <c r="G152" t="s">
        <v>1846</v>
      </c>
      <c r="I152" t="str">
        <f t="shared" si="26"/>
        <v>insert into pelamar (username,nama_lengkap,alamat,jenis_kelamin,tanggal_lahir,no_ktp,email) values ('Hobbs.Karen39','Hobbs Karen','Jl. Raya Bogor, Garut 13224','P','35659','22530012326101600002','Hobbs.Karen39@yahoo.com');</v>
      </c>
      <c r="J152" t="s">
        <v>3922</v>
      </c>
      <c r="K152" t="s">
        <v>4260</v>
      </c>
      <c r="L152" t="s">
        <v>3892</v>
      </c>
      <c r="P152" t="str">
        <f>CONCATENATE($P$3,"'",A152,"'",",","'",B152,"'",",","'",C152,"'",",","'",D152,"'",",","'",E152,"'",",","'",F152,"'",",","'",G152,"'",")",";")</f>
        <v>insert into pelamar (username,nama_lengkap,alamat,jenis_kelamin,tanggal_lahir,no_ktp,email) values ('Hobbs.Karen39','Hobbs Karen','Jl. Raya Bogor, Garut 13224','P','35659','22530012326101600002','Hobbs.Karen39@yahoo.com');</v>
      </c>
      <c r="W152" t="str">
        <f t="shared" ca="1" si="28"/>
        <v>29212192915111300007</v>
      </c>
      <c r="Z152" s="18">
        <f t="shared" ca="1" si="29"/>
        <v>34360</v>
      </c>
      <c r="AA152" t="str">
        <f t="shared" ca="1" si="30"/>
        <v>Jl. MT. Haryono No. 8, Surabaya 15540</v>
      </c>
      <c r="AC152" s="21" t="s">
        <v>2842</v>
      </c>
      <c r="AM152" t="str">
        <f t="shared" ca="1" si="31"/>
        <v>SMK Negeri 05 Bandung</v>
      </c>
      <c r="AN152" t="str">
        <f t="shared" ca="1" si="32"/>
        <v>SMK</v>
      </c>
      <c r="AO152" t="str">
        <f t="shared" ca="1" si="33"/>
        <v>Bandung</v>
      </c>
      <c r="AQ152" t="s">
        <v>2845</v>
      </c>
      <c r="AR152" t="str">
        <f t="shared" ca="1" si="34"/>
        <v>Jl. Balai Pustaka Raya No. 29-31, Bandung</v>
      </c>
      <c r="AS152" t="str">
        <f t="shared" ca="1" si="35"/>
        <v>Teknik Komputer</v>
      </c>
      <c r="AV152" t="s">
        <v>3811</v>
      </c>
      <c r="AW152" t="s">
        <v>3885</v>
      </c>
      <c r="AX152" t="s">
        <v>3892</v>
      </c>
      <c r="BG152" t="str">
        <f t="shared" ca="1" si="38"/>
        <v>Universitas Brawijaya</v>
      </c>
      <c r="BI152" t="str">
        <f t="shared" ca="1" si="36"/>
        <v>Jl. HOS Cokroaminoto No. 31 - 33, Surabaya</v>
      </c>
      <c r="BJ152" t="str">
        <f t="shared" ca="1" si="37"/>
        <v>Akutansi</v>
      </c>
      <c r="BL152" t="s">
        <v>4359</v>
      </c>
      <c r="BM152" t="s">
        <v>4369</v>
      </c>
      <c r="BN152" t="s">
        <v>38</v>
      </c>
    </row>
    <row r="153" spans="1:66" x14ac:dyDescent="0.2">
      <c r="A153" s="36" t="s">
        <v>803</v>
      </c>
      <c r="B153" t="s">
        <v>1315</v>
      </c>
      <c r="C153" t="s">
        <v>3011</v>
      </c>
      <c r="D153" t="s">
        <v>76</v>
      </c>
      <c r="E153" s="18">
        <v>33707</v>
      </c>
      <c r="F153" t="s">
        <v>2346</v>
      </c>
      <c r="G153" t="s">
        <v>1847</v>
      </c>
      <c r="I153" t="str">
        <f t="shared" si="26"/>
        <v>insert into pelamar (username,nama_lengkap,alamat,jenis_kelamin,tanggal_lahir,no_ktp,email) values ('Jacobs.Callie84','Jacobs Callie','Jl. Boulevard Timur Raya RT. 006 / 02, Semarang 13565','L','33707','21115092526101100000','Jacobs.Callie84@yahoo.com');</v>
      </c>
      <c r="J153" t="s">
        <v>3832</v>
      </c>
      <c r="K153" t="s">
        <v>4162</v>
      </c>
      <c r="L153" t="s">
        <v>3894</v>
      </c>
      <c r="P153" t="str">
        <f>CONCATENATE($P$3,"'",A153,"'",",","'",B153,"'",",","'",C153,"'",",","'",D153,"'",",","'",E153,"'",",","'",F153,"'",",","'",G153,"'",")",";")</f>
        <v>insert into pelamar (username,nama_lengkap,alamat,jenis_kelamin,tanggal_lahir,no_ktp,email) values ('Jacobs.Callie84','Jacobs Callie','Jl. Boulevard Timur Raya RT. 006 / 02, Semarang 13565','L','33707','21115092526101100000','Jacobs.Callie84@yahoo.com');</v>
      </c>
      <c r="W153" t="str">
        <f t="shared" ca="1" si="28"/>
        <v>13929181223111600006</v>
      </c>
      <c r="Z153" s="18">
        <f t="shared" ca="1" si="29"/>
        <v>34850</v>
      </c>
      <c r="AA153" t="str">
        <f t="shared" ca="1" si="30"/>
        <v>Jl. Bukit Gading Raya Kav. II, Papua 12160</v>
      </c>
      <c r="AC153" s="21" t="s">
        <v>2843</v>
      </c>
      <c r="AM153" t="str">
        <f t="shared" ca="1" si="31"/>
        <v>SMA Negeri 03 Jakarta Utara</v>
      </c>
      <c r="AN153" t="str">
        <f t="shared" ca="1" si="32"/>
        <v>SMA</v>
      </c>
      <c r="AO153" t="str">
        <f t="shared" ca="1" si="33"/>
        <v>Jakarta Utara</v>
      </c>
      <c r="AQ153" t="s">
        <v>2846</v>
      </c>
      <c r="AR153" t="str">
        <f t="shared" ca="1" si="34"/>
        <v>Jl. Pemuda No. 80  RT.001 RW.08, Jakarta Utara</v>
      </c>
      <c r="AS153" t="str">
        <f t="shared" ca="1" si="35"/>
        <v>IPS</v>
      </c>
      <c r="AV153" t="s">
        <v>3922</v>
      </c>
      <c r="AW153" t="s">
        <v>4260</v>
      </c>
      <c r="AX153" t="s">
        <v>3892</v>
      </c>
      <c r="BG153" t="str">
        <f t="shared" ca="1" si="38"/>
        <v>Institut Teknologi Surabaya</v>
      </c>
      <c r="BI153" t="str">
        <f t="shared" ca="1" si="36"/>
        <v>Jl. Raya Mangga Besar Raya 137 / 139, Surabaya</v>
      </c>
      <c r="BJ153" t="str">
        <f t="shared" ca="1" si="37"/>
        <v>Biologi</v>
      </c>
      <c r="BL153" t="s">
        <v>4356</v>
      </c>
      <c r="BM153" t="s">
        <v>4368</v>
      </c>
      <c r="BN153" t="s">
        <v>120</v>
      </c>
    </row>
    <row r="154" spans="1:66" x14ac:dyDescent="0.2">
      <c r="A154" s="36" t="s">
        <v>804</v>
      </c>
      <c r="B154" t="s">
        <v>1316</v>
      </c>
      <c r="C154" t="s">
        <v>3012</v>
      </c>
      <c r="D154" t="s">
        <v>76</v>
      </c>
      <c r="E154" s="18">
        <v>33394</v>
      </c>
      <c r="F154" t="s">
        <v>2347</v>
      </c>
      <c r="G154" t="s">
        <v>1848</v>
      </c>
      <c r="I154" t="str">
        <f t="shared" si="26"/>
        <v>insert into pelamar (username,nama_lengkap,alamat,jenis_kelamin,tanggal_lahir,no_ktp,email) values ('Jackson.Dahlia87','Jackson Dahlia','Jl. Duren Tiga Raya No. 5, Surabaya 13289','L','33394','21812011920121100006','Jackson.Dahlia87@hotmail.com');</v>
      </c>
      <c r="J154" t="s">
        <v>3804</v>
      </c>
      <c r="K154" t="s">
        <v>4261</v>
      </c>
      <c r="L154" t="s">
        <v>3895</v>
      </c>
      <c r="P154" t="str">
        <f>CONCATENATE($P$3,"'",A154,"'",",","'",B154,"'",",","'",C154,"'",",","'",D154,"'",",","'",E154,"'",",","'",F154,"'",",","'",G154,"'",")",";")</f>
        <v>insert into pelamar (username,nama_lengkap,alamat,jenis_kelamin,tanggal_lahir,no_ktp,email) values ('Jackson.Dahlia87','Jackson Dahlia','Jl. Duren Tiga Raya No. 5, Surabaya 13289','L','33394','21812011920121100006','Jackson.Dahlia87@hotmail.com');</v>
      </c>
      <c r="W154" t="str">
        <f t="shared" ca="1" si="28"/>
        <v>26711062920121500003</v>
      </c>
      <c r="Z154" s="18">
        <f t="shared" ca="1" si="29"/>
        <v>36291</v>
      </c>
      <c r="AA154" t="str">
        <f t="shared" ca="1" si="30"/>
        <v>Jl. Aipda K. S. Tubun No. 79, Balikpapan 15487</v>
      </c>
      <c r="AC154" s="21" t="s">
        <v>2844</v>
      </c>
      <c r="AM154" t="str">
        <f t="shared" ca="1" si="31"/>
        <v>SMA Negeri 01 Bogor</v>
      </c>
      <c r="AN154" t="str">
        <f t="shared" ca="1" si="32"/>
        <v>SMA</v>
      </c>
      <c r="AO154" t="str">
        <f t="shared" ca="1" si="33"/>
        <v>Bogor</v>
      </c>
      <c r="AQ154" t="s">
        <v>2706</v>
      </c>
      <c r="AR154" t="str">
        <f t="shared" ca="1" si="34"/>
        <v>Jl. Diponegoro No. 71, Bogor</v>
      </c>
      <c r="AS154" t="str">
        <f t="shared" ca="1" si="35"/>
        <v>IPA</v>
      </c>
      <c r="AV154" t="s">
        <v>3832</v>
      </c>
      <c r="AW154" t="s">
        <v>4162</v>
      </c>
      <c r="AX154" t="s">
        <v>3894</v>
      </c>
      <c r="BG154" t="str">
        <f t="shared" ca="1" si="38"/>
        <v>Universitas Brawijaya</v>
      </c>
      <c r="BI154" t="str">
        <f t="shared" ca="1" si="36"/>
        <v>Jl. HOS Cokroaminoto No. 31 - 33, Surabaya</v>
      </c>
      <c r="BJ154" t="str">
        <f t="shared" ca="1" si="37"/>
        <v>Sastra Arab</v>
      </c>
      <c r="BL154" t="s">
        <v>4359</v>
      </c>
      <c r="BM154" t="s">
        <v>4369</v>
      </c>
      <c r="BN154" t="s">
        <v>123</v>
      </c>
    </row>
    <row r="155" spans="1:66" x14ac:dyDescent="0.2">
      <c r="A155" s="36" t="s">
        <v>805</v>
      </c>
      <c r="B155" t="s">
        <v>1317</v>
      </c>
      <c r="C155" t="s">
        <v>3013</v>
      </c>
      <c r="D155" t="s">
        <v>2697</v>
      </c>
      <c r="E155" s="18">
        <v>32540</v>
      </c>
      <c r="F155" t="s">
        <v>2348</v>
      </c>
      <c r="G155" t="s">
        <v>1849</v>
      </c>
      <c r="I155" t="str">
        <f t="shared" si="26"/>
        <v>insert into pelamar (username,nama_lengkap,alamat,jenis_kelamin,tanggal_lahir,no_ktp,email) values ('Stevenson.Madaline67','Stevenson Madaline','Jl. Kyai Caringin No. 7, Samarinda 12789','P','32540','23722132918111200007','Stevenson.Madaline67@gmail.com');</v>
      </c>
      <c r="J155" t="s">
        <v>3905</v>
      </c>
      <c r="K155" t="s">
        <v>3869</v>
      </c>
      <c r="L155" t="s">
        <v>115</v>
      </c>
      <c r="P155" t="str">
        <f>CONCATENATE($P$3,"'",A155,"'",",","'",B155,"'",",","'",C155,"'",",","'",D155,"'",",","'",E155,"'",",","'",F155,"'",",","'",G155,"'",")",";")</f>
        <v>insert into pelamar (username,nama_lengkap,alamat,jenis_kelamin,tanggal_lahir,no_ktp,email) values ('Stevenson.Madaline67','Stevenson Madaline','Jl. Kyai Caringin No. 7, Samarinda 12789','P','32540','23722132918111200007','Stevenson.Madaline67@gmail.com');</v>
      </c>
      <c r="W155" t="str">
        <f t="shared" ca="1" si="28"/>
        <v>33219022515111600002</v>
      </c>
      <c r="Z155" s="18">
        <f t="shared" ca="1" si="29"/>
        <v>33726</v>
      </c>
      <c r="AA155" t="str">
        <f t="shared" ca="1" si="30"/>
        <v>Jl. Jenderal Gatot Subroto Kav. 59, Bogor 13617</v>
      </c>
      <c r="AC155" s="21" t="s">
        <v>2845</v>
      </c>
      <c r="AM155" t="str">
        <f t="shared" ca="1" si="31"/>
        <v>SMA Negeri 04 Palembang</v>
      </c>
      <c r="AN155" t="str">
        <f t="shared" ca="1" si="32"/>
        <v>SMA</v>
      </c>
      <c r="AO155" t="str">
        <f t="shared" ca="1" si="33"/>
        <v>Palembang</v>
      </c>
      <c r="AQ155" t="s">
        <v>2707</v>
      </c>
      <c r="AR155" t="str">
        <f t="shared" ca="1" si="34"/>
        <v>Jl. Kramat Raya No. 17 A, Palembang</v>
      </c>
      <c r="AS155" t="str">
        <f t="shared" ca="1" si="35"/>
        <v>IPA</v>
      </c>
      <c r="AV155" t="s">
        <v>3804</v>
      </c>
      <c r="AW155" t="s">
        <v>4261</v>
      </c>
      <c r="AX155" t="s">
        <v>3895</v>
      </c>
      <c r="BG155" t="str">
        <f t="shared" ca="1" si="38"/>
        <v>Universitas Gunadarma</v>
      </c>
      <c r="BI155" t="str">
        <f t="shared" ca="1" si="36"/>
        <v>Jl. Landas Pacu Timur, Depok</v>
      </c>
      <c r="BJ155" t="str">
        <f t="shared" ca="1" si="37"/>
        <v>Arsitektur</v>
      </c>
      <c r="BL155" t="s">
        <v>4356</v>
      </c>
      <c r="BM155" t="s">
        <v>4368</v>
      </c>
      <c r="BN155" t="s">
        <v>122</v>
      </c>
    </row>
    <row r="156" spans="1:66" x14ac:dyDescent="0.2">
      <c r="A156" s="36" t="s">
        <v>806</v>
      </c>
      <c r="B156" t="s">
        <v>1318</v>
      </c>
      <c r="C156" t="s">
        <v>3014</v>
      </c>
      <c r="D156" t="s">
        <v>76</v>
      </c>
      <c r="E156" s="18">
        <v>33147</v>
      </c>
      <c r="F156" t="s">
        <v>2349</v>
      </c>
      <c r="G156" t="s">
        <v>1850</v>
      </c>
      <c r="I156" t="str">
        <f t="shared" si="26"/>
        <v>insert into pelamar (username,nama_lengkap,alamat,jenis_kelamin,tanggal_lahir,no_ktp,email) values ('Kennedy.Alice96','Kennedy Alice','Jl. Siaga Raya Kav. 4 - 8, Jakarta Utara 12960','L','33147','16517112621101300000','Kennedy.Alice96@yahoo.com');</v>
      </c>
      <c r="J156" t="s">
        <v>4127</v>
      </c>
      <c r="K156" t="s">
        <v>4262</v>
      </c>
      <c r="L156" t="s">
        <v>3895</v>
      </c>
      <c r="P156" t="str">
        <f>CONCATENATE($P$3,"'",A156,"'",",","'",B156,"'",",","'",C156,"'",",","'",D156,"'",",","'",E156,"'",",","'",F156,"'",",","'",G156,"'",")",";")</f>
        <v>insert into pelamar (username,nama_lengkap,alamat,jenis_kelamin,tanggal_lahir,no_ktp,email) values ('Kennedy.Alice96','Kennedy Alice','Jl. Siaga Raya Kav. 4 - 8, Jakarta Utara 12960','L','33147','16517112621101300000','Kennedy.Alice96@yahoo.com');</v>
      </c>
      <c r="W156" t="str">
        <f t="shared" ca="1" si="28"/>
        <v>16232091120111100007</v>
      </c>
      <c r="Z156" s="18">
        <f t="shared" ca="1" si="29"/>
        <v>33453</v>
      </c>
      <c r="AA156" t="str">
        <f t="shared" ca="1" si="30"/>
        <v>Jl. Metro Duta Kav. UE,  Pondok Indah, Jakarta Selatan 12240</v>
      </c>
      <c r="AC156" s="21" t="s">
        <v>2846</v>
      </c>
      <c r="AM156" t="str">
        <f t="shared" ca="1" si="31"/>
        <v>SMK Negeri 04 Jakarta Utara</v>
      </c>
      <c r="AN156" t="str">
        <f t="shared" ca="1" si="32"/>
        <v>SMK</v>
      </c>
      <c r="AO156" t="str">
        <f t="shared" ca="1" si="33"/>
        <v>Jakarta Utara</v>
      </c>
      <c r="AQ156" t="s">
        <v>2708</v>
      </c>
      <c r="AR156" t="str">
        <f t="shared" ca="1" si="34"/>
        <v>Jl. Kramat Raya No. 128, Jakarta Utara</v>
      </c>
      <c r="AS156" t="str">
        <f t="shared" ca="1" si="35"/>
        <v>Teknik Mesin</v>
      </c>
      <c r="AV156" t="s">
        <v>3905</v>
      </c>
      <c r="AW156" t="s">
        <v>3869</v>
      </c>
      <c r="AX156" t="s">
        <v>115</v>
      </c>
      <c r="BG156" t="str">
        <f t="shared" ca="1" si="38"/>
        <v>Universitas Gunadarma</v>
      </c>
      <c r="BI156" t="str">
        <f t="shared" ca="1" si="36"/>
        <v>Jl. Landas Pacu Timur, Depok</v>
      </c>
      <c r="BJ156" t="str">
        <f t="shared" ca="1" si="37"/>
        <v>Ilmu Ekonomi</v>
      </c>
      <c r="BL156" t="s">
        <v>4359</v>
      </c>
      <c r="BM156" t="s">
        <v>4369</v>
      </c>
      <c r="BN156" t="s">
        <v>126</v>
      </c>
    </row>
    <row r="157" spans="1:66" x14ac:dyDescent="0.2">
      <c r="A157" s="36" t="s">
        <v>807</v>
      </c>
      <c r="B157" t="s">
        <v>1319</v>
      </c>
      <c r="C157" t="s">
        <v>3015</v>
      </c>
      <c r="D157" t="s">
        <v>2697</v>
      </c>
      <c r="E157" s="18">
        <v>34285</v>
      </c>
      <c r="F157" t="s">
        <v>2350</v>
      </c>
      <c r="G157" t="s">
        <v>1851</v>
      </c>
      <c r="I157" t="str">
        <f t="shared" si="26"/>
        <v>insert into pelamar (username,nama_lengkap,alamat,jenis_kelamin,tanggal_lahir,no_ktp,email) values ('Jordan.Roanna91','Jordan Roanna','Jl. Kayu Putih Raya, Balikpapan 15251','P','34285','23221042226101500004','Jordan.Roanna91@gmail.com');</v>
      </c>
      <c r="J157" t="s">
        <v>3979</v>
      </c>
      <c r="K157" t="s">
        <v>4263</v>
      </c>
      <c r="L157" t="s">
        <v>3892</v>
      </c>
      <c r="P157" t="str">
        <f>CONCATENATE($P$3,"'",A157,"'",",","'",B157,"'",",","'",C157,"'",",","'",D157,"'",",","'",E157,"'",",","'",F157,"'",",","'",G157,"'",")",";")</f>
        <v>insert into pelamar (username,nama_lengkap,alamat,jenis_kelamin,tanggal_lahir,no_ktp,email) values ('Jordan.Roanna91','Jordan Roanna','Jl. Kayu Putih Raya, Balikpapan 15251','P','34285','23221042226101500004','Jordan.Roanna91@gmail.com');</v>
      </c>
      <c r="W157" t="str">
        <f t="shared" ca="1" si="28"/>
        <v>25718022518111000004</v>
      </c>
      <c r="Z157" s="18">
        <f t="shared" ca="1" si="29"/>
        <v>36080</v>
      </c>
      <c r="AA157" t="str">
        <f t="shared" ca="1" si="30"/>
        <v>Jl. MT. Haryono No. 8, Semarang 12419</v>
      </c>
      <c r="AC157" s="21" t="s">
        <v>2842</v>
      </c>
      <c r="AM157" t="str">
        <f t="shared" ca="1" si="31"/>
        <v xml:space="preserve">SMA Negeri 01 Bali </v>
      </c>
      <c r="AN157" t="str">
        <f t="shared" ca="1" si="32"/>
        <v>SMA</v>
      </c>
      <c r="AO157" t="str">
        <f t="shared" ca="1" si="33"/>
        <v xml:space="preserve">Bali </v>
      </c>
      <c r="AQ157" t="s">
        <v>2709</v>
      </c>
      <c r="AR157" t="str">
        <f t="shared" ca="1" si="34"/>
        <v xml:space="preserve">Jl. Salemba Raya No. 41, Bali </v>
      </c>
      <c r="AS157" t="str">
        <f t="shared" ca="1" si="35"/>
        <v>IPA</v>
      </c>
      <c r="AV157" t="s">
        <v>4127</v>
      </c>
      <c r="AW157" t="s">
        <v>4262</v>
      </c>
      <c r="AX157" t="s">
        <v>3895</v>
      </c>
      <c r="BG157" t="str">
        <f t="shared" ca="1" si="38"/>
        <v>Universitas Gadjah Mada</v>
      </c>
      <c r="BI157" t="str">
        <f t="shared" ca="1" si="36"/>
        <v>Jl. Achmad Yani No. 2, By Pass, Yogyakarta</v>
      </c>
      <c r="BJ157" t="str">
        <f t="shared" ca="1" si="37"/>
        <v>Sastara Belanda</v>
      </c>
      <c r="BL157" t="s">
        <v>4357</v>
      </c>
      <c r="BM157" t="s">
        <v>3867</v>
      </c>
      <c r="BN157" t="s">
        <v>139</v>
      </c>
    </row>
    <row r="158" spans="1:66" x14ac:dyDescent="0.2">
      <c r="A158" s="36" t="s">
        <v>808</v>
      </c>
      <c r="B158" t="s">
        <v>1320</v>
      </c>
      <c r="C158" t="s">
        <v>3016</v>
      </c>
      <c r="D158" t="s">
        <v>76</v>
      </c>
      <c r="E158" s="18">
        <v>35996</v>
      </c>
      <c r="F158" t="s">
        <v>2351</v>
      </c>
      <c r="G158" t="s">
        <v>1852</v>
      </c>
      <c r="I158" t="str">
        <f t="shared" si="26"/>
        <v>insert into pelamar (username,nama_lengkap,alamat,jenis_kelamin,tanggal_lahir,no_ktp,email) values ('Lawson.Asher8','Lawson Asher','Jl. Baru Sunter Permai Raya, Papua 14743','L','35996','20533121722121600008','Lawson.Asher8@hotmail.com');</v>
      </c>
      <c r="J158" t="s">
        <v>4128</v>
      </c>
      <c r="K158" t="s">
        <v>4264</v>
      </c>
      <c r="L158" t="s">
        <v>95</v>
      </c>
      <c r="P158" t="str">
        <f>CONCATENATE($P$3,"'",A158,"'",",","'",B158,"'",",","'",C158,"'",",","'",D158,"'",",","'",E158,"'",",","'",F158,"'",",","'",G158,"'",")",";")</f>
        <v>insert into pelamar (username,nama_lengkap,alamat,jenis_kelamin,tanggal_lahir,no_ktp,email) values ('Lawson.Asher8','Lawson Asher','Jl. Baru Sunter Permai Raya, Papua 14743','L','35996','20533121722121600008','Lawson.Asher8@hotmail.com');</v>
      </c>
      <c r="W158" t="str">
        <f t="shared" ca="1" si="28"/>
        <v>21929012425111600003</v>
      </c>
      <c r="Z158" s="18">
        <f t="shared" ca="1" si="29"/>
        <v>33861</v>
      </c>
      <c r="AA158" t="str">
        <f t="shared" ca="1" si="30"/>
        <v>Jl. Ciputat Raya No. 40, Balikpapan 16093</v>
      </c>
      <c r="AC158" s="21" t="s">
        <v>2842</v>
      </c>
      <c r="AM158" t="str">
        <f t="shared" ca="1" si="31"/>
        <v>SMK Negeri 13 Jakarta Selatan</v>
      </c>
      <c r="AN158" t="str">
        <f t="shared" ca="1" si="32"/>
        <v>SMK</v>
      </c>
      <c r="AO158" t="str">
        <f t="shared" ca="1" si="33"/>
        <v>Jakarta Selatan</v>
      </c>
      <c r="AQ158" t="s">
        <v>2710</v>
      </c>
      <c r="AR158" t="str">
        <f t="shared" ca="1" si="34"/>
        <v>Jl. Salemba Tengah 26 - 28, Jakarta Selatan</v>
      </c>
      <c r="AS158" t="str">
        <f t="shared" ca="1" si="35"/>
        <v>Multimedia</v>
      </c>
      <c r="AV158" t="s">
        <v>3979</v>
      </c>
      <c r="AW158" t="s">
        <v>4263</v>
      </c>
      <c r="AX158" t="s">
        <v>3892</v>
      </c>
      <c r="BG158" t="str">
        <f t="shared" ca="1" si="38"/>
        <v>Universitas Brawijaya</v>
      </c>
      <c r="BI158" t="str">
        <f t="shared" ca="1" si="36"/>
        <v>Jl. HOS Cokroaminoto No. 31 - 33, Surabaya</v>
      </c>
      <c r="BJ158" t="str">
        <f t="shared" ca="1" si="37"/>
        <v>Psikologi</v>
      </c>
      <c r="BL158" t="s">
        <v>4363</v>
      </c>
      <c r="BM158" t="s">
        <v>3943</v>
      </c>
      <c r="BN158" t="s">
        <v>126</v>
      </c>
    </row>
    <row r="159" spans="1:66" x14ac:dyDescent="0.2">
      <c r="A159" s="36" t="s">
        <v>809</v>
      </c>
      <c r="B159" t="s">
        <v>1321</v>
      </c>
      <c r="C159" t="s">
        <v>3017</v>
      </c>
      <c r="D159" t="s">
        <v>76</v>
      </c>
      <c r="E159" s="18">
        <v>32722</v>
      </c>
      <c r="F159" t="s">
        <v>2352</v>
      </c>
      <c r="G159" t="s">
        <v>1853</v>
      </c>
      <c r="I159" t="str">
        <f t="shared" ref="I159:I222" si="39">CONCATENATE($I$3,"'",A159,"'",",","'",B159,"'",",","'",C159,"'",",","'",D159,"'",",","'",E159,"'",",","'",F159,"'",",","'",G159,"'",")",";")</f>
        <v>insert into pelamar (username,nama_lengkap,alamat,jenis_kelamin,tanggal_lahir,no_ktp,email) values ('Curry.Cailin95','Curry Cailin','Jl. Raya Mangga Besar Raya 137 / 139, Jakarta Selatan 15462','L','32722','31614032429101200001','Curry.Cailin95@gmail.com');</v>
      </c>
      <c r="J159" t="s">
        <v>3808</v>
      </c>
      <c r="K159" t="s">
        <v>4265</v>
      </c>
      <c r="L159" t="s">
        <v>95</v>
      </c>
      <c r="P159" t="str">
        <f>CONCATENATE($P$3,"'",A159,"'",",","'",B159,"'",",","'",C159,"'",",","'",D159,"'",",","'",E159,"'",",","'",F159,"'",",","'",G159,"'",")",";")</f>
        <v>insert into pelamar (username,nama_lengkap,alamat,jenis_kelamin,tanggal_lahir,no_ktp,email) values ('Curry.Cailin95','Curry Cailin','Jl. Raya Mangga Besar Raya 137 / 139, Jakarta Selatan 15462','L','32722','31614032429101200001','Curry.Cailin95@gmail.com');</v>
      </c>
      <c r="W159" t="str">
        <f t="shared" ca="1" si="28"/>
        <v>29426072724121300008</v>
      </c>
      <c r="Z159" s="18">
        <f t="shared" ca="1" si="29"/>
        <v>35296</v>
      </c>
      <c r="AA159" t="str">
        <f t="shared" ca="1" si="30"/>
        <v>Jl. Dr. Abdul Rachman Saleh 24, Balikpapan 14582</v>
      </c>
      <c r="AC159" s="21" t="s">
        <v>2780</v>
      </c>
      <c r="AM159" t="str">
        <f t="shared" ca="1" si="31"/>
        <v xml:space="preserve">SMA Negeri 06 Bali </v>
      </c>
      <c r="AN159" t="str">
        <f t="shared" ca="1" si="32"/>
        <v>SMA</v>
      </c>
      <c r="AO159" t="str">
        <f t="shared" ca="1" si="33"/>
        <v xml:space="preserve">Bali </v>
      </c>
      <c r="AQ159" t="s">
        <v>2711</v>
      </c>
      <c r="AR159" t="str">
        <f t="shared" ca="1" si="34"/>
        <v xml:space="preserve">Jl. Dr. Abdul Rachman Saleh 24, Bali </v>
      </c>
      <c r="AS159" t="str">
        <f t="shared" ca="1" si="35"/>
        <v>IPA</v>
      </c>
      <c r="AV159" t="s">
        <v>4128</v>
      </c>
      <c r="AW159" t="s">
        <v>4264</v>
      </c>
      <c r="AX159" t="s">
        <v>95</v>
      </c>
      <c r="BG159" t="str">
        <f t="shared" ca="1" si="38"/>
        <v>Universitas Gadjah Mada</v>
      </c>
      <c r="BI159" t="str">
        <f t="shared" ca="1" si="36"/>
        <v>Jl. Achmad Yani No. 2, By Pass, Yogyakarta</v>
      </c>
      <c r="BJ159" t="str">
        <f t="shared" ca="1" si="37"/>
        <v>Sastra Jerman</v>
      </c>
      <c r="BL159" t="s">
        <v>4359</v>
      </c>
      <c r="BM159" t="s">
        <v>4369</v>
      </c>
      <c r="BN159" t="s">
        <v>133</v>
      </c>
    </row>
    <row r="160" spans="1:66" x14ac:dyDescent="0.2">
      <c r="A160" s="36" t="s">
        <v>810</v>
      </c>
      <c r="B160" t="s">
        <v>1322</v>
      </c>
      <c r="C160" t="s">
        <v>3018</v>
      </c>
      <c r="D160" t="s">
        <v>2697</v>
      </c>
      <c r="E160" s="18">
        <v>32976</v>
      </c>
      <c r="F160" t="s">
        <v>2353</v>
      </c>
      <c r="G160" t="s">
        <v>1854</v>
      </c>
      <c r="I160" t="str">
        <f t="shared" si="39"/>
        <v>insert into pelamar (username,nama_lengkap,alamat,jenis_kelamin,tanggal_lahir,no_ktp,email) values ('Booker.Imelda6','Booker Imelda','Jl. Dr. Saharjo No. 120, Cilacap 13935','P','32976','14428153429111400003','Booker.Imelda6@hotmail.com');</v>
      </c>
      <c r="J160" t="s">
        <v>4129</v>
      </c>
      <c r="K160" t="s">
        <v>4009</v>
      </c>
      <c r="L160" t="s">
        <v>3895</v>
      </c>
      <c r="P160" t="str">
        <f>CONCATENATE($P$3,"'",A160,"'",",","'",B160,"'",",","'",C160,"'",",","'",D160,"'",",","'",E160,"'",",","'",F160,"'",",","'",G160,"'",")",";")</f>
        <v>insert into pelamar (username,nama_lengkap,alamat,jenis_kelamin,tanggal_lahir,no_ktp,email) values ('Booker.Imelda6','Booker Imelda','Jl. Dr. Saharjo No. 120, Cilacap 13935','P','32976','14428153429111400003','Booker.Imelda6@hotmail.com');</v>
      </c>
      <c r="W160" t="str">
        <f t="shared" ca="1" si="28"/>
        <v>11624023129101200005</v>
      </c>
      <c r="Z160" s="18">
        <f t="shared" ca="1" si="29"/>
        <v>34615</v>
      </c>
      <c r="AA160" t="str">
        <f t="shared" ca="1" si="30"/>
        <v>Jl. Ciranjang  II No. 20-22, Jakarta Selatan 13863</v>
      </c>
      <c r="AC160" s="21" t="s">
        <v>2781</v>
      </c>
      <c r="AM160" t="str">
        <f t="shared" ca="1" si="31"/>
        <v>SMK Negeri 09 Bontang</v>
      </c>
      <c r="AN160" t="str">
        <f t="shared" ca="1" si="32"/>
        <v>SMK</v>
      </c>
      <c r="AO160" t="str">
        <f t="shared" ca="1" si="33"/>
        <v>Bontang</v>
      </c>
      <c r="AQ160" t="s">
        <v>2712</v>
      </c>
      <c r="AR160" t="str">
        <f t="shared" ca="1" si="34"/>
        <v>Jl. Bendungan Hilir No. 17, Bontang</v>
      </c>
      <c r="AS160" t="str">
        <f t="shared" ca="1" si="35"/>
        <v>Teknik Komputer</v>
      </c>
      <c r="AV160" t="s">
        <v>3808</v>
      </c>
      <c r="AW160" t="s">
        <v>4265</v>
      </c>
      <c r="AX160" t="s">
        <v>95</v>
      </c>
      <c r="BG160" t="str">
        <f t="shared" ca="1" si="38"/>
        <v>Universitas Diponegoro</v>
      </c>
      <c r="BI160" t="str">
        <f t="shared" ca="1" si="36"/>
        <v>Jl. Diponegoro No. 71, Semarang</v>
      </c>
      <c r="BJ160" t="str">
        <f t="shared" ca="1" si="37"/>
        <v>Teknik Komputer</v>
      </c>
      <c r="BL160" t="s">
        <v>4363</v>
      </c>
      <c r="BM160" t="s">
        <v>3943</v>
      </c>
      <c r="BN160" t="s">
        <v>38</v>
      </c>
    </row>
    <row r="161" spans="1:66" x14ac:dyDescent="0.2">
      <c r="A161" s="36" t="s">
        <v>811</v>
      </c>
      <c r="B161" t="s">
        <v>1323</v>
      </c>
      <c r="C161" t="s">
        <v>3019</v>
      </c>
      <c r="D161" t="s">
        <v>76</v>
      </c>
      <c r="E161" s="18">
        <v>35208</v>
      </c>
      <c r="F161" t="s">
        <v>2354</v>
      </c>
      <c r="G161" t="s">
        <v>1855</v>
      </c>
      <c r="I161" t="str">
        <f t="shared" si="39"/>
        <v>insert into pelamar (username,nama_lengkap,alamat,jenis_kelamin,tanggal_lahir,no_ktp,email) values ('Contreras.Kirsten46','Contreras Kirsten','Jl. Ciputat Raya No. 5, Depok 12377','L','35208','26319091627111600009','Contreras.Kirsten46@hotmail.com');</v>
      </c>
      <c r="J161" t="s">
        <v>3837</v>
      </c>
      <c r="K161" t="s">
        <v>4165</v>
      </c>
      <c r="L161" t="s">
        <v>3895</v>
      </c>
      <c r="P161" t="str">
        <f>CONCATENATE($P$3,"'",A161,"'",",","'",B161,"'",",","'",C161,"'",",","'",D161,"'",",","'",E161,"'",",","'",F161,"'",",","'",G161,"'",")",";")</f>
        <v>insert into pelamar (username,nama_lengkap,alamat,jenis_kelamin,tanggal_lahir,no_ktp,email) values ('Contreras.Kirsten46','Contreras Kirsten','Jl. Ciputat Raya No. 5, Depok 12377','L','35208','26319091627111600009','Contreras.Kirsten46@hotmail.com');</v>
      </c>
      <c r="W161" t="str">
        <f t="shared" ca="1" si="28"/>
        <v>31222121527121400004</v>
      </c>
      <c r="Z161" s="18">
        <f t="shared" ca="1" si="29"/>
        <v>34860</v>
      </c>
      <c r="AA161" t="str">
        <f t="shared" ca="1" si="30"/>
        <v>Jl. TB Simatupang No. 71 Jak-Tim, Jakarta Selatan 15756</v>
      </c>
      <c r="AC161" s="21" t="s">
        <v>2782</v>
      </c>
      <c r="AM161" t="str">
        <f t="shared" ca="1" si="31"/>
        <v>SMK Negeri 06 Papua</v>
      </c>
      <c r="AN161" t="str">
        <f t="shared" ca="1" si="32"/>
        <v>SMK</v>
      </c>
      <c r="AO161" t="str">
        <f t="shared" ca="1" si="33"/>
        <v>Papua</v>
      </c>
      <c r="AQ161" t="s">
        <v>2713</v>
      </c>
      <c r="AR161" t="str">
        <f t="shared" ca="1" si="34"/>
        <v>Jl. Rawamangun No. 47, Papua</v>
      </c>
      <c r="AS161" t="str">
        <f t="shared" ca="1" si="35"/>
        <v>Analisa Kimia</v>
      </c>
      <c r="AV161" t="s">
        <v>4129</v>
      </c>
      <c r="AW161" t="s">
        <v>4009</v>
      </c>
      <c r="AX161" t="s">
        <v>3895</v>
      </c>
      <c r="BG161" t="str">
        <f t="shared" ca="1" si="38"/>
        <v>Universitas Diponegoro</v>
      </c>
      <c r="BI161" t="str">
        <f t="shared" ca="1" si="36"/>
        <v>Jl. Diponegoro No. 71, Semarang</v>
      </c>
      <c r="BJ161" t="str">
        <f t="shared" ca="1" si="37"/>
        <v>Sastra Jepang</v>
      </c>
      <c r="BL161" t="s">
        <v>4362</v>
      </c>
      <c r="BM161" t="s">
        <v>4371</v>
      </c>
      <c r="BN161" t="s">
        <v>37</v>
      </c>
    </row>
    <row r="162" spans="1:66" x14ac:dyDescent="0.2">
      <c r="A162" s="36" t="s">
        <v>812</v>
      </c>
      <c r="B162" t="s">
        <v>1324</v>
      </c>
      <c r="C162" t="s">
        <v>3020</v>
      </c>
      <c r="D162" t="s">
        <v>2697</v>
      </c>
      <c r="E162" s="18">
        <v>34209</v>
      </c>
      <c r="F162" t="s">
        <v>2355</v>
      </c>
      <c r="G162" t="s">
        <v>1856</v>
      </c>
      <c r="I162" t="str">
        <f t="shared" si="39"/>
        <v>insert into pelamar (username,nama_lengkap,alamat,jenis_kelamin,tanggal_lahir,no_ktp,email) values ('Burgess.Warren34','Burgess Warren','Jl. Raya Cilandak  KKO, Medan 13700','P','34209','24318022430101000001','Burgess.Warren34@yahoo.com');</v>
      </c>
      <c r="J162" t="s">
        <v>3824</v>
      </c>
      <c r="K162" t="s">
        <v>4266</v>
      </c>
      <c r="L162" t="s">
        <v>3895</v>
      </c>
      <c r="P162" t="str">
        <f>CONCATENATE($P$3,"'",A162,"'",",","'",B162,"'",",","'",C162,"'",",","'",D162,"'",",","'",E162,"'",",","'",F162,"'",",","'",G162,"'",")",";")</f>
        <v>insert into pelamar (username,nama_lengkap,alamat,jenis_kelamin,tanggal_lahir,no_ktp,email) values ('Burgess.Warren34','Burgess Warren','Jl. Raya Cilandak  KKO, Medan 13700','P','34209','24318022430101000001','Burgess.Warren34@yahoo.com');</v>
      </c>
      <c r="W162" t="str">
        <f t="shared" ca="1" si="28"/>
        <v>12231022811111200000</v>
      </c>
      <c r="Z162" s="18">
        <f t="shared" ca="1" si="29"/>
        <v>33906</v>
      </c>
      <c r="AA162" t="str">
        <f t="shared" ca="1" si="30"/>
        <v>Jl. Pahlawan Revolusi No. 47, Bontang 13831</v>
      </c>
      <c r="AC162" s="21" t="s">
        <v>2783</v>
      </c>
      <c r="AM162" t="str">
        <f t="shared" ca="1" si="31"/>
        <v>SMK Negeri 02 Makasar</v>
      </c>
      <c r="AN162" t="str">
        <f t="shared" ca="1" si="32"/>
        <v>SMK</v>
      </c>
      <c r="AO162" t="str">
        <f t="shared" ca="1" si="33"/>
        <v>Makasar</v>
      </c>
      <c r="AQ162" t="s">
        <v>2714</v>
      </c>
      <c r="AR162" t="str">
        <f t="shared" ca="1" si="34"/>
        <v>Jl. Budi Kemuliaan No. 25 , Makasar</v>
      </c>
      <c r="AS162" t="str">
        <f t="shared" ca="1" si="35"/>
        <v>Teknik Komputer</v>
      </c>
      <c r="AV162" t="s">
        <v>3837</v>
      </c>
      <c r="AW162" t="s">
        <v>4165</v>
      </c>
      <c r="AX162" t="s">
        <v>3895</v>
      </c>
      <c r="BG162" t="str">
        <f t="shared" ca="1" si="38"/>
        <v>Institut Teknologi Surabaya</v>
      </c>
      <c r="BI162" t="str">
        <f t="shared" ca="1" si="36"/>
        <v>Jl. Raya Mangga Besar Raya 137 / 139, Surabaya</v>
      </c>
      <c r="BJ162" t="str">
        <f t="shared" ca="1" si="37"/>
        <v>Ilmu Hukum</v>
      </c>
      <c r="BL162" t="s">
        <v>4357</v>
      </c>
      <c r="BM162" t="s">
        <v>3867</v>
      </c>
      <c r="BN162" t="s">
        <v>139</v>
      </c>
    </row>
    <row r="163" spans="1:66" x14ac:dyDescent="0.2">
      <c r="A163" s="36" t="s">
        <v>813</v>
      </c>
      <c r="B163" t="s">
        <v>1325</v>
      </c>
      <c r="C163" t="s">
        <v>3021</v>
      </c>
      <c r="D163" t="s">
        <v>76</v>
      </c>
      <c r="E163" s="18">
        <v>33880</v>
      </c>
      <c r="F163" t="s">
        <v>2356</v>
      </c>
      <c r="G163" t="s">
        <v>1857</v>
      </c>
      <c r="I163" t="str">
        <f t="shared" si="39"/>
        <v>insert into pelamar (username,nama_lengkap,alamat,jenis_kelamin,tanggal_lahir,no_ktp,email) values ('Downs.Steel2','Downs Steel','Jl. HR. Rasuna Said, Kuningan, Surabaya 14163','L','33880','28330093323111500007','Downs.Steel2@gmail.com');</v>
      </c>
      <c r="J163" t="s">
        <v>4130</v>
      </c>
      <c r="K163" t="s">
        <v>3958</v>
      </c>
      <c r="L163" t="s">
        <v>3895</v>
      </c>
      <c r="P163" t="str">
        <f>CONCATENATE($P$3,"'",A163,"'",",","'",B163,"'",",","'",C163,"'",",","'",D163,"'",",","'",E163,"'",",","'",F163,"'",",","'",G163,"'",")",";")</f>
        <v>insert into pelamar (username,nama_lengkap,alamat,jenis_kelamin,tanggal_lahir,no_ktp,email) values ('Downs.Steel2','Downs Steel','Jl. HR. Rasuna Said, Kuningan, Surabaya 14163','L','33880','28330093323111500007','Downs.Steel2@gmail.com');</v>
      </c>
      <c r="W163" t="str">
        <f t="shared" ca="1" si="28"/>
        <v>18322092526121400000</v>
      </c>
      <c r="Z163" s="18">
        <f t="shared" ca="1" si="29"/>
        <v>34788</v>
      </c>
      <c r="AA163" t="str">
        <f t="shared" ca="1" si="30"/>
        <v>Jl. Ganggeng Raya No.9, Depok 12538</v>
      </c>
      <c r="AC163" s="21" t="s">
        <v>2784</v>
      </c>
      <c r="AM163" t="str">
        <f t="shared" ca="1" si="31"/>
        <v>SMA Negeri 19 Banten</v>
      </c>
      <c r="AN163" t="str">
        <f t="shared" ca="1" si="32"/>
        <v>SMA</v>
      </c>
      <c r="AO163" t="str">
        <f t="shared" ca="1" si="33"/>
        <v>Banten</v>
      </c>
      <c r="AQ163" t="s">
        <v>2715</v>
      </c>
      <c r="AR163" t="str">
        <f t="shared" ca="1" si="34"/>
        <v>Jl. Kesehatan No. 9, Banten</v>
      </c>
      <c r="AS163" t="str">
        <f t="shared" ca="1" si="35"/>
        <v>IPS</v>
      </c>
      <c r="AV163" t="s">
        <v>3824</v>
      </c>
      <c r="AW163" t="s">
        <v>4266</v>
      </c>
      <c r="AX163" t="s">
        <v>3895</v>
      </c>
      <c r="BG163" t="str">
        <f t="shared" ca="1" si="38"/>
        <v>Universitas Sriwijaya</v>
      </c>
      <c r="BI163" t="str">
        <f t="shared" ca="1" si="36"/>
        <v>Jl. Kramat Raya No. 17 A, Palembang</v>
      </c>
      <c r="BJ163" t="str">
        <f t="shared" ca="1" si="37"/>
        <v>Teknik Kimia</v>
      </c>
      <c r="BL163" t="s">
        <v>4362</v>
      </c>
      <c r="BM163" t="s">
        <v>4371</v>
      </c>
      <c r="BN163" t="s">
        <v>37</v>
      </c>
    </row>
    <row r="164" spans="1:66" x14ac:dyDescent="0.2">
      <c r="A164" s="36" t="s">
        <v>814</v>
      </c>
      <c r="B164" t="s">
        <v>1326</v>
      </c>
      <c r="C164" t="s">
        <v>3022</v>
      </c>
      <c r="D164" t="s">
        <v>76</v>
      </c>
      <c r="E164" s="18">
        <v>32940</v>
      </c>
      <c r="F164" t="s">
        <v>2357</v>
      </c>
      <c r="G164" t="s">
        <v>1858</v>
      </c>
      <c r="I164" t="str">
        <f t="shared" si="39"/>
        <v>insert into pelamar (username,nama_lengkap,alamat,jenis_kelamin,tanggal_lahir,no_ktp,email) values ('Benjamin.Jessica87','Benjamin Jessica','Jl. Boulevard Timur Raya RT. 006 / 02, Papua 13505','L','32940','12123041625111400007','Benjamin.Jessica87@yahoo.com');</v>
      </c>
      <c r="J164" t="s">
        <v>4131</v>
      </c>
      <c r="K164" t="s">
        <v>3870</v>
      </c>
      <c r="L164" t="s">
        <v>3895</v>
      </c>
      <c r="P164" t="str">
        <f>CONCATENATE($P$3,"'",A164,"'",",","'",B164,"'",",","'",C164,"'",",","'",D164,"'",",","'",E164,"'",",","'",F164,"'",",","'",G164,"'",")",";")</f>
        <v>insert into pelamar (username,nama_lengkap,alamat,jenis_kelamin,tanggal_lahir,no_ktp,email) values ('Benjamin.Jessica87','Benjamin Jessica','Jl. Boulevard Timur Raya RT. 006 / 02, Papua 13505','L','32940','12123041625111400007','Benjamin.Jessica87@yahoo.com');</v>
      </c>
      <c r="W164" t="str">
        <f t="shared" ca="1" si="28"/>
        <v>28320081817121400004</v>
      </c>
      <c r="Z164" s="18">
        <f t="shared" ca="1" si="29"/>
        <v>35186</v>
      </c>
      <c r="AA164" t="str">
        <f t="shared" ca="1" si="30"/>
        <v>Jl. Pahlawan Revolusi No. 100, Surabaya 13143</v>
      </c>
      <c r="AC164" s="21" t="s">
        <v>2785</v>
      </c>
      <c r="AM164" t="str">
        <f t="shared" ca="1" si="31"/>
        <v>SMA Negeri 09 Jakarta Utara</v>
      </c>
      <c r="AN164" t="str">
        <f t="shared" ca="1" si="32"/>
        <v>SMA</v>
      </c>
      <c r="AO164" t="str">
        <f t="shared" ca="1" si="33"/>
        <v>Jakarta Utara</v>
      </c>
      <c r="AQ164" t="s">
        <v>2716</v>
      </c>
      <c r="AR164" t="str">
        <f t="shared" ca="1" si="34"/>
        <v>Jl. Kaji No. 40, Jakarta Utara</v>
      </c>
      <c r="AS164" t="str">
        <f t="shared" ca="1" si="35"/>
        <v>IPS</v>
      </c>
      <c r="AV164" t="s">
        <v>4130</v>
      </c>
      <c r="AW164" t="s">
        <v>3958</v>
      </c>
      <c r="AX164" t="s">
        <v>3895</v>
      </c>
      <c r="BG164" t="str">
        <f t="shared" ca="1" si="38"/>
        <v>Universitas Brawijaya</v>
      </c>
      <c r="BI164" t="str">
        <f t="shared" ca="1" si="36"/>
        <v>Jl. HOS Cokroaminoto No. 31 - 33, Surabaya</v>
      </c>
      <c r="BJ164" t="str">
        <f t="shared" ca="1" si="37"/>
        <v>Kimia</v>
      </c>
      <c r="BL164" t="s">
        <v>4361</v>
      </c>
      <c r="BM164" t="s">
        <v>4161</v>
      </c>
      <c r="BN164" t="s">
        <v>137</v>
      </c>
    </row>
    <row r="165" spans="1:66" x14ac:dyDescent="0.2">
      <c r="A165" s="36" t="s">
        <v>815</v>
      </c>
      <c r="B165" t="s">
        <v>1327</v>
      </c>
      <c r="C165" t="s">
        <v>3023</v>
      </c>
      <c r="D165" t="s">
        <v>2697</v>
      </c>
      <c r="E165" s="18">
        <v>35178</v>
      </c>
      <c r="F165" t="s">
        <v>2358</v>
      </c>
      <c r="G165" t="s">
        <v>1859</v>
      </c>
      <c r="I165" t="str">
        <f t="shared" si="39"/>
        <v>insert into pelamar (username,nama_lengkap,alamat,jenis_kelamin,tanggal_lahir,no_ktp,email) values ('Harper.Jonas23','Harper Jonas','Jl. Taman Malaka Selatan No. 6, Bogor 14636','P','35178','28515131915121000000','Harper.Jonas23@yahoo.com');</v>
      </c>
      <c r="J165" t="s">
        <v>3845</v>
      </c>
      <c r="K165" t="s">
        <v>3887</v>
      </c>
      <c r="L165" t="s">
        <v>3892</v>
      </c>
      <c r="P165" t="str">
        <f>CONCATENATE($P$3,"'",A165,"'",",","'",B165,"'",",","'",C165,"'",",","'",D165,"'",",","'",E165,"'",",","'",F165,"'",",","'",G165,"'",")",";")</f>
        <v>insert into pelamar (username,nama_lengkap,alamat,jenis_kelamin,tanggal_lahir,no_ktp,email) values ('Harper.Jonas23','Harper Jonas','Jl. Taman Malaka Selatan No. 6, Bogor 14636','P','35178','28515131915121000000','Harper.Jonas23@yahoo.com');</v>
      </c>
      <c r="W165" t="str">
        <f t="shared" ca="1" si="28"/>
        <v>30528132422101100000</v>
      </c>
      <c r="Z165" s="18">
        <f t="shared" ca="1" si="29"/>
        <v>36060</v>
      </c>
      <c r="AA165" t="str">
        <f t="shared" ca="1" si="30"/>
        <v>Jl. Raya Bekasi Timur 170 C, Jakarta Utara 15551</v>
      </c>
      <c r="AC165" s="21" t="s">
        <v>2786</v>
      </c>
      <c r="AM165" t="str">
        <f t="shared" ca="1" si="31"/>
        <v>SMK Negeri 11 Lombok</v>
      </c>
      <c r="AN165" t="str">
        <f t="shared" ca="1" si="32"/>
        <v>SMK</v>
      </c>
      <c r="AO165" t="str">
        <f t="shared" ca="1" si="33"/>
        <v>Lombok</v>
      </c>
      <c r="AQ165" t="s">
        <v>2717</v>
      </c>
      <c r="AR165" t="str">
        <f t="shared" ca="1" si="34"/>
        <v>Jl. Sawo No. 58 - 60, Lombok</v>
      </c>
      <c r="AS165" t="str">
        <f t="shared" ca="1" si="35"/>
        <v>Multimedia</v>
      </c>
      <c r="AV165" t="s">
        <v>4131</v>
      </c>
      <c r="AW165" t="s">
        <v>3870</v>
      </c>
      <c r="AX165" t="s">
        <v>3895</v>
      </c>
      <c r="BG165" t="str">
        <f t="shared" ca="1" si="38"/>
        <v>Universitas Padjadjaran</v>
      </c>
      <c r="BI165" t="str">
        <f t="shared" ca="1" si="36"/>
        <v>Jl. Kyai Caringin No. 7, Bandung</v>
      </c>
      <c r="BJ165" t="str">
        <f t="shared" ca="1" si="37"/>
        <v>Teknik Mesin</v>
      </c>
      <c r="BL165" t="s">
        <v>4364</v>
      </c>
      <c r="BM165" t="s">
        <v>4372</v>
      </c>
      <c r="BN165" t="s">
        <v>5</v>
      </c>
    </row>
    <row r="166" spans="1:66" x14ac:dyDescent="0.2">
      <c r="A166" s="36" t="s">
        <v>816</v>
      </c>
      <c r="B166" t="s">
        <v>1328</v>
      </c>
      <c r="C166" t="s">
        <v>3024</v>
      </c>
      <c r="D166" t="s">
        <v>76</v>
      </c>
      <c r="E166" s="18">
        <v>35799</v>
      </c>
      <c r="F166" t="s">
        <v>2359</v>
      </c>
      <c r="G166" t="s">
        <v>1860</v>
      </c>
      <c r="I166" t="str">
        <f t="shared" si="39"/>
        <v>insert into pelamar (username,nama_lengkap,alamat,jenis_kelamin,tanggal_lahir,no_ktp,email) values ('Walls.Christopher5','Walls Christopher','Jl. Gereja Theresia No. 22, Bontang 13617','L','35799','17228062724111600009','Walls.Christopher5@yahoo.com');</v>
      </c>
      <c r="J166" t="s">
        <v>3833</v>
      </c>
      <c r="K166" t="s">
        <v>4267</v>
      </c>
      <c r="L166" t="s">
        <v>115</v>
      </c>
      <c r="P166" t="str">
        <f>CONCATENATE($P$3,"'",A166,"'",",","'",B166,"'",",","'",C166,"'",",","'",D166,"'",",","'",E166,"'",",","'",F166,"'",",","'",G166,"'",")",";")</f>
        <v>insert into pelamar (username,nama_lengkap,alamat,jenis_kelamin,tanggal_lahir,no_ktp,email) values ('Walls.Christopher5','Walls Christopher','Jl. Gereja Theresia No. 22, Bontang 13617','L','35799','17228062724111600009','Walls.Christopher5@yahoo.com');</v>
      </c>
      <c r="W166" t="str">
        <f t="shared" ca="1" si="28"/>
        <v>11433062116111100007</v>
      </c>
      <c r="Z166" s="18">
        <f t="shared" ca="1" si="29"/>
        <v>33600</v>
      </c>
      <c r="AA166" t="str">
        <f t="shared" ca="1" si="30"/>
        <v>Jl. Kesehatan No. 9, Bandung 12316</v>
      </c>
      <c r="AC166" s="21" t="s">
        <v>2787</v>
      </c>
      <c r="AM166" t="str">
        <f t="shared" ca="1" si="31"/>
        <v>SMA Negeri 13 Depok</v>
      </c>
      <c r="AN166" t="str">
        <f t="shared" ca="1" si="32"/>
        <v>SMA</v>
      </c>
      <c r="AO166" t="str">
        <f t="shared" ca="1" si="33"/>
        <v>Depok</v>
      </c>
      <c r="AQ166" t="s">
        <v>2718</v>
      </c>
      <c r="AR166" t="str">
        <f t="shared" ca="1" si="34"/>
        <v>Jl. Sumur Batu Raya Blok A3 No. 13, Depok</v>
      </c>
      <c r="AS166" t="str">
        <f t="shared" ca="1" si="35"/>
        <v>IPS</v>
      </c>
      <c r="AV166" t="s">
        <v>3845</v>
      </c>
      <c r="AW166" t="s">
        <v>3887</v>
      </c>
      <c r="AX166" t="s">
        <v>3892</v>
      </c>
      <c r="BG166" t="str">
        <f t="shared" ca="1" si="38"/>
        <v>Universitas Gadjah Mada</v>
      </c>
      <c r="BI166" t="str">
        <f t="shared" ca="1" si="36"/>
        <v>Jl. Achmad Yani No. 2, By Pass, Yogyakarta</v>
      </c>
      <c r="BJ166" t="str">
        <f t="shared" ca="1" si="37"/>
        <v>Arsitektur</v>
      </c>
      <c r="BL166" t="s">
        <v>4361</v>
      </c>
      <c r="BM166" t="s">
        <v>4161</v>
      </c>
      <c r="BN166" t="s">
        <v>135</v>
      </c>
    </row>
    <row r="167" spans="1:66" x14ac:dyDescent="0.2">
      <c r="A167" s="36" t="s">
        <v>817</v>
      </c>
      <c r="B167" t="s">
        <v>1329</v>
      </c>
      <c r="C167" t="s">
        <v>3025</v>
      </c>
      <c r="D167" t="s">
        <v>2697</v>
      </c>
      <c r="E167" s="18">
        <v>33633</v>
      </c>
      <c r="F167" t="s">
        <v>2360</v>
      </c>
      <c r="G167" t="s">
        <v>1861</v>
      </c>
      <c r="I167" t="str">
        <f t="shared" si="39"/>
        <v>insert into pelamar (username,nama_lengkap,alamat,jenis_kelamin,tanggal_lahir,no_ktp,email) values ('Skinner.Ruby31','Skinner Ruby','Jl. Mohamad Kahfi Raya 1, Bontang 13889','P','33633','19513072018101000009','Skinner.Ruby31@yahoo.com');</v>
      </c>
      <c r="J167" t="s">
        <v>4132</v>
      </c>
      <c r="K167" t="s">
        <v>3960</v>
      </c>
      <c r="L167" t="s">
        <v>122</v>
      </c>
      <c r="P167" t="str">
        <f>CONCATENATE($P$3,"'",A167,"'",",","'",B167,"'",",","'",C167,"'",",","'",D167,"'",",","'",E167,"'",",","'",F167,"'",",","'",G167,"'",")",";")</f>
        <v>insert into pelamar (username,nama_lengkap,alamat,jenis_kelamin,tanggal_lahir,no_ktp,email) values ('Skinner.Ruby31','Skinner Ruby','Jl. Mohamad Kahfi Raya 1, Bontang 13889','P','33633','19513072018101000009','Skinner.Ruby31@yahoo.com');</v>
      </c>
      <c r="W167" t="str">
        <f t="shared" ca="1" si="28"/>
        <v>27526122614111200008</v>
      </c>
      <c r="Z167" s="18">
        <f t="shared" ca="1" si="29"/>
        <v>36140</v>
      </c>
      <c r="AA167" t="str">
        <f t="shared" ca="1" si="30"/>
        <v>Jl. MT. Haryono No. 8, Garut 12945</v>
      </c>
      <c r="AC167" s="21" t="s">
        <v>2788</v>
      </c>
      <c r="AM167" t="str">
        <f t="shared" ca="1" si="31"/>
        <v>SMA Negeri 03 Surabaya</v>
      </c>
      <c r="AN167" t="str">
        <f t="shared" ca="1" si="32"/>
        <v>SMA</v>
      </c>
      <c r="AO167" t="str">
        <f t="shared" ca="1" si="33"/>
        <v>Surabaya</v>
      </c>
      <c r="AQ167" t="s">
        <v>2719</v>
      </c>
      <c r="AR167" t="str">
        <f t="shared" ca="1" si="34"/>
        <v>Jl. Gereja Theresia No. 22, Surabaya</v>
      </c>
      <c r="AS167" t="str">
        <f t="shared" ca="1" si="35"/>
        <v>IPA</v>
      </c>
      <c r="AV167" t="s">
        <v>3833</v>
      </c>
      <c r="AW167" t="s">
        <v>4267</v>
      </c>
      <c r="AX167" t="s">
        <v>115</v>
      </c>
      <c r="BG167" t="str">
        <f t="shared" ca="1" si="38"/>
        <v>Universitas Indonesia</v>
      </c>
      <c r="BI167" t="str">
        <f t="shared" ca="1" si="36"/>
        <v>Jl. Cempaka Putih Tengah I / 1, Depok</v>
      </c>
      <c r="BJ167" t="str">
        <f t="shared" ca="1" si="37"/>
        <v>Teknik Sipil</v>
      </c>
      <c r="BL167" t="s">
        <v>4361</v>
      </c>
      <c r="BM167" t="s">
        <v>4161</v>
      </c>
      <c r="BN167" t="s">
        <v>120</v>
      </c>
    </row>
    <row r="168" spans="1:66" x14ac:dyDescent="0.2">
      <c r="A168" s="36" t="s">
        <v>818</v>
      </c>
      <c r="B168" t="s">
        <v>1330</v>
      </c>
      <c r="C168" t="s">
        <v>3026</v>
      </c>
      <c r="D168" t="s">
        <v>76</v>
      </c>
      <c r="E168" s="18">
        <v>32817</v>
      </c>
      <c r="F168" t="s">
        <v>2361</v>
      </c>
      <c r="G168" t="s">
        <v>1862</v>
      </c>
      <c r="I168" t="str">
        <f t="shared" si="39"/>
        <v>insert into pelamar (username,nama_lengkap,alamat,jenis_kelamin,tanggal_lahir,no_ktp,email) values ('Graham.Phelan12','Graham Phelan','Jl. Proklamasi  No. 43 , Cilacap 12833','L','32817','31224072922101200002','Graham.Phelan12@gmail.com');</v>
      </c>
      <c r="J168" t="s">
        <v>3855</v>
      </c>
      <c r="K168" t="s">
        <v>4268</v>
      </c>
      <c r="L168" t="s">
        <v>95</v>
      </c>
      <c r="P168" t="str">
        <f>CONCATENATE($P$3,"'",A168,"'",",","'",B168,"'",",","'",C168,"'",",","'",D168,"'",",","'",E168,"'",",","'",F168,"'",",","'",G168,"'",")",";")</f>
        <v>insert into pelamar (username,nama_lengkap,alamat,jenis_kelamin,tanggal_lahir,no_ktp,email) values ('Graham.Phelan12','Graham Phelan','Jl. Proklamasi  No. 43 , Cilacap 12833','L','32817','31224072922101200002','Graham.Phelan12@gmail.com');</v>
      </c>
      <c r="W168" t="str">
        <f t="shared" ca="1" si="28"/>
        <v>14424172311111000003</v>
      </c>
      <c r="Z168" s="18">
        <f t="shared" ca="1" si="29"/>
        <v>35388</v>
      </c>
      <c r="AA168" t="str">
        <f t="shared" ca="1" si="30"/>
        <v>Jl. Gereja Theresia No. 22, Jakarta Selatan 13372</v>
      </c>
      <c r="AC168" s="21" t="s">
        <v>2789</v>
      </c>
      <c r="AM168" t="str">
        <f t="shared" ca="1" si="31"/>
        <v xml:space="preserve">SMA Negeri 03 Bali </v>
      </c>
      <c r="AN168" t="str">
        <f t="shared" ca="1" si="32"/>
        <v>SMA</v>
      </c>
      <c r="AO168" t="str">
        <f t="shared" ca="1" si="33"/>
        <v xml:space="preserve">Bali </v>
      </c>
      <c r="AQ168" t="s">
        <v>2720</v>
      </c>
      <c r="AR168" t="str">
        <f t="shared" ca="1" si="34"/>
        <v xml:space="preserve">Jl. Teuku Cik Ditiro No. 28, Bali </v>
      </c>
      <c r="AS168" t="str">
        <f t="shared" ca="1" si="35"/>
        <v>IPA</v>
      </c>
      <c r="AV168" t="s">
        <v>4132</v>
      </c>
      <c r="AW168" t="s">
        <v>3960</v>
      </c>
      <c r="AX168" t="s">
        <v>122</v>
      </c>
      <c r="BG168" t="str">
        <f t="shared" ca="1" si="38"/>
        <v>Universitas Gadjah Mada</v>
      </c>
      <c r="BI168" t="str">
        <f t="shared" ca="1" si="36"/>
        <v>Jl. Achmad Yani No. 2, By Pass, Yogyakarta</v>
      </c>
      <c r="BJ168" t="str">
        <f t="shared" ca="1" si="37"/>
        <v>Ilmu politik</v>
      </c>
      <c r="BL168" t="s">
        <v>4359</v>
      </c>
      <c r="BM168" t="s">
        <v>4369</v>
      </c>
      <c r="BN168" t="s">
        <v>8</v>
      </c>
    </row>
    <row r="169" spans="1:66" x14ac:dyDescent="0.2">
      <c r="A169" s="36" t="s">
        <v>819</v>
      </c>
      <c r="B169" t="s">
        <v>1331</v>
      </c>
      <c r="C169" t="s">
        <v>3027</v>
      </c>
      <c r="D169" t="s">
        <v>2697</v>
      </c>
      <c r="E169" s="18">
        <v>33073</v>
      </c>
      <c r="F169" t="s">
        <v>2362</v>
      </c>
      <c r="G169" t="s">
        <v>1863</v>
      </c>
      <c r="I169" t="str">
        <f t="shared" si="39"/>
        <v>insert into pelamar (username,nama_lengkap,alamat,jenis_kelamin,tanggal_lahir,no_ktp,email) values ('Mckee.Emery64','Mckee Emery','Jl. RS Fatmawati No. 74 , Medan 13195','P','33073','21714022326111300003','Mckee.Emery64@yahoo.com');</v>
      </c>
      <c r="J169" t="s">
        <v>3938</v>
      </c>
      <c r="K169" t="s">
        <v>4070</v>
      </c>
      <c r="L169" t="s">
        <v>3895</v>
      </c>
      <c r="P169" t="str">
        <f>CONCATENATE($P$3,"'",A169,"'",",","'",B169,"'",",","'",C169,"'",",","'",D169,"'",",","'",E169,"'",",","'",F169,"'",",","'",G169,"'",")",";")</f>
        <v>insert into pelamar (username,nama_lengkap,alamat,jenis_kelamin,tanggal_lahir,no_ktp,email) values ('Mckee.Emery64','Mckee Emery','Jl. RS Fatmawati No. 74 , Medan 13195','P','33073','21714022326111300003','Mckee.Emery64@yahoo.com');</v>
      </c>
      <c r="W169" t="str">
        <f t="shared" ca="1" si="28"/>
        <v>18213113330101500000</v>
      </c>
      <c r="Z169" s="18">
        <f t="shared" ca="1" si="29"/>
        <v>34079</v>
      </c>
      <c r="AA169" t="str">
        <f t="shared" ca="1" si="30"/>
        <v>Jl. Mohamad Kahfi Raya 1, Medan 12806</v>
      </c>
      <c r="AC169" s="21" t="s">
        <v>2790</v>
      </c>
      <c r="AM169" t="str">
        <f t="shared" ca="1" si="31"/>
        <v>SMA Negeri 17 Banten</v>
      </c>
      <c r="AN169" t="str">
        <f t="shared" ca="1" si="32"/>
        <v>SMA</v>
      </c>
      <c r="AO169" t="str">
        <f t="shared" ca="1" si="33"/>
        <v>Banten</v>
      </c>
      <c r="AQ169" t="s">
        <v>2721</v>
      </c>
      <c r="AR169" t="str">
        <f t="shared" ca="1" si="34"/>
        <v>Jl. Teuku Cik Ditiro No. 41, Banten</v>
      </c>
      <c r="AS169" t="str">
        <f t="shared" ca="1" si="35"/>
        <v>IPA</v>
      </c>
      <c r="AV169" t="s">
        <v>3855</v>
      </c>
      <c r="AW169" t="s">
        <v>4268</v>
      </c>
      <c r="AX169" t="s">
        <v>95</v>
      </c>
      <c r="BG169" t="str">
        <f t="shared" ca="1" si="38"/>
        <v>Universitas Diponegoro</v>
      </c>
      <c r="BI169" t="str">
        <f t="shared" ca="1" si="36"/>
        <v>Jl. Diponegoro No. 71, Semarang</v>
      </c>
      <c r="BJ169" t="str">
        <f t="shared" ca="1" si="37"/>
        <v>Teknik Komputer</v>
      </c>
      <c r="BL169" t="s">
        <v>4363</v>
      </c>
      <c r="BM169" t="s">
        <v>3943</v>
      </c>
      <c r="BN169" t="s">
        <v>120</v>
      </c>
    </row>
    <row r="170" spans="1:66" x14ac:dyDescent="0.2">
      <c r="A170" s="36" t="s">
        <v>820</v>
      </c>
      <c r="B170" t="s">
        <v>1332</v>
      </c>
      <c r="C170" t="s">
        <v>3028</v>
      </c>
      <c r="D170" t="s">
        <v>76</v>
      </c>
      <c r="E170" s="18">
        <v>35034</v>
      </c>
      <c r="F170" t="s">
        <v>2363</v>
      </c>
      <c r="G170" t="s">
        <v>1864</v>
      </c>
      <c r="I170" t="str">
        <f t="shared" si="39"/>
        <v>insert into pelamar (username,nama_lengkap,alamat,jenis_kelamin,tanggal_lahir,no_ktp,email) values ('Cole.Lillith48','Cole Lillith','Jl. Raya Jatinegara Timur No. 85 - 87, Surabaya 13584','L','35034','30621091116101500006','Cole.Lillith48@hotmail.com');</v>
      </c>
      <c r="J170" t="s">
        <v>3925</v>
      </c>
      <c r="K170" t="s">
        <v>4063</v>
      </c>
      <c r="L170" t="s">
        <v>3894</v>
      </c>
      <c r="P170" t="str">
        <f>CONCATENATE($P$3,"'",A170,"'",",","'",B170,"'",",","'",C170,"'",",","'",D170,"'",",","'",E170,"'",",","'",F170,"'",",","'",G170,"'",")",";")</f>
        <v>insert into pelamar (username,nama_lengkap,alamat,jenis_kelamin,tanggal_lahir,no_ktp,email) values ('Cole.Lillith48','Cole Lillith','Jl. Raya Jatinegara Timur No. 85 - 87, Surabaya 13584','L','35034','30621091116101500006','Cole.Lillith48@hotmail.com');</v>
      </c>
      <c r="W170" t="str">
        <f t="shared" ca="1" si="28"/>
        <v>16718122426111300002</v>
      </c>
      <c r="Z170" s="18">
        <f t="shared" ca="1" si="29"/>
        <v>32917</v>
      </c>
      <c r="AA170" t="str">
        <f t="shared" ca="1" si="30"/>
        <v>Jl. Senayan No. 26, Depok 15519</v>
      </c>
      <c r="AC170" s="21" t="s">
        <v>2791</v>
      </c>
      <c r="AM170" t="str">
        <f t="shared" ca="1" si="31"/>
        <v>SMK Negeri 02 Medan</v>
      </c>
      <c r="AN170" t="str">
        <f t="shared" ca="1" si="32"/>
        <v>SMK</v>
      </c>
      <c r="AO170" t="str">
        <f t="shared" ca="1" si="33"/>
        <v>Medan</v>
      </c>
      <c r="AQ170" t="s">
        <v>2776</v>
      </c>
      <c r="AR170" t="str">
        <f t="shared" ca="1" si="34"/>
        <v>Jl. Kyai Maja No. 43, Medan</v>
      </c>
      <c r="AS170" t="str">
        <f t="shared" ca="1" si="35"/>
        <v>Analisa Kimia</v>
      </c>
      <c r="AV170" t="s">
        <v>3938</v>
      </c>
      <c r="AW170" t="s">
        <v>4070</v>
      </c>
      <c r="AX170" t="s">
        <v>3895</v>
      </c>
      <c r="BG170" t="str">
        <f t="shared" ca="1" si="38"/>
        <v>Universitas Gadjah Mada</v>
      </c>
      <c r="BI170" t="str">
        <f t="shared" ca="1" si="36"/>
        <v>Jl. Achmad Yani No. 2, By Pass, Yogyakarta</v>
      </c>
      <c r="BJ170" t="str">
        <f t="shared" ca="1" si="37"/>
        <v>Ilmu Administrasi</v>
      </c>
      <c r="BL170" t="s">
        <v>4358</v>
      </c>
      <c r="BM170" t="s">
        <v>4008</v>
      </c>
      <c r="BN170" t="s">
        <v>132</v>
      </c>
    </row>
    <row r="171" spans="1:66" x14ac:dyDescent="0.2">
      <c r="A171" s="36" t="s">
        <v>821</v>
      </c>
      <c r="B171" t="s">
        <v>1333</v>
      </c>
      <c r="C171" t="s">
        <v>3029</v>
      </c>
      <c r="D171" t="s">
        <v>76</v>
      </c>
      <c r="E171" s="18">
        <v>34576</v>
      </c>
      <c r="F171" t="s">
        <v>2364</v>
      </c>
      <c r="G171" t="s">
        <v>1865</v>
      </c>
      <c r="I171" t="str">
        <f t="shared" si="39"/>
        <v>insert into pelamar (username,nama_lengkap,alamat,jenis_kelamin,tanggal_lahir,no_ktp,email) values ('Wagner.Hayden86','Wagner Hayden','Jl Sungai Bambu  No. 5, Samarinda 12985','L','34576','34524113326111000009','Wagner.Hayden86@yahoo.com');</v>
      </c>
      <c r="J171" t="s">
        <v>4036</v>
      </c>
      <c r="K171" t="s">
        <v>3952</v>
      </c>
      <c r="L171" t="s">
        <v>3894</v>
      </c>
      <c r="P171" t="str">
        <f>CONCATENATE($P$3,"'",A171,"'",",","'",B171,"'",",","'",C171,"'",",","'",D171,"'",",","'",E171,"'",",","'",F171,"'",",","'",G171,"'",")",";")</f>
        <v>insert into pelamar (username,nama_lengkap,alamat,jenis_kelamin,tanggal_lahir,no_ktp,email) values ('Wagner.Hayden86','Wagner Hayden','Jl Sungai Bambu  No. 5, Samarinda 12985','L','34576','34524113326111000009','Wagner.Hayden86@yahoo.com');</v>
      </c>
      <c r="W171" t="str">
        <f t="shared" ca="1" si="28"/>
        <v>24625151510121200002</v>
      </c>
      <c r="Z171" s="18">
        <f t="shared" ca="1" si="29"/>
        <v>34136</v>
      </c>
      <c r="AA171" t="str">
        <f t="shared" ca="1" si="30"/>
        <v>Jl. Ciranjang  II No. 20-22, Depok 15495</v>
      </c>
      <c r="AC171" s="21" t="s">
        <v>2792</v>
      </c>
      <c r="AM171" t="str">
        <f t="shared" ca="1" si="31"/>
        <v>SMK Negeri 11 Jakarta Selatan</v>
      </c>
      <c r="AN171" t="str">
        <f t="shared" ca="1" si="32"/>
        <v>SMK</v>
      </c>
      <c r="AO171" t="str">
        <f t="shared" ca="1" si="33"/>
        <v>Jakarta Selatan</v>
      </c>
      <c r="AQ171" t="s">
        <v>2777</v>
      </c>
      <c r="AR171" t="str">
        <f t="shared" ca="1" si="34"/>
        <v>Jl. Gandaria I / 20, Jakarta Selatan</v>
      </c>
      <c r="AS171" t="str">
        <f t="shared" ca="1" si="35"/>
        <v>Teknik Mesin</v>
      </c>
      <c r="AV171" t="s">
        <v>3925</v>
      </c>
      <c r="AW171" t="s">
        <v>4063</v>
      </c>
      <c r="AX171" t="s">
        <v>3894</v>
      </c>
      <c r="BG171" t="str">
        <f t="shared" ca="1" si="38"/>
        <v>Universitas Gunadarma</v>
      </c>
      <c r="BI171" t="str">
        <f t="shared" ca="1" si="36"/>
        <v>Jl. Landas Pacu Timur, Depok</v>
      </c>
      <c r="BJ171" t="str">
        <f t="shared" ca="1" si="37"/>
        <v>Teknik Sipil</v>
      </c>
      <c r="BL171" t="s">
        <v>4361</v>
      </c>
      <c r="BM171" t="s">
        <v>4161</v>
      </c>
      <c r="BN171" t="s">
        <v>130</v>
      </c>
    </row>
    <row r="172" spans="1:66" x14ac:dyDescent="0.2">
      <c r="A172" s="36" t="s">
        <v>822</v>
      </c>
      <c r="B172" t="s">
        <v>1334</v>
      </c>
      <c r="C172" t="s">
        <v>3030</v>
      </c>
      <c r="D172" t="s">
        <v>2697</v>
      </c>
      <c r="E172" s="18">
        <v>32830</v>
      </c>
      <c r="F172" t="s">
        <v>2365</v>
      </c>
      <c r="G172" t="s">
        <v>1866</v>
      </c>
      <c r="I172" t="str">
        <f t="shared" si="39"/>
        <v>insert into pelamar (username,nama_lengkap,alamat,jenis_kelamin,tanggal_lahir,no_ktp,email) values ('Noel.Yuli88','Noel Yuli','Jl. Senayan No. 26, Papua 12833','P','32830','20414171329121500001','Noel.Yuli88@yahoo.com');</v>
      </c>
      <c r="J172" t="s">
        <v>4047</v>
      </c>
      <c r="K172" t="s">
        <v>4064</v>
      </c>
      <c r="L172" t="s">
        <v>122</v>
      </c>
      <c r="P172" t="str">
        <f>CONCATENATE($P$3,"'",A172,"'",",","'",B172,"'",",","'",C172,"'",",","'",D172,"'",",","'",E172,"'",",","'",F172,"'",",","'",G172,"'",")",";")</f>
        <v>insert into pelamar (username,nama_lengkap,alamat,jenis_kelamin,tanggal_lahir,no_ktp,email) values ('Noel.Yuli88','Noel Yuli','Jl. Senayan No. 26, Papua 12833','P','32830','20414171329121500001','Noel.Yuli88@yahoo.com');</v>
      </c>
      <c r="W172" t="str">
        <f t="shared" ca="1" si="28"/>
        <v>27832161621121300008</v>
      </c>
      <c r="Z172" s="18">
        <f t="shared" ca="1" si="29"/>
        <v>34870</v>
      </c>
      <c r="AA172" t="str">
        <f t="shared" ca="1" si="30"/>
        <v>Jl Sungai Bambu  No. 5, Tasikmalaya 14988</v>
      </c>
      <c r="AC172" s="21" t="s">
        <v>2793</v>
      </c>
      <c r="AM172" t="str">
        <f t="shared" ca="1" si="31"/>
        <v>SMA Negeri 15 Medan</v>
      </c>
      <c r="AN172" t="str">
        <f t="shared" ca="1" si="32"/>
        <v>SMA</v>
      </c>
      <c r="AO172" t="str">
        <f t="shared" ca="1" si="33"/>
        <v>Medan</v>
      </c>
      <c r="AQ172" t="s">
        <v>2778</v>
      </c>
      <c r="AR172" t="str">
        <f t="shared" ca="1" si="34"/>
        <v>Jl. Gandaria Tengah II No. 6 - 14, Medan</v>
      </c>
      <c r="AS172" t="str">
        <f t="shared" ca="1" si="35"/>
        <v>IPA</v>
      </c>
      <c r="AV172" t="s">
        <v>4036</v>
      </c>
      <c r="AW172" t="s">
        <v>3952</v>
      </c>
      <c r="AX172" t="s">
        <v>3894</v>
      </c>
      <c r="BG172" t="str">
        <f t="shared" ca="1" si="38"/>
        <v>Institut Teknologi Bandung</v>
      </c>
      <c r="BI172" t="str">
        <f t="shared" ca="1" si="36"/>
        <v>Jl. Kali Pasir  No. 9, Bandung</v>
      </c>
      <c r="BJ172" t="str">
        <f t="shared" ca="1" si="37"/>
        <v>Sastra Arab</v>
      </c>
      <c r="BL172" t="s">
        <v>4363</v>
      </c>
      <c r="BM172" t="s">
        <v>3943</v>
      </c>
      <c r="BN172" t="s">
        <v>126</v>
      </c>
    </row>
    <row r="173" spans="1:66" x14ac:dyDescent="0.2">
      <c r="A173" s="36" t="s">
        <v>823</v>
      </c>
      <c r="B173" t="s">
        <v>1335</v>
      </c>
      <c r="C173" t="s">
        <v>3031</v>
      </c>
      <c r="D173" t="s">
        <v>76</v>
      </c>
      <c r="E173" s="18">
        <v>34491</v>
      </c>
      <c r="F173" t="s">
        <v>2366</v>
      </c>
      <c r="G173" t="s">
        <v>1867</v>
      </c>
      <c r="I173" t="str">
        <f t="shared" si="39"/>
        <v>insert into pelamar (username,nama_lengkap,alamat,jenis_kelamin,tanggal_lahir,no_ktp,email) values ('Jackson.Shelly76','Jackson Shelly','Jl. Pemuda No. 80  RT.001 RW.08, Samarinda 15353','L','34491','27534192318111200006','Jackson.Shelly76@hotmail.com');</v>
      </c>
      <c r="J173" t="s">
        <v>3819</v>
      </c>
      <c r="K173" t="s">
        <v>3962</v>
      </c>
      <c r="L173" t="s">
        <v>115</v>
      </c>
      <c r="P173" t="str">
        <f>CONCATENATE($P$3,"'",A173,"'",",","'",B173,"'",",","'",C173,"'",",","'",D173,"'",",","'",E173,"'",",","'",F173,"'",",","'",G173,"'",")",";")</f>
        <v>insert into pelamar (username,nama_lengkap,alamat,jenis_kelamin,tanggal_lahir,no_ktp,email) values ('Jackson.Shelly76','Jackson Shelly','Jl. Pemuda No. 80  RT.001 RW.08, Samarinda 15353','L','34491','27534192318111200006','Jackson.Shelly76@hotmail.com');</v>
      </c>
      <c r="W173" t="str">
        <f t="shared" ca="1" si="28"/>
        <v>21334172811121100004</v>
      </c>
      <c r="Z173" s="18">
        <f t="shared" ca="1" si="29"/>
        <v>33469</v>
      </c>
      <c r="AA173" t="str">
        <f t="shared" ca="1" si="30"/>
        <v>Jl. Ciledug Raya No. 94 - 96, Bandung 14437</v>
      </c>
      <c r="AC173" s="21" t="s">
        <v>2794</v>
      </c>
      <c r="AM173" t="str">
        <f t="shared" ca="1" si="31"/>
        <v>SMK Negeri 19 Semarang</v>
      </c>
      <c r="AN173" t="str">
        <f t="shared" ca="1" si="32"/>
        <v>SMK</v>
      </c>
      <c r="AO173" t="str">
        <f t="shared" ca="1" si="33"/>
        <v>Semarang</v>
      </c>
      <c r="AQ173" t="s">
        <v>2779</v>
      </c>
      <c r="AR173" t="str">
        <f t="shared" ca="1" si="34"/>
        <v>Jl. Metro Duta Kav. UE,  Pondok Indah, Semarang</v>
      </c>
      <c r="AS173" t="str">
        <f t="shared" ca="1" si="35"/>
        <v>Teknik Komputer</v>
      </c>
      <c r="AV173" t="s">
        <v>4047</v>
      </c>
      <c r="AW173" t="s">
        <v>4064</v>
      </c>
      <c r="AX173" t="s">
        <v>122</v>
      </c>
      <c r="BG173" t="str">
        <f t="shared" ca="1" si="38"/>
        <v>Universitas Sriwijaya</v>
      </c>
      <c r="BI173" t="str">
        <f t="shared" ca="1" si="36"/>
        <v>Jl. Kramat Raya No. 17 A, Palembang</v>
      </c>
      <c r="BJ173" t="str">
        <f t="shared" ca="1" si="37"/>
        <v>Kedokteran</v>
      </c>
      <c r="BL173" t="s">
        <v>4364</v>
      </c>
      <c r="BM173" t="s">
        <v>4372</v>
      </c>
      <c r="BN173" t="s">
        <v>140</v>
      </c>
    </row>
    <row r="174" spans="1:66" x14ac:dyDescent="0.2">
      <c r="A174" s="36" t="s">
        <v>824</v>
      </c>
      <c r="B174" t="s">
        <v>1336</v>
      </c>
      <c r="C174" t="s">
        <v>3032</v>
      </c>
      <c r="D174" t="s">
        <v>2697</v>
      </c>
      <c r="E174" s="18">
        <v>32739</v>
      </c>
      <c r="F174" t="s">
        <v>2367</v>
      </c>
      <c r="G174" t="s">
        <v>1868</v>
      </c>
      <c r="I174" t="str">
        <f t="shared" si="39"/>
        <v>insert into pelamar (username,nama_lengkap,alamat,jenis_kelamin,tanggal_lahir,no_ktp,email) values ('Gamble.Hoyt29','Gamble Hoyt','Jl. Duren Sawit Baru No. 2, Semarang 15037','P','32739','16516133028121200009','Gamble.Hoyt29@hotmail.com');</v>
      </c>
      <c r="J174" t="s">
        <v>3847</v>
      </c>
      <c r="K174" t="s">
        <v>4269</v>
      </c>
      <c r="L174" t="s">
        <v>122</v>
      </c>
      <c r="P174" t="str">
        <f>CONCATENATE($P$3,"'",A174,"'",",","'",B174,"'",",","'",C174,"'",",","'",D174,"'",",","'",E174,"'",",","'",F174,"'",",","'",G174,"'",")",";")</f>
        <v>insert into pelamar (username,nama_lengkap,alamat,jenis_kelamin,tanggal_lahir,no_ktp,email) values ('Gamble.Hoyt29','Gamble Hoyt','Jl. Duren Sawit Baru No. 2, Semarang 15037','P','32739','16516133028121200009','Gamble.Hoyt29@hotmail.com');</v>
      </c>
      <c r="W174" t="str">
        <f t="shared" ca="1" si="28"/>
        <v>33419182322101000004</v>
      </c>
      <c r="Z174" s="18">
        <f t="shared" ca="1" si="29"/>
        <v>35452</v>
      </c>
      <c r="AA174" t="str">
        <f t="shared" ca="1" si="30"/>
        <v>Jl. MT. Haryono No. 8, Bogor 14649</v>
      </c>
      <c r="AC174" s="21" t="s">
        <v>2795</v>
      </c>
      <c r="AM174" t="str">
        <f t="shared" ca="1" si="31"/>
        <v>SMA Negeri 09 Aceh</v>
      </c>
      <c r="AN174" t="str">
        <f t="shared" ca="1" si="32"/>
        <v>SMA</v>
      </c>
      <c r="AO174" t="str">
        <f t="shared" ca="1" si="33"/>
        <v>Aceh</v>
      </c>
      <c r="AQ174" t="s">
        <v>2780</v>
      </c>
      <c r="AR174" t="str">
        <f t="shared" ca="1" si="34"/>
        <v>Jl. Ciputat Raya No. 40, Aceh</v>
      </c>
      <c r="AS174" t="str">
        <f t="shared" ca="1" si="35"/>
        <v>IPS</v>
      </c>
      <c r="AV174" t="s">
        <v>3819</v>
      </c>
      <c r="AW174" t="s">
        <v>3962</v>
      </c>
      <c r="AX174" t="s">
        <v>115</v>
      </c>
      <c r="BG174" t="str">
        <f t="shared" ca="1" si="38"/>
        <v>Institut Teknologi Bandung</v>
      </c>
      <c r="BI174" t="str">
        <f t="shared" ca="1" si="36"/>
        <v>Jl. Kali Pasir  No. 9, Bandung</v>
      </c>
      <c r="BJ174" t="str">
        <f t="shared" ca="1" si="37"/>
        <v>Ilmu Komputer</v>
      </c>
      <c r="BL174" t="s">
        <v>4356</v>
      </c>
      <c r="BM174" t="s">
        <v>4368</v>
      </c>
      <c r="BN174" t="s">
        <v>37</v>
      </c>
    </row>
    <row r="175" spans="1:66" x14ac:dyDescent="0.2">
      <c r="A175" s="36" t="s">
        <v>825</v>
      </c>
      <c r="B175" t="s">
        <v>1337</v>
      </c>
      <c r="C175" t="s">
        <v>3033</v>
      </c>
      <c r="D175" t="s">
        <v>76</v>
      </c>
      <c r="E175" s="18">
        <v>36047</v>
      </c>
      <c r="F175" t="s">
        <v>2368</v>
      </c>
      <c r="G175" t="s">
        <v>1869</v>
      </c>
      <c r="I175" t="str">
        <f t="shared" si="39"/>
        <v>insert into pelamar (username,nama_lengkap,alamat,jenis_kelamin,tanggal_lahir,no_ktp,email) values ('Scott.Mira46','Scott Mira','Jl. HR. Rasuna Said, Kuningan, Aceh 12931','L','36047','32322072510121400002','Scott.Mira46@hotmail.com');</v>
      </c>
      <c r="J175" t="s">
        <v>4133</v>
      </c>
      <c r="K175" t="s">
        <v>4270</v>
      </c>
      <c r="L175" t="s">
        <v>3893</v>
      </c>
      <c r="P175" t="str">
        <f>CONCATENATE($P$3,"'",A175,"'",",","'",B175,"'",",","'",C175,"'",",","'",D175,"'",",","'",E175,"'",",","'",F175,"'",",","'",G175,"'",")",";")</f>
        <v>insert into pelamar (username,nama_lengkap,alamat,jenis_kelamin,tanggal_lahir,no_ktp,email) values ('Scott.Mira46','Scott Mira','Jl. HR. Rasuna Said, Kuningan, Aceh 12931','L','36047','32322072510121400002','Scott.Mira46@hotmail.com');</v>
      </c>
      <c r="W175" t="str">
        <f t="shared" ca="1" si="28"/>
        <v>25533192211121200007</v>
      </c>
      <c r="Z175" s="18">
        <f t="shared" ca="1" si="29"/>
        <v>32958</v>
      </c>
      <c r="AA175" t="str">
        <f t="shared" ca="1" si="30"/>
        <v>Jl. Perintis Kemerdekaan Kav. 149, Semarang 15642</v>
      </c>
      <c r="AC175" s="21" t="s">
        <v>2796</v>
      </c>
      <c r="AM175" t="str">
        <f t="shared" ca="1" si="31"/>
        <v>SMK Negeri 06 Surabaya</v>
      </c>
      <c r="AN175" t="str">
        <f t="shared" ca="1" si="32"/>
        <v>SMK</v>
      </c>
      <c r="AO175" t="str">
        <f t="shared" ca="1" si="33"/>
        <v>Surabaya</v>
      </c>
      <c r="AQ175" t="s">
        <v>2781</v>
      </c>
      <c r="AR175" t="str">
        <f t="shared" ca="1" si="34"/>
        <v>Jl. Warung Buncit Raya No. 15, Surabaya</v>
      </c>
      <c r="AS175" t="str">
        <f t="shared" ca="1" si="35"/>
        <v>Teknik Komputer</v>
      </c>
      <c r="AV175" t="s">
        <v>3847</v>
      </c>
      <c r="AW175" t="s">
        <v>4269</v>
      </c>
      <c r="AX175" t="s">
        <v>122</v>
      </c>
      <c r="BG175" t="str">
        <f t="shared" ca="1" si="38"/>
        <v>Universitas Sriwijaya</v>
      </c>
      <c r="BI175" t="str">
        <f t="shared" ca="1" si="36"/>
        <v>Jl. Kramat Raya No. 17 A, Palembang</v>
      </c>
      <c r="BJ175" t="str">
        <f t="shared" ca="1" si="37"/>
        <v>Ilmu politik</v>
      </c>
      <c r="BL175" t="s">
        <v>4357</v>
      </c>
      <c r="BM175" t="s">
        <v>3867</v>
      </c>
      <c r="BN175" t="s">
        <v>139</v>
      </c>
    </row>
    <row r="176" spans="1:66" x14ac:dyDescent="0.2">
      <c r="A176" s="36" t="s">
        <v>826</v>
      </c>
      <c r="B176" t="s">
        <v>1338</v>
      </c>
      <c r="C176" t="s">
        <v>3034</v>
      </c>
      <c r="D176" t="s">
        <v>76</v>
      </c>
      <c r="E176" s="18">
        <v>33485</v>
      </c>
      <c r="F176" t="s">
        <v>2369</v>
      </c>
      <c r="G176" t="s">
        <v>1870</v>
      </c>
      <c r="I176" t="str">
        <f t="shared" si="39"/>
        <v>insert into pelamar (username,nama_lengkap,alamat,jenis_kelamin,tanggal_lahir,no_ktp,email) values ('Sykes.Eliana60','Sykes Eliana','Jl. Raya Pluit Selatan No. 2, Aceh 15487','L','33485','31520192821101200007','Sykes.Eliana60@gmail.com');</v>
      </c>
      <c r="J176" t="s">
        <v>4027</v>
      </c>
      <c r="K176" t="s">
        <v>4271</v>
      </c>
      <c r="L176" t="s">
        <v>3892</v>
      </c>
      <c r="P176" t="str">
        <f>CONCATENATE($P$3,"'",A176,"'",",","'",B176,"'",",","'",C176,"'",",","'",D176,"'",",","'",E176,"'",",","'",F176,"'",",","'",G176,"'",")",";")</f>
        <v>insert into pelamar (username,nama_lengkap,alamat,jenis_kelamin,tanggal_lahir,no_ktp,email) values ('Sykes.Eliana60','Sykes Eliana','Jl. Raya Pluit Selatan No. 2, Aceh 15487','L','33485','31520192821101200007','Sykes.Eliana60@gmail.com');</v>
      </c>
      <c r="W176" t="str">
        <f t="shared" ca="1" si="28"/>
        <v>33919011122121200004</v>
      </c>
      <c r="Z176" s="18">
        <f t="shared" ca="1" si="29"/>
        <v>32949</v>
      </c>
      <c r="AA176" t="str">
        <f t="shared" ca="1" si="30"/>
        <v>Jl. Ciputat Raya No. 40, Depok 13260</v>
      </c>
      <c r="AC176" s="21" t="s">
        <v>2797</v>
      </c>
      <c r="AM176" t="str">
        <f t="shared" ca="1" si="31"/>
        <v>SMK Negeri 14 Depok</v>
      </c>
      <c r="AN176" t="str">
        <f t="shared" ca="1" si="32"/>
        <v>SMK</v>
      </c>
      <c r="AO176" t="str">
        <f t="shared" ca="1" si="33"/>
        <v>Depok</v>
      </c>
      <c r="AQ176" t="s">
        <v>2782</v>
      </c>
      <c r="AR176" t="str">
        <f t="shared" ca="1" si="34"/>
        <v>Jl. Raya Cilandak  KKO, Depok</v>
      </c>
      <c r="AS176" t="str">
        <f t="shared" ca="1" si="35"/>
        <v>Analisa Kimia</v>
      </c>
      <c r="AV176" t="s">
        <v>4133</v>
      </c>
      <c r="AW176" t="s">
        <v>4270</v>
      </c>
      <c r="AX176" t="s">
        <v>3893</v>
      </c>
      <c r="BG176" t="str">
        <f t="shared" ca="1" si="38"/>
        <v>Universitas Mulawarman</v>
      </c>
      <c r="BI176" t="str">
        <f t="shared" ca="1" si="36"/>
        <v>Jl. Raden Saleh No. 40 , Samarinda</v>
      </c>
      <c r="BJ176" t="str">
        <f t="shared" ca="1" si="37"/>
        <v>Ilmu Perpustakaan</v>
      </c>
      <c r="BL176" t="s">
        <v>4364</v>
      </c>
      <c r="BM176" t="s">
        <v>4372</v>
      </c>
      <c r="BN176" t="s">
        <v>132</v>
      </c>
    </row>
    <row r="177" spans="1:66" x14ac:dyDescent="0.2">
      <c r="A177" s="36" t="s">
        <v>827</v>
      </c>
      <c r="B177" t="s">
        <v>1339</v>
      </c>
      <c r="C177" t="s">
        <v>3035</v>
      </c>
      <c r="D177" t="s">
        <v>2697</v>
      </c>
      <c r="E177" s="18">
        <v>34090</v>
      </c>
      <c r="F177" t="s">
        <v>2370</v>
      </c>
      <c r="G177" t="s">
        <v>1871</v>
      </c>
      <c r="I177" t="str">
        <f t="shared" si="39"/>
        <v>insert into pelamar (username,nama_lengkap,alamat,jenis_kelamin,tanggal_lahir,no_ktp,email) values ('Macias.Irene77','Macias Irene','Jl. Ganggeng Raya No.9, Tasikmalaya 15126','P','34090','17414052710121400006','Macias.Irene77@yahoo.com');</v>
      </c>
      <c r="J177" t="s">
        <v>3827</v>
      </c>
      <c r="K177" t="s">
        <v>4272</v>
      </c>
      <c r="L177" t="s">
        <v>3894</v>
      </c>
      <c r="P177" t="str">
        <f>CONCATENATE($P$3,"'",A177,"'",",","'",B177,"'",",","'",C177,"'",",","'",D177,"'",",","'",E177,"'",",","'",F177,"'",",","'",G177,"'",")",";")</f>
        <v>insert into pelamar (username,nama_lengkap,alamat,jenis_kelamin,tanggal_lahir,no_ktp,email) values ('Macias.Irene77','Macias Irene','Jl. Ganggeng Raya No.9, Tasikmalaya 15126','P','34090','17414052710121400006','Macias.Irene77@yahoo.com');</v>
      </c>
      <c r="W177" t="str">
        <f t="shared" ca="1" si="28"/>
        <v>15612163425101200004</v>
      </c>
      <c r="Z177" s="18">
        <f t="shared" ca="1" si="29"/>
        <v>33626</v>
      </c>
      <c r="AA177" t="str">
        <f t="shared" ca="1" si="30"/>
        <v>Jl. Deli No. 4  Tanjung Priok, Bogor 13032</v>
      </c>
      <c r="AC177" s="21" t="s">
        <v>2798</v>
      </c>
      <c r="AM177" t="str">
        <f t="shared" ca="1" si="31"/>
        <v>SMA Negeri 03 Aceh</v>
      </c>
      <c r="AN177" t="str">
        <f t="shared" ca="1" si="32"/>
        <v>SMA</v>
      </c>
      <c r="AO177" t="str">
        <f t="shared" ca="1" si="33"/>
        <v>Aceh</v>
      </c>
      <c r="AQ177" t="s">
        <v>2783</v>
      </c>
      <c r="AR177" t="str">
        <f t="shared" ca="1" si="34"/>
        <v>Jl. Siaga Raya Kav. 4 - 8, Aceh</v>
      </c>
      <c r="AS177" t="str">
        <f t="shared" ca="1" si="35"/>
        <v>IPA</v>
      </c>
      <c r="AV177" t="s">
        <v>4027</v>
      </c>
      <c r="AW177" t="s">
        <v>4271</v>
      </c>
      <c r="AX177" t="s">
        <v>3892</v>
      </c>
      <c r="BG177" t="str">
        <f t="shared" ca="1" si="38"/>
        <v>Universitas Brawijaya</v>
      </c>
      <c r="BI177" t="str">
        <f t="shared" ca="1" si="36"/>
        <v>Jl. HOS Cokroaminoto No. 31 - 33, Surabaya</v>
      </c>
      <c r="BJ177" t="str">
        <f t="shared" ca="1" si="37"/>
        <v>Kimia</v>
      </c>
      <c r="BL177" t="s">
        <v>4358</v>
      </c>
      <c r="BM177" t="s">
        <v>4008</v>
      </c>
      <c r="BN177" t="s">
        <v>38</v>
      </c>
    </row>
    <row r="178" spans="1:66" x14ac:dyDescent="0.2">
      <c r="A178" s="36" t="s">
        <v>828</v>
      </c>
      <c r="B178" t="s">
        <v>1340</v>
      </c>
      <c r="C178" t="s">
        <v>3036</v>
      </c>
      <c r="D178" t="s">
        <v>76</v>
      </c>
      <c r="E178" s="18">
        <v>36518</v>
      </c>
      <c r="F178" t="s">
        <v>2371</v>
      </c>
      <c r="G178" t="s">
        <v>1872</v>
      </c>
      <c r="I178" t="str">
        <f t="shared" si="39"/>
        <v>insert into pelamar (username,nama_lengkap,alamat,jenis_kelamin,tanggal_lahir,no_ktp,email) values ('Romero.Margaret4','Romero Margaret','Jl. Salemba I  No. 13, Papua 15503','L','36518','34213052219111100001','Romero.Margaret4@yahoo.com');</v>
      </c>
      <c r="J178" t="s">
        <v>3979</v>
      </c>
      <c r="K178" t="s">
        <v>4273</v>
      </c>
      <c r="L178" t="s">
        <v>3892</v>
      </c>
      <c r="P178" t="str">
        <f>CONCATENATE($P$3,"'",A178,"'",",","'",B178,"'",",","'",C178,"'",",","'",D178,"'",",","'",E178,"'",",","'",F178,"'",",","'",G178,"'",")",";")</f>
        <v>insert into pelamar (username,nama_lengkap,alamat,jenis_kelamin,tanggal_lahir,no_ktp,email) values ('Romero.Margaret4','Romero Margaret','Jl. Salemba I  No. 13, Papua 15503','L','36518','34213052219111100001','Romero.Margaret4@yahoo.com');</v>
      </c>
      <c r="W178" t="str">
        <f t="shared" ca="1" si="28"/>
        <v>30519141119101000003</v>
      </c>
      <c r="Z178" s="18">
        <f t="shared" ca="1" si="29"/>
        <v>34182</v>
      </c>
      <c r="AA178" t="str">
        <f t="shared" ca="1" si="30"/>
        <v>Jl. Aipda K. S. Tubun No. 79, Cilacap 12116</v>
      </c>
      <c r="AC178" s="21" t="s">
        <v>2799</v>
      </c>
      <c r="AM178" t="str">
        <f t="shared" ca="1" si="31"/>
        <v>SMK Negeri 11 Jakarta Utara</v>
      </c>
      <c r="AN178" t="str">
        <f t="shared" ca="1" si="32"/>
        <v>SMK</v>
      </c>
      <c r="AO178" t="str">
        <f t="shared" ca="1" si="33"/>
        <v>Jakarta Utara</v>
      </c>
      <c r="AQ178" t="s">
        <v>2784</v>
      </c>
      <c r="AR178" t="str">
        <f t="shared" ca="1" si="34"/>
        <v>Jl. R. C. Veteran No. 178, Jakarta Utara</v>
      </c>
      <c r="AS178" t="str">
        <f t="shared" ca="1" si="35"/>
        <v>Multimedia</v>
      </c>
      <c r="AV178" t="s">
        <v>3827</v>
      </c>
      <c r="AW178" t="s">
        <v>4272</v>
      </c>
      <c r="AX178" t="s">
        <v>3894</v>
      </c>
      <c r="BG178" t="str">
        <f t="shared" ca="1" si="38"/>
        <v>Institut Teknologi Bandung</v>
      </c>
      <c r="BI178" t="str">
        <f t="shared" ca="1" si="36"/>
        <v>Jl. Kali Pasir  No. 9, Bandung</v>
      </c>
      <c r="BJ178" t="str">
        <f t="shared" ca="1" si="37"/>
        <v>Sastra Indonesia</v>
      </c>
      <c r="BL178" t="s">
        <v>4357</v>
      </c>
      <c r="BM178" t="s">
        <v>3867</v>
      </c>
      <c r="BN178" t="s">
        <v>128</v>
      </c>
    </row>
    <row r="179" spans="1:66" x14ac:dyDescent="0.2">
      <c r="A179" s="36" t="s">
        <v>829</v>
      </c>
      <c r="B179" t="s">
        <v>1341</v>
      </c>
      <c r="C179" t="s">
        <v>3037</v>
      </c>
      <c r="D179" t="s">
        <v>2697</v>
      </c>
      <c r="E179" s="18">
        <v>34405</v>
      </c>
      <c r="F179" t="s">
        <v>2372</v>
      </c>
      <c r="G179" t="s">
        <v>1873</v>
      </c>
      <c r="I179" t="str">
        <f t="shared" si="39"/>
        <v>insert into pelamar (username,nama_lengkap,alamat,jenis_kelamin,tanggal_lahir,no_ktp,email) values ('Newton.Logan47','Newton Logan','Jl. Sumur Batu Raya Blok A3 No. 13, Semarang 15985','P','34405','27212162521111400002','Newton.Logan47@hotmail.com');</v>
      </c>
      <c r="J179" t="s">
        <v>3854</v>
      </c>
      <c r="K179" t="s">
        <v>4274</v>
      </c>
      <c r="L179" t="s">
        <v>95</v>
      </c>
      <c r="P179" t="str">
        <f>CONCATENATE($P$3,"'",A179,"'",",","'",B179,"'",",","'",C179,"'",",","'",D179,"'",",","'",E179,"'",",","'",F179,"'",",","'",G179,"'",")",";")</f>
        <v>insert into pelamar (username,nama_lengkap,alamat,jenis_kelamin,tanggal_lahir,no_ktp,email) values ('Newton.Logan47','Newton Logan','Jl. Sumur Batu Raya Blok A3 No. 13, Semarang 15985','P','34405','27212162521111400002','Newton.Logan47@hotmail.com');</v>
      </c>
      <c r="W179" t="str">
        <f t="shared" ca="1" si="28"/>
        <v>14232082410111600008</v>
      </c>
      <c r="Z179" s="18">
        <f t="shared" ca="1" si="29"/>
        <v>34936</v>
      </c>
      <c r="AA179" t="str">
        <f t="shared" ca="1" si="30"/>
        <v>Jl. Bintaro Permai Raya No. 3, Bogor 15812</v>
      </c>
      <c r="AC179" s="21" t="s">
        <v>2800</v>
      </c>
      <c r="AM179" t="str">
        <f t="shared" ca="1" si="31"/>
        <v>SMA Negeri 13 Banten</v>
      </c>
      <c r="AN179" t="str">
        <f t="shared" ca="1" si="32"/>
        <v>SMA</v>
      </c>
      <c r="AO179" t="str">
        <f t="shared" ca="1" si="33"/>
        <v>Banten</v>
      </c>
      <c r="AQ179" t="s">
        <v>2785</v>
      </c>
      <c r="AR179" t="str">
        <f t="shared" ca="1" si="34"/>
        <v>Jl. HR. Rasuna Said Kav. C-21 Kuningan, Banten</v>
      </c>
      <c r="AS179" t="str">
        <f t="shared" ca="1" si="35"/>
        <v>IPS</v>
      </c>
      <c r="AV179" t="s">
        <v>3979</v>
      </c>
      <c r="AW179" t="s">
        <v>4273</v>
      </c>
      <c r="AX179" t="s">
        <v>3892</v>
      </c>
      <c r="BG179" t="str">
        <f t="shared" ca="1" si="38"/>
        <v>Universitas Diponegoro</v>
      </c>
      <c r="BI179" t="str">
        <f t="shared" ca="1" si="36"/>
        <v>Jl. Diponegoro No. 71, Semarang</v>
      </c>
      <c r="BJ179" t="str">
        <f t="shared" ca="1" si="37"/>
        <v>Arsitektur</v>
      </c>
      <c r="BL179" t="s">
        <v>4358</v>
      </c>
      <c r="BM179" t="s">
        <v>4008</v>
      </c>
      <c r="BN179" t="s">
        <v>135</v>
      </c>
    </row>
    <row r="180" spans="1:66" x14ac:dyDescent="0.2">
      <c r="A180" s="36" t="s">
        <v>830</v>
      </c>
      <c r="B180" t="s">
        <v>1342</v>
      </c>
      <c r="C180" t="s">
        <v>3038</v>
      </c>
      <c r="D180" t="s">
        <v>76</v>
      </c>
      <c r="E180" s="18">
        <v>33091</v>
      </c>
      <c r="F180" t="s">
        <v>2373</v>
      </c>
      <c r="G180" t="s">
        <v>1874</v>
      </c>
      <c r="I180" t="str">
        <f t="shared" si="39"/>
        <v>insert into pelamar (username,nama_lengkap,alamat,jenis_kelamin,tanggal_lahir,no_ktp,email) values ('Dawson.Jasper77','Dawson Jasper','Jl. Sirsak No. 21, Jakarta Selatan 12332','L','33091','11532022818101300005','Dawson.Jasper77@gmail.com');</v>
      </c>
      <c r="J180" t="s">
        <v>3983</v>
      </c>
      <c r="K180" t="s">
        <v>4275</v>
      </c>
      <c r="L180" t="s">
        <v>122</v>
      </c>
      <c r="P180" t="str">
        <f>CONCATENATE($P$3,"'",A180,"'",",","'",B180,"'",",","'",C180,"'",",","'",D180,"'",",","'",E180,"'",",","'",F180,"'",",","'",G180,"'",")",";")</f>
        <v>insert into pelamar (username,nama_lengkap,alamat,jenis_kelamin,tanggal_lahir,no_ktp,email) values ('Dawson.Jasper77','Dawson Jasper','Jl. Sirsak No. 21, Jakarta Selatan 12332','L','33091','11532022818101300005','Dawson.Jasper77@gmail.com');</v>
      </c>
      <c r="W180" t="str">
        <f t="shared" ca="1" si="28"/>
        <v>20733131217101200009</v>
      </c>
      <c r="Z180" s="18">
        <f t="shared" ca="1" si="29"/>
        <v>33215</v>
      </c>
      <c r="AA180" t="str">
        <f t="shared" ca="1" si="30"/>
        <v>Jl. Budi Kemuliaan No. 25 , Papua 14568</v>
      </c>
      <c r="AC180" s="21" t="s">
        <v>2801</v>
      </c>
      <c r="AM180" t="str">
        <f t="shared" ca="1" si="31"/>
        <v>SMA Negeri 16 Makasar</v>
      </c>
      <c r="AN180" t="str">
        <f t="shared" ca="1" si="32"/>
        <v>SMA</v>
      </c>
      <c r="AO180" t="str">
        <f t="shared" ca="1" si="33"/>
        <v>Makasar</v>
      </c>
      <c r="AQ180" t="s">
        <v>2786</v>
      </c>
      <c r="AR180" t="str">
        <f t="shared" ca="1" si="34"/>
        <v>Jl. Jend. Sudirman Kav. 49 , Makasar</v>
      </c>
      <c r="AS180" t="str">
        <f t="shared" ca="1" si="35"/>
        <v>IPS</v>
      </c>
      <c r="AV180" t="s">
        <v>3854</v>
      </c>
      <c r="AW180" t="s">
        <v>4274</v>
      </c>
      <c r="AX180" t="s">
        <v>95</v>
      </c>
      <c r="BG180" t="str">
        <f t="shared" ca="1" si="38"/>
        <v>Universitas Indonesia</v>
      </c>
      <c r="BI180" t="str">
        <f t="shared" ca="1" si="36"/>
        <v>Jl. Cempaka Putih Tengah I / 1, Depok</v>
      </c>
      <c r="BJ180" t="str">
        <f t="shared" ca="1" si="37"/>
        <v>Psikologi</v>
      </c>
      <c r="BL180" t="s">
        <v>4357</v>
      </c>
      <c r="BM180" t="s">
        <v>3867</v>
      </c>
      <c r="BN180" t="s">
        <v>40</v>
      </c>
    </row>
    <row r="181" spans="1:66" x14ac:dyDescent="0.2">
      <c r="A181" s="36" t="s">
        <v>831</v>
      </c>
      <c r="B181" t="s">
        <v>1343</v>
      </c>
      <c r="C181" t="s">
        <v>3039</v>
      </c>
      <c r="D181" t="s">
        <v>76</v>
      </c>
      <c r="E181" s="18">
        <v>32924</v>
      </c>
      <c r="F181" t="s">
        <v>2374</v>
      </c>
      <c r="G181" t="s">
        <v>1875</v>
      </c>
      <c r="I181" t="str">
        <f t="shared" si="39"/>
        <v>insert into pelamar (username,nama_lengkap,alamat,jenis_kelamin,tanggal_lahir,no_ktp,email) values ('Bray.Mallory49','Bray Mallory','Jl. HR. Rasuna Said, Kuningan, Jakarta Utara 14684','L','32924','26920092322121400002','Bray.Mallory49@gmail.com');</v>
      </c>
      <c r="J181" t="s">
        <v>4026</v>
      </c>
      <c r="K181" t="s">
        <v>4276</v>
      </c>
      <c r="L181" t="s">
        <v>95</v>
      </c>
      <c r="P181" t="str">
        <f>CONCATENATE($P$3,"'",A181,"'",",","'",B181,"'",",","'",C181,"'",",","'",D181,"'",",","'",E181,"'",",","'",F181,"'",",","'",G181,"'",")",";")</f>
        <v>insert into pelamar (username,nama_lengkap,alamat,jenis_kelamin,tanggal_lahir,no_ktp,email) values ('Bray.Mallory49','Bray Mallory','Jl. HR. Rasuna Said, Kuningan, Jakarta Utara 14684','L','32924','26920092322121400002','Bray.Mallory49@gmail.com');</v>
      </c>
      <c r="W181" t="str">
        <f t="shared" ca="1" si="28"/>
        <v>22412012917111100004</v>
      </c>
      <c r="Z181" s="18">
        <f t="shared" ca="1" si="29"/>
        <v>35521</v>
      </c>
      <c r="AA181" t="str">
        <f t="shared" ca="1" si="30"/>
        <v>Jl. Bintaro Permai Raya No. 3, Surabaya 14646</v>
      </c>
      <c r="AC181" s="21" t="s">
        <v>2802</v>
      </c>
      <c r="AM181" t="str">
        <f t="shared" ca="1" si="31"/>
        <v>SMK Negeri 02 Makasar</v>
      </c>
      <c r="AN181" t="str">
        <f t="shared" ca="1" si="32"/>
        <v>SMK</v>
      </c>
      <c r="AO181" t="str">
        <f t="shared" ca="1" si="33"/>
        <v>Makasar</v>
      </c>
      <c r="AQ181" t="s">
        <v>2787</v>
      </c>
      <c r="AR181" t="str">
        <f t="shared" ca="1" si="34"/>
        <v>Jl. Jenderal Gatot Subroto Kav. 59, Makasar</v>
      </c>
      <c r="AS181" t="str">
        <f t="shared" ca="1" si="35"/>
        <v>Teknik Mesin</v>
      </c>
      <c r="AV181" t="s">
        <v>3983</v>
      </c>
      <c r="AW181" t="s">
        <v>4275</v>
      </c>
      <c r="AX181" t="s">
        <v>122</v>
      </c>
      <c r="BG181" t="str">
        <f t="shared" ca="1" si="38"/>
        <v>Universitas Sriwijaya</v>
      </c>
      <c r="BI181" t="str">
        <f t="shared" ca="1" si="36"/>
        <v>Jl. Kramat Raya No. 17 A, Palembang</v>
      </c>
      <c r="BJ181" t="str">
        <f t="shared" ca="1" si="37"/>
        <v>Sastra Korea</v>
      </c>
      <c r="BL181" t="s">
        <v>4361</v>
      </c>
      <c r="BM181" t="s">
        <v>4161</v>
      </c>
      <c r="BN181" t="s">
        <v>137</v>
      </c>
    </row>
    <row r="182" spans="1:66" x14ac:dyDescent="0.2">
      <c r="A182" s="36" t="s">
        <v>832</v>
      </c>
      <c r="B182" t="s">
        <v>1344</v>
      </c>
      <c r="C182" t="s">
        <v>3040</v>
      </c>
      <c r="D182" t="s">
        <v>2697</v>
      </c>
      <c r="E182" s="18">
        <v>32934</v>
      </c>
      <c r="F182" t="s">
        <v>2375</v>
      </c>
      <c r="G182" t="s">
        <v>1876</v>
      </c>
      <c r="I182" t="str">
        <f t="shared" si="39"/>
        <v>insert into pelamar (username,nama_lengkap,alamat,jenis_kelamin,tanggal_lahir,no_ktp,email) values ('Barron.Lewis19','Barron Lewis','Jl. Balai Pustaka Baru No. 19, Surabaya 14746','P','32934','24823033320121300009','Barron.Lewis19@gmail.com');</v>
      </c>
      <c r="J182" t="s">
        <v>3839</v>
      </c>
      <c r="K182" t="s">
        <v>4277</v>
      </c>
      <c r="L182" t="s">
        <v>95</v>
      </c>
      <c r="P182" t="str">
        <f>CONCATENATE($P$3,"'",A182,"'",",","'",B182,"'",",","'",C182,"'",",","'",D182,"'",",","'",E182,"'",",","'",F182,"'",",","'",G182,"'",")",";")</f>
        <v>insert into pelamar (username,nama_lengkap,alamat,jenis_kelamin,tanggal_lahir,no_ktp,email) values ('Barron.Lewis19','Barron Lewis','Jl. Balai Pustaka Baru No. 19, Surabaya 14746','P','32934','24823033320121300009','Barron.Lewis19@gmail.com');</v>
      </c>
      <c r="W182" t="str">
        <f t="shared" ca="1" si="28"/>
        <v>26226131821121500003</v>
      </c>
      <c r="Z182" s="18">
        <f t="shared" ca="1" si="29"/>
        <v>33028</v>
      </c>
      <c r="AA182" t="str">
        <f t="shared" ca="1" si="30"/>
        <v>Jl. Aip II K. S. Tubun No. 92-94, Balikpapan 12348</v>
      </c>
      <c r="AC182" s="21" t="s">
        <v>2803</v>
      </c>
      <c r="AM182" t="str">
        <f t="shared" ca="1" si="31"/>
        <v>SMK Negeri 09 Bontang</v>
      </c>
      <c r="AN182" t="str">
        <f t="shared" ca="1" si="32"/>
        <v>SMK</v>
      </c>
      <c r="AO182" t="str">
        <f t="shared" ca="1" si="33"/>
        <v>Bontang</v>
      </c>
      <c r="AQ182" t="s">
        <v>2788</v>
      </c>
      <c r="AR182" t="str">
        <f t="shared" ca="1" si="34"/>
        <v>Jl. Sultan Agung No. 67, Bontang</v>
      </c>
      <c r="AS182" t="str">
        <f t="shared" ca="1" si="35"/>
        <v>Teknik Otomasi</v>
      </c>
      <c r="AV182" t="s">
        <v>4026</v>
      </c>
      <c r="AW182" t="s">
        <v>4276</v>
      </c>
      <c r="AX182" t="s">
        <v>95</v>
      </c>
      <c r="BG182" t="str">
        <f t="shared" ca="1" si="38"/>
        <v>Institut Teknologi Surabaya</v>
      </c>
      <c r="BI182" t="str">
        <f t="shared" ca="1" si="36"/>
        <v>Jl. Raya Mangga Besar Raya 137 / 139, Surabaya</v>
      </c>
      <c r="BJ182" t="str">
        <f t="shared" ca="1" si="37"/>
        <v>Sastra Korea</v>
      </c>
      <c r="BL182" t="s">
        <v>4360</v>
      </c>
      <c r="BM182" t="s">
        <v>4370</v>
      </c>
      <c r="BN182" t="s">
        <v>37</v>
      </c>
    </row>
    <row r="183" spans="1:66" x14ac:dyDescent="0.2">
      <c r="A183" s="36" t="s">
        <v>833</v>
      </c>
      <c r="B183" t="s">
        <v>1345</v>
      </c>
      <c r="C183" t="s">
        <v>3041</v>
      </c>
      <c r="D183" t="s">
        <v>76</v>
      </c>
      <c r="E183" s="18">
        <v>33714</v>
      </c>
      <c r="F183" t="s">
        <v>2376</v>
      </c>
      <c r="G183" t="s">
        <v>1877</v>
      </c>
      <c r="I183" t="str">
        <f t="shared" si="39"/>
        <v>insert into pelamar (username,nama_lengkap,alamat,jenis_kelamin,tanggal_lahir,no_ktp,email) values ('Carney.Tanya48','Carney Tanya','Jl. Teuku Cik Ditiro No. 41, Cilacap 15012','L','33714','33213072713111300008','Carney.Tanya48@hotmail.com');</v>
      </c>
      <c r="J183" t="s">
        <v>3974</v>
      </c>
      <c r="K183" t="s">
        <v>4278</v>
      </c>
      <c r="L183" t="s">
        <v>3892</v>
      </c>
      <c r="P183" t="str">
        <f>CONCATENATE($P$3,"'",A183,"'",",","'",B183,"'",",","'",C183,"'",",","'",D183,"'",",","'",E183,"'",",","'",F183,"'",",","'",G183,"'",")",";")</f>
        <v>insert into pelamar (username,nama_lengkap,alamat,jenis_kelamin,tanggal_lahir,no_ktp,email) values ('Carney.Tanya48','Carney Tanya','Jl. Teuku Cik Ditiro No. 41, Cilacap 15012','L','33714','33213072713111300008','Carney.Tanya48@hotmail.com');</v>
      </c>
      <c r="W183" t="str">
        <f t="shared" ca="1" si="28"/>
        <v>22520131730121500006</v>
      </c>
      <c r="Z183" s="18">
        <f t="shared" ca="1" si="29"/>
        <v>34315</v>
      </c>
      <c r="AA183" t="str">
        <f t="shared" ca="1" si="30"/>
        <v>Jl. MT. Haryono No. 8, Garut 15986</v>
      </c>
      <c r="AC183" s="21" t="s">
        <v>2804</v>
      </c>
      <c r="AM183" t="str">
        <f t="shared" ca="1" si="31"/>
        <v>SMK Negeri 07 Semarang</v>
      </c>
      <c r="AN183" t="str">
        <f t="shared" ca="1" si="32"/>
        <v>SMK</v>
      </c>
      <c r="AO183" t="str">
        <f t="shared" ca="1" si="33"/>
        <v>Semarang</v>
      </c>
      <c r="AQ183" t="s">
        <v>2789</v>
      </c>
      <c r="AR183" t="str">
        <f t="shared" ca="1" si="34"/>
        <v>Jl. MT. Haryono No. 8, Semarang</v>
      </c>
      <c r="AS183" t="str">
        <f t="shared" ca="1" si="35"/>
        <v>Teknik Komputer</v>
      </c>
      <c r="AV183" t="s">
        <v>3839</v>
      </c>
      <c r="AW183" t="s">
        <v>4277</v>
      </c>
      <c r="AX183" t="s">
        <v>95</v>
      </c>
      <c r="BG183" t="str">
        <f t="shared" ca="1" si="38"/>
        <v>Universitas Padjadjaran</v>
      </c>
      <c r="BI183" t="str">
        <f t="shared" ca="1" si="36"/>
        <v>Jl. Kyai Caringin No. 7, Bandung</v>
      </c>
      <c r="BJ183" t="str">
        <f t="shared" ca="1" si="37"/>
        <v>Sistem Informasi</v>
      </c>
      <c r="BL183" t="s">
        <v>4356</v>
      </c>
      <c r="BM183" t="s">
        <v>4368</v>
      </c>
      <c r="BN183" t="s">
        <v>131</v>
      </c>
    </row>
    <row r="184" spans="1:66" x14ac:dyDescent="0.2">
      <c r="A184" s="36" t="s">
        <v>834</v>
      </c>
      <c r="B184" t="s">
        <v>1346</v>
      </c>
      <c r="C184" t="s">
        <v>3042</v>
      </c>
      <c r="D184" t="s">
        <v>2697</v>
      </c>
      <c r="E184" s="18">
        <v>33145</v>
      </c>
      <c r="F184" t="s">
        <v>2377</v>
      </c>
      <c r="G184" t="s">
        <v>1878</v>
      </c>
      <c r="I184" t="str">
        <f t="shared" si="39"/>
        <v>insert into pelamar (username,nama_lengkap,alamat,jenis_kelamin,tanggal_lahir,no_ktp,email) values ('Nolan.Lani42','Nolan Lani','Jl. Raya Cilandak  KKO, Medan 14143','P','33145','24530083221111200002','Nolan.Lani42@yahoo.com');</v>
      </c>
      <c r="J184" t="s">
        <v>3904</v>
      </c>
      <c r="K184" t="s">
        <v>4279</v>
      </c>
      <c r="L184" t="s">
        <v>122</v>
      </c>
      <c r="P184" t="str">
        <f>CONCATENATE($P$3,"'",A184,"'",",","'",B184,"'",",","'",C184,"'",",","'",D184,"'",",","'",E184,"'",",","'",F184,"'",",","'",G184,"'",")",";")</f>
        <v>insert into pelamar (username,nama_lengkap,alamat,jenis_kelamin,tanggal_lahir,no_ktp,email) values ('Nolan.Lani42','Nolan Lani','Jl. Raya Cilandak  KKO, Medan 14143','P','33145','24530083221111200002','Nolan.Lani42@yahoo.com');</v>
      </c>
      <c r="W184" t="str">
        <f t="shared" ca="1" si="28"/>
        <v>27914091212121400008</v>
      </c>
      <c r="Z184" s="18">
        <f t="shared" ca="1" si="29"/>
        <v>36355</v>
      </c>
      <c r="AA184" t="str">
        <f t="shared" ca="1" si="30"/>
        <v>Jl. Pluit Raya No. 2, Bontang 15426</v>
      </c>
      <c r="AC184" s="21" t="s">
        <v>2805</v>
      </c>
      <c r="AM184" t="str">
        <f t="shared" ca="1" si="31"/>
        <v>SMK Negeri 19 Medan</v>
      </c>
      <c r="AN184" t="str">
        <f t="shared" ca="1" si="32"/>
        <v>SMK</v>
      </c>
      <c r="AO184" t="str">
        <f t="shared" ca="1" si="33"/>
        <v>Medan</v>
      </c>
      <c r="AQ184" t="s">
        <v>2790</v>
      </c>
      <c r="AR184" t="str">
        <f t="shared" ca="1" si="34"/>
        <v>Jl. Raya Pasar Minggu No. 3 A, Medan</v>
      </c>
      <c r="AS184" t="str">
        <f t="shared" ca="1" si="35"/>
        <v>Teknik Otomasi</v>
      </c>
      <c r="AV184" t="s">
        <v>3974</v>
      </c>
      <c r="AW184" t="s">
        <v>4278</v>
      </c>
      <c r="AX184" t="s">
        <v>3892</v>
      </c>
      <c r="BG184" t="str">
        <f t="shared" ca="1" si="38"/>
        <v>Universitas Mulawarman</v>
      </c>
      <c r="BI184" t="str">
        <f t="shared" ca="1" si="36"/>
        <v>Jl. Raden Saleh No. 40 , Samarinda</v>
      </c>
      <c r="BJ184" t="str">
        <f t="shared" ca="1" si="37"/>
        <v>Teknik Industri</v>
      </c>
      <c r="BL184" t="s">
        <v>4359</v>
      </c>
      <c r="BM184" t="s">
        <v>4369</v>
      </c>
      <c r="BN184" t="s">
        <v>125</v>
      </c>
    </row>
    <row r="185" spans="1:66" x14ac:dyDescent="0.2">
      <c r="A185" s="36" t="s">
        <v>835</v>
      </c>
      <c r="B185" t="s">
        <v>1347</v>
      </c>
      <c r="C185" t="s">
        <v>3043</v>
      </c>
      <c r="D185" t="s">
        <v>76</v>
      </c>
      <c r="E185" s="18">
        <v>32814</v>
      </c>
      <c r="F185" t="s">
        <v>2378</v>
      </c>
      <c r="G185" t="s">
        <v>1879</v>
      </c>
      <c r="I185" t="str">
        <f t="shared" si="39"/>
        <v>insert into pelamar (username,nama_lengkap,alamat,jenis_kelamin,tanggal_lahir,no_ktp,email) values ('Hansen.Candace3','Hansen Candace','Jl. Jenderal Gatot Subroto Kav. 59, Jakarta Selatan 15084','L','32814','17830081128121100003','Hansen.Candace3@gmail.com');</v>
      </c>
      <c r="J185" t="s">
        <v>4134</v>
      </c>
      <c r="K185" t="s">
        <v>4280</v>
      </c>
      <c r="L185" t="s">
        <v>122</v>
      </c>
      <c r="P185" t="str">
        <f>CONCATENATE($P$3,"'",A185,"'",",","'",B185,"'",",","'",C185,"'",",","'",D185,"'",",","'",E185,"'",",","'",F185,"'",",","'",G185,"'",")",";")</f>
        <v>insert into pelamar (username,nama_lengkap,alamat,jenis_kelamin,tanggal_lahir,no_ktp,email) values ('Hansen.Candace3','Hansen Candace','Jl. Jenderal Gatot Subroto Kav. 59, Jakarta Selatan 15084','L','32814','17830081128121100003','Hansen.Candace3@gmail.com');</v>
      </c>
      <c r="W185" t="str">
        <f t="shared" ca="1" si="28"/>
        <v>15917093215111000005</v>
      </c>
      <c r="Z185" s="18">
        <f t="shared" ca="1" si="29"/>
        <v>35663</v>
      </c>
      <c r="AA185" t="str">
        <f t="shared" ca="1" si="30"/>
        <v>Jl. Bukit Gading Raya Kav. II, Depok 13278</v>
      </c>
      <c r="AC185" s="21" t="s">
        <v>2806</v>
      </c>
      <c r="AM185" t="str">
        <f t="shared" ca="1" si="31"/>
        <v>SMK Negeri 04 Makasar</v>
      </c>
      <c r="AN185" t="str">
        <f t="shared" ca="1" si="32"/>
        <v>SMK</v>
      </c>
      <c r="AO185" t="str">
        <f t="shared" ca="1" si="33"/>
        <v>Makasar</v>
      </c>
      <c r="AQ185" t="s">
        <v>2791</v>
      </c>
      <c r="AR185" t="str">
        <f t="shared" ca="1" si="34"/>
        <v>Jl. Warung Sila No.8 RT.006 / RW.04 Gudang Baru, Makasar</v>
      </c>
      <c r="AS185" t="str">
        <f t="shared" ca="1" si="35"/>
        <v>Teknik Mesin</v>
      </c>
      <c r="AV185" t="s">
        <v>3904</v>
      </c>
      <c r="AW185" t="s">
        <v>4279</v>
      </c>
      <c r="AX185" t="s">
        <v>122</v>
      </c>
      <c r="BG185" t="str">
        <f t="shared" ca="1" si="38"/>
        <v>Institut Teknologi Surabaya</v>
      </c>
      <c r="BI185" t="str">
        <f t="shared" ca="1" si="36"/>
        <v>Jl. Raya Mangga Besar Raya 137 / 139, Surabaya</v>
      </c>
      <c r="BJ185" t="str">
        <f t="shared" ca="1" si="37"/>
        <v>Sastra Inggris</v>
      </c>
      <c r="BL185" t="s">
        <v>4363</v>
      </c>
      <c r="BM185" t="s">
        <v>3943</v>
      </c>
      <c r="BN185" t="s">
        <v>125</v>
      </c>
    </row>
    <row r="186" spans="1:66" x14ac:dyDescent="0.2">
      <c r="A186" s="36" t="s">
        <v>836</v>
      </c>
      <c r="B186" t="s">
        <v>1348</v>
      </c>
      <c r="C186" t="s">
        <v>3044</v>
      </c>
      <c r="D186" t="s">
        <v>76</v>
      </c>
      <c r="E186" s="18">
        <v>33248</v>
      </c>
      <c r="F186" t="s">
        <v>2379</v>
      </c>
      <c r="G186" t="s">
        <v>1880</v>
      </c>
      <c r="I186" t="str">
        <f t="shared" si="39"/>
        <v>insert into pelamar (username,nama_lengkap,alamat,jenis_kelamin,tanggal_lahir,no_ktp,email) values ('Horn.Emery41','Horn Emery','Jl. Pahlawan Revolusi No. 100, Jakarta Utara 16036','L','33248','18211193025111400000','Horn.Emery41@gmail.com');</v>
      </c>
      <c r="J186" t="s">
        <v>4135</v>
      </c>
      <c r="K186" t="s">
        <v>4281</v>
      </c>
      <c r="L186" t="s">
        <v>3895</v>
      </c>
      <c r="P186" t="str">
        <f>CONCATENATE($P$3,"'",A186,"'",",","'",B186,"'",",","'",C186,"'",",","'",D186,"'",",","'",E186,"'",",","'",F186,"'",",","'",G186,"'",")",";")</f>
        <v>insert into pelamar (username,nama_lengkap,alamat,jenis_kelamin,tanggal_lahir,no_ktp,email) values ('Horn.Emery41','Horn Emery','Jl. Pahlawan Revolusi No. 100, Jakarta Utara 16036','L','33248','18211193025111400000','Horn.Emery41@gmail.com');</v>
      </c>
      <c r="W186" t="str">
        <f t="shared" ca="1" si="28"/>
        <v>13919012323111300007</v>
      </c>
      <c r="Z186" s="18">
        <f t="shared" ca="1" si="29"/>
        <v>33668</v>
      </c>
      <c r="AA186" t="str">
        <f t="shared" ca="1" si="30"/>
        <v>Jl. Duren Tiga Raya No. 5, Garut 14368</v>
      </c>
      <c r="AC186" s="21" t="s">
        <v>2807</v>
      </c>
      <c r="AM186" t="str">
        <f t="shared" ca="1" si="31"/>
        <v>SMA Negeri 06 Makasar</v>
      </c>
      <c r="AN186" t="str">
        <f t="shared" ca="1" si="32"/>
        <v>SMA</v>
      </c>
      <c r="AO186" t="str">
        <f t="shared" ca="1" si="33"/>
        <v>Makasar</v>
      </c>
      <c r="AQ186" t="s">
        <v>2792</v>
      </c>
      <c r="AR186" t="str">
        <f t="shared" ca="1" si="34"/>
        <v>Jl. Mohamad Kahfi Raya 1, Makasar</v>
      </c>
      <c r="AS186" t="str">
        <f t="shared" ca="1" si="35"/>
        <v>IPS</v>
      </c>
      <c r="AV186" t="s">
        <v>4134</v>
      </c>
      <c r="AW186" t="s">
        <v>4280</v>
      </c>
      <c r="AX186" t="s">
        <v>122</v>
      </c>
      <c r="BG186" t="str">
        <f ca="1">INDEX(BE:BE,RANDBETWEEN(6,15),1)</f>
        <v>Universitas Diponegoro</v>
      </c>
      <c r="BI186" t="str">
        <f t="shared" ca="1" si="36"/>
        <v>Jl. Diponegoro No. 71, Semarang</v>
      </c>
      <c r="BJ186" t="str">
        <f t="shared" ca="1" si="37"/>
        <v>Teknik Kimia</v>
      </c>
      <c r="BL186" t="s">
        <v>4355</v>
      </c>
      <c r="BM186" t="s">
        <v>4007</v>
      </c>
      <c r="BN186" t="s">
        <v>134</v>
      </c>
    </row>
    <row r="187" spans="1:66" x14ac:dyDescent="0.2">
      <c r="A187" s="36" t="s">
        <v>837</v>
      </c>
      <c r="B187" t="s">
        <v>1349</v>
      </c>
      <c r="C187" t="s">
        <v>3045</v>
      </c>
      <c r="D187" t="s">
        <v>2697</v>
      </c>
      <c r="E187" s="18">
        <v>34901</v>
      </c>
      <c r="F187" t="s">
        <v>2380</v>
      </c>
      <c r="G187" t="s">
        <v>1881</v>
      </c>
      <c r="I187" t="str">
        <f t="shared" si="39"/>
        <v>insert into pelamar (username,nama_lengkap,alamat,jenis_kelamin,tanggal_lahir,no_ktp,email) values ('Collier.Ashely24','Collier Ashely','Jl. Taman Brawijaya No. 1, Cilacap 13124','P','34901','30614072725101200009','Collier.Ashely24@hotmail.com');</v>
      </c>
      <c r="J187" t="s">
        <v>4028</v>
      </c>
      <c r="K187" t="s">
        <v>4069</v>
      </c>
      <c r="L187" t="s">
        <v>95</v>
      </c>
      <c r="P187" t="str">
        <f>CONCATENATE($P$3,"'",A187,"'",",","'",B187,"'",",","'",C187,"'",",","'",D187,"'",",","'",E187,"'",",","'",F187,"'",",","'",G187,"'",")",";")</f>
        <v>insert into pelamar (username,nama_lengkap,alamat,jenis_kelamin,tanggal_lahir,no_ktp,email) values ('Collier.Ashely24','Collier Ashely','Jl. Taman Brawijaya No. 1, Cilacap 13124','P','34901','30614072725101200009','Collier.Ashely24@hotmail.com');</v>
      </c>
      <c r="W187" t="str">
        <f t="shared" ca="1" si="28"/>
        <v>29113112216111000001</v>
      </c>
      <c r="Z187" s="18">
        <f t="shared" ca="1" si="29"/>
        <v>35502</v>
      </c>
      <c r="AA187" t="str">
        <f t="shared" ca="1" si="30"/>
        <v>Jl. Pluit Raya No. 2, Samarinda 13316</v>
      </c>
      <c r="AC187" s="21" t="s">
        <v>2808</v>
      </c>
      <c r="AM187" t="str">
        <f t="shared" ca="1" si="31"/>
        <v xml:space="preserve">SMK Negeri 18 Bali </v>
      </c>
      <c r="AN187" t="str">
        <f t="shared" ca="1" si="32"/>
        <v>SMK</v>
      </c>
      <c r="AO187" t="str">
        <f t="shared" ca="1" si="33"/>
        <v xml:space="preserve">Bali </v>
      </c>
      <c r="AQ187" t="s">
        <v>2793</v>
      </c>
      <c r="AR187" t="str">
        <f t="shared" ca="1" si="34"/>
        <v xml:space="preserve">Jl. Jeruk Raya No. 15 RT. 0011 / RW. 01, Bali </v>
      </c>
      <c r="AS187" t="str">
        <f t="shared" ca="1" si="35"/>
        <v>Teknik Mesin</v>
      </c>
      <c r="AV187" t="s">
        <v>4135</v>
      </c>
      <c r="AW187" t="s">
        <v>4281</v>
      </c>
      <c r="AX187" t="s">
        <v>3895</v>
      </c>
      <c r="BG187" t="str">
        <f t="shared" ref="BG187:BG205" ca="1" si="40">INDEX(BE:BE,RANDBETWEEN(6,15),1)</f>
        <v>Institut Teknologi Surabaya</v>
      </c>
      <c r="BI187" t="str">
        <f t="shared" ca="1" si="36"/>
        <v>Jl. Raya Mangga Besar Raya 137 / 139, Surabaya</v>
      </c>
      <c r="BJ187" t="str">
        <f t="shared" ca="1" si="37"/>
        <v>Akutansi</v>
      </c>
      <c r="BL187" t="s">
        <v>4355</v>
      </c>
      <c r="BM187" t="s">
        <v>4007</v>
      </c>
      <c r="BN187" t="s">
        <v>132</v>
      </c>
    </row>
    <row r="188" spans="1:66" x14ac:dyDescent="0.2">
      <c r="A188" s="36" t="s">
        <v>838</v>
      </c>
      <c r="B188" t="s">
        <v>1350</v>
      </c>
      <c r="C188" t="s">
        <v>3046</v>
      </c>
      <c r="D188" t="s">
        <v>76</v>
      </c>
      <c r="E188" s="18">
        <v>35333</v>
      </c>
      <c r="F188" t="s">
        <v>2381</v>
      </c>
      <c r="G188" t="s">
        <v>1882</v>
      </c>
      <c r="I188" t="str">
        <f t="shared" si="39"/>
        <v>insert into pelamar (username,nama_lengkap,alamat,jenis_kelamin,tanggal_lahir,no_ktp,email) values ('Barton.Michelle11','Barton Michelle','Jl. RS Fatmawati No. 74 , Depok 15506','L','35333','16419023030111000007','Barton.Michelle11@hotmail.com');</v>
      </c>
      <c r="J188" t="s">
        <v>4003</v>
      </c>
      <c r="K188" t="s">
        <v>4170</v>
      </c>
      <c r="L188" t="s">
        <v>95</v>
      </c>
      <c r="P188" t="str">
        <f>CONCATENATE($P$3,"'",A188,"'",",","'",B188,"'",",","'",C188,"'",",","'",D188,"'",",","'",E188,"'",",","'",F188,"'",",","'",G188,"'",")",";")</f>
        <v>insert into pelamar (username,nama_lengkap,alamat,jenis_kelamin,tanggal_lahir,no_ktp,email) values ('Barton.Michelle11','Barton Michelle','Jl. RS Fatmawati No. 74 , Depok 15506','L','35333','16419023030111000007','Barton.Michelle11@hotmail.com');</v>
      </c>
      <c r="W188" t="str">
        <f t="shared" ca="1" si="28"/>
        <v>19227121117111500008</v>
      </c>
      <c r="Z188" s="18">
        <f t="shared" ca="1" si="29"/>
        <v>36018</v>
      </c>
      <c r="AA188" t="str">
        <f t="shared" ca="1" si="30"/>
        <v>Jl. HR. Rasuna Said, Kuningan, Cilacap 13195</v>
      </c>
      <c r="AC188" s="21" t="s">
        <v>2809</v>
      </c>
      <c r="AM188" t="str">
        <f t="shared" ca="1" si="31"/>
        <v>SMK Negeri 13 Balikpapan</v>
      </c>
      <c r="AN188" t="str">
        <f t="shared" ca="1" si="32"/>
        <v>SMK</v>
      </c>
      <c r="AO188" t="str">
        <f t="shared" ca="1" si="33"/>
        <v>Balikpapan</v>
      </c>
      <c r="AQ188" t="s">
        <v>2720</v>
      </c>
      <c r="AR188" t="str">
        <f t="shared" ca="1" si="34"/>
        <v>Jl. Teuku Cik Ditiro No. 28, Balikpapan</v>
      </c>
      <c r="AS188" t="str">
        <f t="shared" ca="1" si="35"/>
        <v>Teknik Komputer</v>
      </c>
      <c r="AV188" t="s">
        <v>4028</v>
      </c>
      <c r="AW188" t="s">
        <v>4069</v>
      </c>
      <c r="AX188" t="s">
        <v>95</v>
      </c>
      <c r="BG188" t="str">
        <f t="shared" ca="1" si="40"/>
        <v>Universitas Padjadjaran</v>
      </c>
      <c r="BI188" t="str">
        <f t="shared" ca="1" si="36"/>
        <v>Jl. Kyai Caringin No. 7, Bandung</v>
      </c>
      <c r="BJ188" t="str">
        <f t="shared" ca="1" si="37"/>
        <v>Teknik Industri</v>
      </c>
      <c r="BL188" t="s">
        <v>4360</v>
      </c>
      <c r="BM188" t="s">
        <v>4370</v>
      </c>
      <c r="BN188" t="s">
        <v>139</v>
      </c>
    </row>
    <row r="189" spans="1:66" x14ac:dyDescent="0.2">
      <c r="A189" s="36" t="s">
        <v>839</v>
      </c>
      <c r="B189" t="s">
        <v>1351</v>
      </c>
      <c r="C189" t="s">
        <v>3047</v>
      </c>
      <c r="D189" t="s">
        <v>2697</v>
      </c>
      <c r="E189" s="18">
        <v>36482</v>
      </c>
      <c r="F189" t="s">
        <v>2382</v>
      </c>
      <c r="G189" t="s">
        <v>1883</v>
      </c>
      <c r="I189" t="str">
        <f t="shared" si="39"/>
        <v>insert into pelamar (username,nama_lengkap,alamat,jenis_kelamin,tanggal_lahir,no_ktp,email) values ('Allen.James4','Allen James','Jl. Balai Pustaka Raya No. 29-31, Semarang 16067','P','36482','31521012212121600009','Allen.James4@gmail.com');</v>
      </c>
      <c r="J189" t="s">
        <v>3832</v>
      </c>
      <c r="K189" t="s">
        <v>3965</v>
      </c>
      <c r="L189" t="s">
        <v>115</v>
      </c>
      <c r="P189" t="str">
        <f>CONCATENATE($P$3,"'",A189,"'",",","'",B189,"'",",","'",C189,"'",",","'",D189,"'",",","'",E189,"'",",","'",F189,"'",",","'",G189,"'",")",";")</f>
        <v>insert into pelamar (username,nama_lengkap,alamat,jenis_kelamin,tanggal_lahir,no_ktp,email) values ('Allen.James4','Allen James','Jl. Balai Pustaka Raya No. 29-31, Semarang 16067','P','36482','31521012212121600009','Allen.James4@gmail.com');</v>
      </c>
      <c r="W189" t="str">
        <f t="shared" ca="1" si="28"/>
        <v>15730183420121500007</v>
      </c>
      <c r="Z189" s="18">
        <f t="shared" ca="1" si="29"/>
        <v>33490</v>
      </c>
      <c r="AA189" t="str">
        <f t="shared" ca="1" si="30"/>
        <v>Jl. Dharmawangsa Raya No. 13  Blok P II, Surabaya 14099</v>
      </c>
      <c r="AC189" s="21" t="s">
        <v>2810</v>
      </c>
      <c r="AM189" t="str">
        <f t="shared" ca="1" si="31"/>
        <v>SMK Negeri 17 Palembang</v>
      </c>
      <c r="AN189" t="str">
        <f t="shared" ca="1" si="32"/>
        <v>SMK</v>
      </c>
      <c r="AO189" t="str">
        <f t="shared" ca="1" si="33"/>
        <v>Palembang</v>
      </c>
      <c r="AQ189" t="s">
        <v>2721</v>
      </c>
      <c r="AR189" t="str">
        <f t="shared" ca="1" si="34"/>
        <v>Jl. Teuku Cik Ditiro No. 41, Palembang</v>
      </c>
      <c r="AS189" t="str">
        <f t="shared" ca="1" si="35"/>
        <v>Multimedia</v>
      </c>
      <c r="AV189" t="s">
        <v>4003</v>
      </c>
      <c r="AW189" t="s">
        <v>4170</v>
      </c>
      <c r="AX189" t="s">
        <v>95</v>
      </c>
      <c r="BG189" t="str">
        <f t="shared" ca="1" si="40"/>
        <v>Institut Teknologi Bandung</v>
      </c>
      <c r="BI189" t="str">
        <f t="shared" ca="1" si="36"/>
        <v>Jl. Kali Pasir  No. 9, Bandung</v>
      </c>
      <c r="BJ189" t="str">
        <f t="shared" ca="1" si="37"/>
        <v>Sastra Arab</v>
      </c>
      <c r="BL189" t="s">
        <v>4357</v>
      </c>
      <c r="BM189" t="s">
        <v>3867</v>
      </c>
      <c r="BN189" t="s">
        <v>124</v>
      </c>
    </row>
    <row r="190" spans="1:66" x14ac:dyDescent="0.2">
      <c r="A190" s="36" t="s">
        <v>840</v>
      </c>
      <c r="B190" t="s">
        <v>1352</v>
      </c>
      <c r="C190" t="s">
        <v>3048</v>
      </c>
      <c r="D190" t="s">
        <v>76</v>
      </c>
      <c r="E190" s="18">
        <v>35031</v>
      </c>
      <c r="F190" t="s">
        <v>2383</v>
      </c>
      <c r="G190" t="s">
        <v>1884</v>
      </c>
      <c r="I190" t="str">
        <f t="shared" si="39"/>
        <v>insert into pelamar (username,nama_lengkap,alamat,jenis_kelamin,tanggal_lahir,no_ktp,email) values ('Hoffman.Clark45','Hoffman Clark','Jl. Ampera Raya No. 34, Tasikmalaya 14739','L','35031','22221033316121600003','Hoffman.Clark45@gmail.com');</v>
      </c>
      <c r="J190" t="s">
        <v>3930</v>
      </c>
      <c r="K190" t="s">
        <v>4282</v>
      </c>
      <c r="L190" t="s">
        <v>3895</v>
      </c>
      <c r="P190" t="str">
        <f>CONCATENATE($P$3,"'",A190,"'",",","'",B190,"'",",","'",C190,"'",",","'",D190,"'",",","'",E190,"'",",","'",F190,"'",",","'",G190,"'",")",";")</f>
        <v>insert into pelamar (username,nama_lengkap,alamat,jenis_kelamin,tanggal_lahir,no_ktp,email) values ('Hoffman.Clark45','Hoffman Clark','Jl. Ampera Raya No. 34, Tasikmalaya 14739','L','35031','22221033316121600003','Hoffman.Clark45@gmail.com');</v>
      </c>
      <c r="W190" t="str">
        <f t="shared" ca="1" si="28"/>
        <v>12221172511111400008</v>
      </c>
      <c r="Z190" s="18">
        <f t="shared" ca="1" si="29"/>
        <v>32587</v>
      </c>
      <c r="AA190" t="str">
        <f t="shared" ca="1" si="30"/>
        <v>Jl. RS Fatmawati No. 74 , Medan 14552</v>
      </c>
      <c r="AC190" s="21" t="s">
        <v>2811</v>
      </c>
      <c r="AM190" t="str">
        <f t="shared" ca="1" si="31"/>
        <v>SMK Negeri 17 Aceh</v>
      </c>
      <c r="AN190" t="str">
        <f t="shared" ca="1" si="32"/>
        <v>SMK</v>
      </c>
      <c r="AO190" t="str">
        <f t="shared" ca="1" si="33"/>
        <v>Aceh</v>
      </c>
      <c r="AQ190" t="s">
        <v>2722</v>
      </c>
      <c r="AR190" t="str">
        <f t="shared" ca="1" si="34"/>
        <v>Jl. Teuku Cik Ditiro No. 46  M, Aceh</v>
      </c>
      <c r="AS190" t="str">
        <f t="shared" ca="1" si="35"/>
        <v>Teknik Otomasi</v>
      </c>
      <c r="AV190" t="s">
        <v>3832</v>
      </c>
      <c r="AW190" t="s">
        <v>3965</v>
      </c>
      <c r="AX190" t="s">
        <v>115</v>
      </c>
      <c r="BG190" t="str">
        <f t="shared" ca="1" si="40"/>
        <v>Universitas Mulawarman</v>
      </c>
      <c r="BI190" t="str">
        <f t="shared" ca="1" si="36"/>
        <v>Jl. Raden Saleh No. 40 , Samarinda</v>
      </c>
      <c r="BJ190" t="str">
        <f t="shared" ca="1" si="37"/>
        <v>Ilmu Hukum</v>
      </c>
      <c r="BL190" t="s">
        <v>4359</v>
      </c>
      <c r="BM190" t="s">
        <v>4369</v>
      </c>
      <c r="BN190" t="s">
        <v>130</v>
      </c>
    </row>
    <row r="191" spans="1:66" x14ac:dyDescent="0.2">
      <c r="A191" s="36" t="s">
        <v>841</v>
      </c>
      <c r="B191" t="s">
        <v>1353</v>
      </c>
      <c r="C191" t="s">
        <v>3049</v>
      </c>
      <c r="D191" t="s">
        <v>76</v>
      </c>
      <c r="E191" s="18">
        <v>33971</v>
      </c>
      <c r="F191" t="s">
        <v>2384</v>
      </c>
      <c r="G191" t="s">
        <v>1885</v>
      </c>
      <c r="I191" t="str">
        <f t="shared" si="39"/>
        <v>insert into pelamar (username,nama_lengkap,alamat,jenis_kelamin,tanggal_lahir,no_ktp,email) values ('Shields.Emi97','Shields Emi','Jl. Salemba I  No. 13, Bontang 13697','L','33971','11534021916111500005','Shields.Emi97@hotmail.com');</v>
      </c>
      <c r="J191" t="s">
        <v>4031</v>
      </c>
      <c r="K191" t="s">
        <v>4079</v>
      </c>
      <c r="L191" t="s">
        <v>3895</v>
      </c>
      <c r="P191" t="str">
        <f>CONCATENATE($P$3,"'",A191,"'",",","'",B191,"'",",","'",C191,"'",",","'",D191,"'",",","'",E191,"'",",","'",F191,"'",",","'",G191,"'",")",";")</f>
        <v>insert into pelamar (username,nama_lengkap,alamat,jenis_kelamin,tanggal_lahir,no_ktp,email) values ('Shields.Emi97','Shields Emi','Jl. Salemba I  No. 13, Bontang 13697','L','33971','11534021916111500005','Shields.Emi97@hotmail.com');</v>
      </c>
      <c r="W191" t="str">
        <f t="shared" ca="1" si="28"/>
        <v>33332042024101300007</v>
      </c>
      <c r="Z191" s="18">
        <f t="shared" ca="1" si="29"/>
        <v>35147</v>
      </c>
      <c r="AA191" t="str">
        <f t="shared" ca="1" si="30"/>
        <v>Jl. Sultan Agung No. 67, Surabaya 14406</v>
      </c>
      <c r="AC191" s="21" t="s">
        <v>2780</v>
      </c>
      <c r="AM191" t="str">
        <f t="shared" ca="1" si="31"/>
        <v>SMA Negeri 18 Depok</v>
      </c>
      <c r="AN191" t="str">
        <f t="shared" ca="1" si="32"/>
        <v>SMA</v>
      </c>
      <c r="AO191" t="str">
        <f t="shared" ca="1" si="33"/>
        <v>Depok</v>
      </c>
      <c r="AQ191" t="s">
        <v>2723</v>
      </c>
      <c r="AR191" t="str">
        <f t="shared" ca="1" si="34"/>
        <v>Jl. Proklamasi  No. 43 , Depok</v>
      </c>
      <c r="AS191" t="str">
        <f t="shared" ca="1" si="35"/>
        <v>IPA</v>
      </c>
      <c r="AV191" t="s">
        <v>3930</v>
      </c>
      <c r="AW191" t="s">
        <v>4282</v>
      </c>
      <c r="AX191" t="s">
        <v>3895</v>
      </c>
      <c r="BG191" t="str">
        <f t="shared" ca="1" si="40"/>
        <v>Institut Teknologi Surabaya</v>
      </c>
      <c r="BI191" t="str">
        <f t="shared" ca="1" si="36"/>
        <v>Jl. Raya Mangga Besar Raya 137 / 139, Surabaya</v>
      </c>
      <c r="BJ191" t="str">
        <f t="shared" ca="1" si="37"/>
        <v>Teknik Mesin</v>
      </c>
      <c r="BL191" t="s">
        <v>4363</v>
      </c>
      <c r="BM191" t="s">
        <v>3943</v>
      </c>
      <c r="BN191" t="s">
        <v>125</v>
      </c>
    </row>
    <row r="192" spans="1:66" x14ac:dyDescent="0.2">
      <c r="A192" s="36" t="s">
        <v>842</v>
      </c>
      <c r="B192" t="s">
        <v>1354</v>
      </c>
      <c r="C192" t="s">
        <v>3050</v>
      </c>
      <c r="D192" t="s">
        <v>76</v>
      </c>
      <c r="E192" s="18">
        <v>35074</v>
      </c>
      <c r="F192" t="s">
        <v>2385</v>
      </c>
      <c r="G192" t="s">
        <v>1886</v>
      </c>
      <c r="I192" t="str">
        <f t="shared" si="39"/>
        <v>insert into pelamar (username,nama_lengkap,alamat,jenis_kelamin,tanggal_lahir,no_ktp,email) values ('Holden.Martena56','Holden Martena','Jl. HR. Rasuna Said Kav. C-21 Kuningan, Jakarta Selatan 14103','L','35074','17212141826111100003','Holden.Martena56@yahoo.com');</v>
      </c>
      <c r="J192" t="s">
        <v>4136</v>
      </c>
      <c r="K192" t="s">
        <v>4075</v>
      </c>
      <c r="L192" t="s">
        <v>3893</v>
      </c>
      <c r="P192" t="str">
        <f>CONCATENATE($P$3,"'",A192,"'",",","'",B192,"'",",","'",C192,"'",",","'",D192,"'",",","'",E192,"'",",","'",F192,"'",",","'",G192,"'",")",";")</f>
        <v>insert into pelamar (username,nama_lengkap,alamat,jenis_kelamin,tanggal_lahir,no_ktp,email) values ('Holden.Martena56','Holden Martena','Jl. HR. Rasuna Said Kav. C-21 Kuningan, Jakarta Selatan 14103','L','35074','17212141826111100003','Holden.Martena56@yahoo.com');</v>
      </c>
      <c r="W192" t="str">
        <f t="shared" ca="1" si="28"/>
        <v>21233121918121300006</v>
      </c>
      <c r="Z192" s="18">
        <f t="shared" ca="1" si="29"/>
        <v>33107</v>
      </c>
      <c r="AA192" t="str">
        <f t="shared" ca="1" si="30"/>
        <v>Jl. RS Fatmawati No. 80 - 82, Jakarta Selatan 14933</v>
      </c>
      <c r="AC192" s="21" t="s">
        <v>2781</v>
      </c>
      <c r="AM192" t="str">
        <f t="shared" ca="1" si="31"/>
        <v>SMA Negeri 15 Makasar</v>
      </c>
      <c r="AN192" t="str">
        <f t="shared" ca="1" si="32"/>
        <v>SMA</v>
      </c>
      <c r="AO192" t="str">
        <f t="shared" ca="1" si="33"/>
        <v>Makasar</v>
      </c>
      <c r="AQ192" t="s">
        <v>2724</v>
      </c>
      <c r="AR192" t="str">
        <f t="shared" ca="1" si="34"/>
        <v>Jl. Tambak No. 18, Makasar</v>
      </c>
      <c r="AS192" t="str">
        <f t="shared" ca="1" si="35"/>
        <v>IPS</v>
      </c>
      <c r="AV192" t="s">
        <v>4031</v>
      </c>
      <c r="AW192" t="s">
        <v>4079</v>
      </c>
      <c r="AX192" t="s">
        <v>3895</v>
      </c>
      <c r="BG192" t="str">
        <f t="shared" ca="1" si="40"/>
        <v>Universitas Diponegoro</v>
      </c>
      <c r="BI192" t="str">
        <f t="shared" ca="1" si="36"/>
        <v>Jl. Diponegoro No. 71, Semarang</v>
      </c>
      <c r="BJ192" t="str">
        <f t="shared" ca="1" si="37"/>
        <v>Teknik Komputer</v>
      </c>
      <c r="BL192" t="s">
        <v>4362</v>
      </c>
      <c r="BM192" t="s">
        <v>4371</v>
      </c>
      <c r="BN192" t="s">
        <v>38</v>
      </c>
    </row>
    <row r="193" spans="1:66" x14ac:dyDescent="0.2">
      <c r="A193" s="36" t="s">
        <v>843</v>
      </c>
      <c r="B193" t="s">
        <v>1355</v>
      </c>
      <c r="C193" t="s">
        <v>3051</v>
      </c>
      <c r="D193" t="s">
        <v>2697</v>
      </c>
      <c r="E193" s="18">
        <v>35050</v>
      </c>
      <c r="F193" t="s">
        <v>2386</v>
      </c>
      <c r="G193" t="s">
        <v>1887</v>
      </c>
      <c r="I193" t="str">
        <f t="shared" si="39"/>
        <v>insert into pelamar (username,nama_lengkap,alamat,jenis_kelamin,tanggal_lahir,no_ktp,email) values ('Trevino.Remedios97','Trevino Remedios','Jl. Tanah Sereal VII / 9, Makasar 16012','P','35050','18911072920101600002','Trevino.Remedios97@hotmail.com');</v>
      </c>
      <c r="J193" t="s">
        <v>3991</v>
      </c>
      <c r="K193" t="s">
        <v>4283</v>
      </c>
      <c r="L193" t="s">
        <v>3893</v>
      </c>
      <c r="P193" t="str">
        <f>CONCATENATE($P$3,"'",A193,"'",",","'",B193,"'",",","'",C193,"'",",","'",D193,"'",",","'",E193,"'",",","'",F193,"'",",","'",G193,"'",")",";")</f>
        <v>insert into pelamar (username,nama_lengkap,alamat,jenis_kelamin,tanggal_lahir,no_ktp,email) values ('Trevino.Remedios97','Trevino Remedios','Jl. Tanah Sereal VII / 9, Makasar 16012','P','35050','18911072920101600002','Trevino.Remedios97@hotmail.com');</v>
      </c>
      <c r="W193" t="str">
        <f t="shared" ca="1" si="28"/>
        <v>20626041414121400004</v>
      </c>
      <c r="Z193" s="18">
        <f t="shared" ca="1" si="29"/>
        <v>35687</v>
      </c>
      <c r="AA193" t="str">
        <f t="shared" ca="1" si="30"/>
        <v>Jl. Salemba Raya, Balikpapan 15914</v>
      </c>
      <c r="AC193" s="21" t="s">
        <v>2782</v>
      </c>
      <c r="AM193" t="str">
        <f t="shared" ca="1" si="31"/>
        <v>SMA Negeri 07 Bogor</v>
      </c>
      <c r="AN193" t="str">
        <f t="shared" ca="1" si="32"/>
        <v>SMA</v>
      </c>
      <c r="AO193" t="str">
        <f t="shared" ca="1" si="33"/>
        <v>Bogor</v>
      </c>
      <c r="AQ193" t="s">
        <v>2725</v>
      </c>
      <c r="AR193" t="str">
        <f t="shared" ca="1" si="34"/>
        <v>Jl. Salemba Raya, Bogor</v>
      </c>
      <c r="AS193" t="str">
        <f t="shared" ca="1" si="35"/>
        <v>IPS</v>
      </c>
      <c r="AV193" t="s">
        <v>4136</v>
      </c>
      <c r="AW193" t="s">
        <v>4075</v>
      </c>
      <c r="AX193" t="s">
        <v>3893</v>
      </c>
      <c r="BG193" t="str">
        <f t="shared" ca="1" si="40"/>
        <v>Institut Teknologi Bandung</v>
      </c>
      <c r="BI193" t="str">
        <f t="shared" ca="1" si="36"/>
        <v>Jl. Kali Pasir  No. 9, Bandung</v>
      </c>
      <c r="BJ193" t="str">
        <f t="shared" ca="1" si="37"/>
        <v>Sastra Indonesia</v>
      </c>
      <c r="BL193" t="s">
        <v>4363</v>
      </c>
      <c r="BM193" t="s">
        <v>3943</v>
      </c>
      <c r="BN193" t="s">
        <v>8</v>
      </c>
    </row>
    <row r="194" spans="1:66" x14ac:dyDescent="0.2">
      <c r="A194" s="36" t="s">
        <v>844</v>
      </c>
      <c r="B194" t="s">
        <v>1356</v>
      </c>
      <c r="C194" t="s">
        <v>3052</v>
      </c>
      <c r="D194" t="s">
        <v>76</v>
      </c>
      <c r="E194" s="18">
        <v>33724</v>
      </c>
      <c r="F194" t="s">
        <v>2387</v>
      </c>
      <c r="G194" t="s">
        <v>1888</v>
      </c>
      <c r="I194" t="str">
        <f t="shared" si="39"/>
        <v>insert into pelamar (username,nama_lengkap,alamat,jenis_kelamin,tanggal_lahir,no_ktp,email) values ('Aguilar.Jeremy92','Aguilar Jeremy','Jl. Pemuda No. 80  RT.001 RW.08, Bontang 15768','L','33724','25217132816121200009','Aguilar.Jeremy92@hotmail.com');</v>
      </c>
      <c r="J194" t="s">
        <v>3836</v>
      </c>
      <c r="K194" t="s">
        <v>4284</v>
      </c>
      <c r="L194" t="s">
        <v>3894</v>
      </c>
      <c r="P194" t="str">
        <f>CONCATENATE($P$3,"'",A194,"'",",","'",B194,"'",",","'",C194,"'",",","'",D194,"'",",","'",E194,"'",",","'",F194,"'",",","'",G194,"'",")",";")</f>
        <v>insert into pelamar (username,nama_lengkap,alamat,jenis_kelamin,tanggal_lahir,no_ktp,email) values ('Aguilar.Jeremy92','Aguilar Jeremy','Jl. Pemuda No. 80  RT.001 RW.08, Bontang 15768','L','33724','25217132816121200009','Aguilar.Jeremy92@hotmail.com');</v>
      </c>
      <c r="W194" t="str">
        <f t="shared" ca="1" si="28"/>
        <v>19121153119121500007</v>
      </c>
      <c r="Z194" s="18">
        <f t="shared" ca="1" si="29"/>
        <v>34410</v>
      </c>
      <c r="AA194" t="str">
        <f t="shared" ca="1" si="30"/>
        <v>Jl. HR. Rasuna Said, Kuningan, Bandung 13980</v>
      </c>
      <c r="AC194" s="21" t="s">
        <v>2783</v>
      </c>
      <c r="AM194" t="str">
        <f t="shared" ca="1" si="31"/>
        <v>SMA Negeri 15 Semarang</v>
      </c>
      <c r="AN194" t="str">
        <f t="shared" ca="1" si="32"/>
        <v>SMA</v>
      </c>
      <c r="AO194" t="str">
        <f t="shared" ca="1" si="33"/>
        <v>Semarang</v>
      </c>
      <c r="AQ194" t="s">
        <v>2726</v>
      </c>
      <c r="AR194" t="str">
        <f t="shared" ca="1" si="34"/>
        <v>Jl. Salemba I  No. 13, Semarang</v>
      </c>
      <c r="AS194" t="str">
        <f t="shared" ca="1" si="35"/>
        <v>IPS</v>
      </c>
      <c r="AV194" t="s">
        <v>3991</v>
      </c>
      <c r="AW194" t="s">
        <v>4283</v>
      </c>
      <c r="AX194" t="s">
        <v>3893</v>
      </c>
      <c r="BG194" t="str">
        <f t="shared" ca="1" si="40"/>
        <v>Universitas Diponegoro</v>
      </c>
      <c r="BI194" t="str">
        <f t="shared" ca="1" si="36"/>
        <v>Jl. Diponegoro No. 71, Semarang</v>
      </c>
      <c r="BJ194" t="str">
        <f t="shared" ca="1" si="37"/>
        <v>Ilmu Komputer</v>
      </c>
      <c r="BL194" t="s">
        <v>4359</v>
      </c>
      <c r="BM194" t="s">
        <v>4369</v>
      </c>
      <c r="BN194" t="s">
        <v>8</v>
      </c>
    </row>
    <row r="195" spans="1:66" x14ac:dyDescent="0.2">
      <c r="A195" s="36" t="s">
        <v>845</v>
      </c>
      <c r="B195" t="s">
        <v>1357</v>
      </c>
      <c r="C195" t="s">
        <v>3053</v>
      </c>
      <c r="D195" t="s">
        <v>76</v>
      </c>
      <c r="E195" s="18">
        <v>33921</v>
      </c>
      <c r="F195" t="s">
        <v>2388</v>
      </c>
      <c r="G195" t="s">
        <v>1889</v>
      </c>
      <c r="I195" t="str">
        <f t="shared" si="39"/>
        <v>insert into pelamar (username,nama_lengkap,alamat,jenis_kelamin,tanggal_lahir,no_ktp,email) values ('Ortega.Abbot37','Ortega Abbot','Jl. Raya Pasar Minggu No. 3 A, Makasar 12881','L','33921','31828051414111500009','Ortega.Abbot37@yahoo.com');</v>
      </c>
      <c r="J195" t="s">
        <v>4137</v>
      </c>
      <c r="K195" t="s">
        <v>4285</v>
      </c>
      <c r="L195" t="s">
        <v>3894</v>
      </c>
      <c r="P195" t="str">
        <f>CONCATENATE($P$3,"'",A195,"'",",","'",B195,"'",",","'",C195,"'",",","'",D195,"'",",","'",E195,"'",",","'",F195,"'",",","'",G195,"'",")",";")</f>
        <v>insert into pelamar (username,nama_lengkap,alamat,jenis_kelamin,tanggal_lahir,no_ktp,email) values ('Ortega.Abbot37','Ortega Abbot','Jl. Raya Pasar Minggu No. 3 A, Makasar 12881','L','33921','31828051414111500009','Ortega.Abbot37@yahoo.com');</v>
      </c>
      <c r="W195" t="str">
        <f t="shared" ca="1" si="28"/>
        <v>30311131714101100008</v>
      </c>
      <c r="Z195" s="18">
        <f t="shared" ca="1" si="29"/>
        <v>35303</v>
      </c>
      <c r="AA195" t="str">
        <f t="shared" ca="1" si="30"/>
        <v>Jl. Danau Agung 2 Blok E 3 No. 28-30, Garut 15955</v>
      </c>
      <c r="AC195" s="21" t="s">
        <v>2784</v>
      </c>
      <c r="AM195" t="str">
        <f t="shared" ca="1" si="31"/>
        <v>SMK Negeri 12 Semarang</v>
      </c>
      <c r="AN195" t="str">
        <f t="shared" ca="1" si="32"/>
        <v>SMK</v>
      </c>
      <c r="AO195" t="str">
        <f t="shared" ca="1" si="33"/>
        <v>Semarang</v>
      </c>
      <c r="AQ195" t="s">
        <v>2727</v>
      </c>
      <c r="AR195" t="str">
        <f t="shared" ca="1" si="34"/>
        <v>Jl. Jenderal Sudirman Kavling 86, Semarang</v>
      </c>
      <c r="AS195" t="str">
        <f t="shared" ca="1" si="35"/>
        <v>Analisa Kimia</v>
      </c>
      <c r="AV195" t="s">
        <v>3836</v>
      </c>
      <c r="AW195" t="s">
        <v>4284</v>
      </c>
      <c r="AX195" t="s">
        <v>3894</v>
      </c>
      <c r="BG195" t="str">
        <f t="shared" ca="1" si="40"/>
        <v>Universitas Sriwijaya</v>
      </c>
      <c r="BI195" t="str">
        <f t="shared" ca="1" si="36"/>
        <v>Jl. Kramat Raya No. 17 A, Palembang</v>
      </c>
      <c r="BJ195" t="str">
        <f t="shared" ca="1" si="37"/>
        <v>Ilmu Perpustakaan</v>
      </c>
      <c r="BL195" t="s">
        <v>4356</v>
      </c>
      <c r="BM195" t="s">
        <v>4368</v>
      </c>
      <c r="BN195" t="s">
        <v>121</v>
      </c>
    </row>
    <row r="196" spans="1:66" x14ac:dyDescent="0.2">
      <c r="A196" s="36" t="s">
        <v>846</v>
      </c>
      <c r="B196" t="s">
        <v>1358</v>
      </c>
      <c r="C196" t="s">
        <v>3054</v>
      </c>
      <c r="D196" t="s">
        <v>2697</v>
      </c>
      <c r="E196" s="18">
        <v>34847</v>
      </c>
      <c r="F196" t="s">
        <v>2389</v>
      </c>
      <c r="G196" t="s">
        <v>1890</v>
      </c>
      <c r="I196" t="str">
        <f t="shared" si="39"/>
        <v>insert into pelamar (username,nama_lengkap,alamat,jenis_kelamin,tanggal_lahir,no_ktp,email) values ('Villarreal.Hyacinth58','Villarreal Hyacinth','Jl. Mohamad Kahfi Raya 1, Semarang 14322','P','34847','29618072621101000007','Villarreal.Hyacinth58@gmail.com');</v>
      </c>
      <c r="J196" t="s">
        <v>3858</v>
      </c>
      <c r="K196" t="s">
        <v>4076</v>
      </c>
      <c r="L196" t="s">
        <v>95</v>
      </c>
      <c r="P196" t="str">
        <f>CONCATENATE($P$3,"'",A196,"'",",","'",B196,"'",",","'",C196,"'",",","'",D196,"'",",","'",E196,"'",",","'",F196,"'",",","'",G196,"'",")",";")</f>
        <v>insert into pelamar (username,nama_lengkap,alamat,jenis_kelamin,tanggal_lahir,no_ktp,email) values ('Villarreal.Hyacinth58','Villarreal Hyacinth','Jl. Mohamad Kahfi Raya 1, Semarang 14322','P','34847','29618072621101000007','Villarreal.Hyacinth58@gmail.com');</v>
      </c>
      <c r="W196" t="str">
        <f t="shared" ca="1" si="28"/>
        <v>14521151512121600009</v>
      </c>
      <c r="Z196" s="18">
        <f t="shared" ca="1" si="29"/>
        <v>35122</v>
      </c>
      <c r="AA196" t="str">
        <f t="shared" ca="1" si="30"/>
        <v>Jl. Landas Pacu Timur, Garut 14421</v>
      </c>
      <c r="AC196" s="21" t="s">
        <v>2785</v>
      </c>
      <c r="AM196" t="str">
        <f t="shared" ca="1" si="31"/>
        <v>SMK Negeri 17 Papua</v>
      </c>
      <c r="AN196" t="str">
        <f t="shared" ca="1" si="32"/>
        <v>SMK</v>
      </c>
      <c r="AO196" t="str">
        <f t="shared" ca="1" si="33"/>
        <v>Papua</v>
      </c>
      <c r="AQ196" t="s">
        <v>2728</v>
      </c>
      <c r="AR196" t="str">
        <f t="shared" ca="1" si="34"/>
        <v>Jl. Tipar Cakung No. 5, Papua</v>
      </c>
      <c r="AS196" t="str">
        <f t="shared" ca="1" si="35"/>
        <v>Teknik Mesin</v>
      </c>
      <c r="AV196" t="s">
        <v>4137</v>
      </c>
      <c r="AW196" t="s">
        <v>4285</v>
      </c>
      <c r="AX196" t="s">
        <v>3894</v>
      </c>
      <c r="BG196" t="str">
        <f t="shared" ca="1" si="40"/>
        <v>Universitas Sriwijaya</v>
      </c>
      <c r="BI196" t="str">
        <f t="shared" ca="1" si="36"/>
        <v>Jl. Kramat Raya No. 17 A, Palembang</v>
      </c>
      <c r="BJ196" t="str">
        <f t="shared" ca="1" si="37"/>
        <v>Ilmu Perpustakaan</v>
      </c>
      <c r="BL196" t="s">
        <v>4360</v>
      </c>
      <c r="BM196" t="s">
        <v>4370</v>
      </c>
      <c r="BN196" t="s">
        <v>132</v>
      </c>
    </row>
    <row r="197" spans="1:66" x14ac:dyDescent="0.2">
      <c r="A197" s="36" t="s">
        <v>847</v>
      </c>
      <c r="B197" t="s">
        <v>1359</v>
      </c>
      <c r="C197" t="s">
        <v>3055</v>
      </c>
      <c r="D197" t="s">
        <v>76</v>
      </c>
      <c r="E197" s="18">
        <v>33325</v>
      </c>
      <c r="F197" t="s">
        <v>2390</v>
      </c>
      <c r="G197" t="s">
        <v>1891</v>
      </c>
      <c r="I197" t="str">
        <f t="shared" si="39"/>
        <v>insert into pelamar (username,nama_lengkap,alamat,jenis_kelamin,tanggal_lahir,no_ktp,email) values ('Gibson.Ferris81','Gibson Ferris','Jl. Kyai Tapa No. 1, Depok 14665','L','33325','33123011324101200007','Gibson.Ferris81@gmail.com');</v>
      </c>
      <c r="J197" t="s">
        <v>3937</v>
      </c>
      <c r="K197" t="s">
        <v>3967</v>
      </c>
      <c r="L197" t="s">
        <v>3893</v>
      </c>
      <c r="P197" t="str">
        <f>CONCATENATE($P$3,"'",A197,"'",",","'",B197,"'",",","'",C197,"'",",","'",D197,"'",",","'",E197,"'",",","'",F197,"'",",","'",G197,"'",")",";")</f>
        <v>insert into pelamar (username,nama_lengkap,alamat,jenis_kelamin,tanggal_lahir,no_ktp,email) values ('Gibson.Ferris81','Gibson Ferris','Jl. Kyai Tapa No. 1, Depok 14665','L','33325','33123011324101200007','Gibson.Ferris81@gmail.com');</v>
      </c>
      <c r="W197" t="str">
        <f t="shared" ca="1" si="28"/>
        <v>24820011625121100004</v>
      </c>
      <c r="Z197" s="18">
        <f t="shared" ca="1" si="29"/>
        <v>35235</v>
      </c>
      <c r="AA197" t="str">
        <f t="shared" ca="1" si="30"/>
        <v>Jl. RS Fatmawati No. 74 , Cilacap 12285</v>
      </c>
      <c r="AC197" s="21" t="s">
        <v>2786</v>
      </c>
      <c r="AM197" t="str">
        <f t="shared" ca="1" si="31"/>
        <v>SMA Negeri 06 Depok</v>
      </c>
      <c r="AN197" t="str">
        <f t="shared" ca="1" si="32"/>
        <v>SMA</v>
      </c>
      <c r="AO197" t="str">
        <f t="shared" ca="1" si="33"/>
        <v>Depok</v>
      </c>
      <c r="AQ197" t="s">
        <v>2729</v>
      </c>
      <c r="AR197" t="str">
        <f t="shared" ca="1" si="34"/>
        <v>Jl. Boulevard Timur Raya RT. 006 / 02, Depok</v>
      </c>
      <c r="AS197" t="str">
        <f t="shared" ca="1" si="35"/>
        <v>IPS</v>
      </c>
      <c r="AV197" t="s">
        <v>3858</v>
      </c>
      <c r="AW197" t="s">
        <v>4076</v>
      </c>
      <c r="AX197" t="s">
        <v>95</v>
      </c>
      <c r="BG197" t="str">
        <f t="shared" ca="1" si="40"/>
        <v>Universitas Diponegoro</v>
      </c>
      <c r="BI197" t="str">
        <f t="shared" ca="1" si="36"/>
        <v>Jl. Diponegoro No. 71, Semarang</v>
      </c>
      <c r="BJ197" t="str">
        <f t="shared" ca="1" si="37"/>
        <v>Sastra Jerman</v>
      </c>
      <c r="BL197" t="s">
        <v>4361</v>
      </c>
      <c r="BM197" t="s">
        <v>4161</v>
      </c>
      <c r="BN197" t="s">
        <v>115</v>
      </c>
    </row>
    <row r="198" spans="1:66" x14ac:dyDescent="0.2">
      <c r="A198" s="36" t="s">
        <v>848</v>
      </c>
      <c r="B198" t="s">
        <v>1360</v>
      </c>
      <c r="C198" t="s">
        <v>3056</v>
      </c>
      <c r="D198" t="s">
        <v>2697</v>
      </c>
      <c r="E198" s="18">
        <v>35619</v>
      </c>
      <c r="F198" t="s">
        <v>2391</v>
      </c>
      <c r="G198" t="s">
        <v>1892</v>
      </c>
      <c r="I198" t="str">
        <f t="shared" si="39"/>
        <v>insert into pelamar (username,nama_lengkap,alamat,jenis_kelamin,tanggal_lahir,no_ktp,email) values ('Castillo.Indigo58','Castillo Indigo','Jl. Raya Pluit Selatan No. 2, Bogor 12845','P','35619','16114052218121500007','Castillo.Indigo58@gmail.com');</v>
      </c>
      <c r="J198" t="s">
        <v>4138</v>
      </c>
      <c r="K198" t="s">
        <v>4022</v>
      </c>
      <c r="L198" t="s">
        <v>3893</v>
      </c>
      <c r="P198" t="str">
        <f>CONCATENATE($P$3,"'",A198,"'",",","'",B198,"'",",","'",C198,"'",",","'",D198,"'",",","'",E198,"'",",","'",F198,"'",",","'",G198,"'",")",";")</f>
        <v>insert into pelamar (username,nama_lengkap,alamat,jenis_kelamin,tanggal_lahir,no_ktp,email) values ('Castillo.Indigo58','Castillo Indigo','Jl. Raya Pluit Selatan No. 2, Bogor 12845','P','35619','16114052218121500007','Castillo.Indigo58@gmail.com');</v>
      </c>
      <c r="W198" t="str">
        <f t="shared" ref="W198:W261" ca="1" si="41">RANDBETWEEN(11,34)&amp;RANDBETWEEN(1,9)&amp;RANDBETWEEN(11,34)&amp;RANDBETWEEN(0,1)&amp;RANDBETWEEN(1,9)&amp;RANDBETWEEN(11,34)&amp;RANDBETWEEN(10,30)&amp;RANDBETWEEN(10,12)&amp;RANDBETWEEN(10,16)&amp;"0000"&amp;RANDBETWEEN(0,9)</f>
        <v>15126032717111100000</v>
      </c>
      <c r="Z198" s="18">
        <f t="shared" ref="Z198:Z261" ca="1" si="42">RANDBETWEEN(DATE(1989,1,1),DATE(1999,12,30))</f>
        <v>33621</v>
      </c>
      <c r="AA198" t="str">
        <f t="shared" ref="AA198:AA261" ca="1" si="43">INDEX(AC:AC,RANDBETWEEN(6,222),1)&amp;", "&amp;INDEX(AB:AB,RANDBETWEEN(6,22),1)&amp;" 1"&amp;RANDBETWEEN(2111,6111)</f>
        <v>Jl. Kramat Raya No. 128, Bandung 12582</v>
      </c>
      <c r="AC198" s="21" t="s">
        <v>2787</v>
      </c>
      <c r="AM198" t="str">
        <f t="shared" ref="AM198:AM261" ca="1" si="44">AN198&amp;" Negeri "&amp;RANDBETWEEN(0,1)&amp;RANDBETWEEN(1,9)&amp;" "&amp;AO198</f>
        <v>SMK Negeri 11 Bandung</v>
      </c>
      <c r="AN198" t="str">
        <f t="shared" ref="AN198:AN261" ca="1" si="45">INDEX(AI:AI,RANDBETWEEN(8,9),1)</f>
        <v>SMK</v>
      </c>
      <c r="AO198" t="str">
        <f t="shared" ref="AO198:AO261" ca="1" si="46">INDEX(AJ:AJ,RANDBETWEEN(8,26),1)</f>
        <v>Bandung</v>
      </c>
      <c r="AQ198" t="s">
        <v>2730</v>
      </c>
      <c r="AR198" t="str">
        <f t="shared" ref="AR198:AR261" ca="1" si="47">AQ198&amp;", "&amp;AO198</f>
        <v>Jl. Bukit Gading Raya Kav. II, Bandung</v>
      </c>
      <c r="AS198" t="str">
        <f t="shared" ref="AS198:AS261" ca="1" si="48">IF(AN198=$AI$9,INDEX(AK:AK,RANDBETWEEN(8,12),1),INDEX(AL:AL,RANDBETWEEN(8,9),1))</f>
        <v>Analisa Kimia</v>
      </c>
      <c r="AV198" t="s">
        <v>3937</v>
      </c>
      <c r="AW198" t="s">
        <v>3967</v>
      </c>
      <c r="AX198" t="s">
        <v>3893</v>
      </c>
      <c r="BG198" t="str">
        <f t="shared" ca="1" si="40"/>
        <v>Universitas Padjadjaran</v>
      </c>
      <c r="BI198" t="str">
        <f t="shared" ca="1" si="36"/>
        <v>Jl. Kyai Caringin No. 7, Bandung</v>
      </c>
      <c r="BJ198" t="str">
        <f t="shared" ca="1" si="37"/>
        <v>Kimia</v>
      </c>
      <c r="BL198" t="s">
        <v>4362</v>
      </c>
      <c r="BM198" t="s">
        <v>4371</v>
      </c>
      <c r="BN198" t="s">
        <v>137</v>
      </c>
    </row>
    <row r="199" spans="1:66" x14ac:dyDescent="0.2">
      <c r="A199" s="36" t="s">
        <v>849</v>
      </c>
      <c r="B199" t="s">
        <v>1361</v>
      </c>
      <c r="C199" t="s">
        <v>3057</v>
      </c>
      <c r="D199" t="s">
        <v>76</v>
      </c>
      <c r="E199" s="18">
        <v>35725</v>
      </c>
      <c r="F199" t="s">
        <v>2392</v>
      </c>
      <c r="G199" t="s">
        <v>1893</v>
      </c>
      <c r="I199" t="str">
        <f t="shared" si="39"/>
        <v>insert into pelamar (username,nama_lengkap,alamat,jenis_kelamin,tanggal_lahir,no_ktp,email) values ('Schroeder.Kermit67','Schroeder Kermit','Jl. RS Fatmawati No. 74 , Semarang 15425','L','35725','11832013410101300003','Schroeder.Kermit67@hotmail.com');</v>
      </c>
      <c r="J199" t="s">
        <v>4139</v>
      </c>
      <c r="K199" t="s">
        <v>4286</v>
      </c>
      <c r="L199" t="s">
        <v>95</v>
      </c>
      <c r="P199" t="str">
        <f>CONCATENATE($P$3,"'",A199,"'",",","'",B199,"'",",","'",C199,"'",",","'",D199,"'",",","'",E199,"'",",","'",F199,"'",",","'",G199,"'",")",";")</f>
        <v>insert into pelamar (username,nama_lengkap,alamat,jenis_kelamin,tanggal_lahir,no_ktp,email) values ('Schroeder.Kermit67','Schroeder Kermit','Jl. RS Fatmawati No. 74 , Semarang 15425','L','35725','11832013410101300003','Schroeder.Kermit67@hotmail.com');</v>
      </c>
      <c r="W199" t="str">
        <f t="shared" ca="1" si="41"/>
        <v>33532042313121300005</v>
      </c>
      <c r="Z199" s="18">
        <f t="shared" ca="1" si="42"/>
        <v>33367</v>
      </c>
      <c r="AA199" t="str">
        <f t="shared" ca="1" si="43"/>
        <v>Jl. Pemuda No. 80  RT.001 RW.08, Medan 14260</v>
      </c>
      <c r="AC199" s="21" t="s">
        <v>2788</v>
      </c>
      <c r="AM199" t="str">
        <f t="shared" ca="1" si="44"/>
        <v>SMK Negeri 04 Jakarta Utara</v>
      </c>
      <c r="AN199" t="str">
        <f t="shared" ca="1" si="45"/>
        <v>SMK</v>
      </c>
      <c r="AO199" t="str">
        <f t="shared" ca="1" si="46"/>
        <v>Jakarta Utara</v>
      </c>
      <c r="AQ199" t="s">
        <v>2731</v>
      </c>
      <c r="AR199" t="str">
        <f t="shared" ca="1" si="47"/>
        <v>Jl. Deli No. 4  Tanjung Priok, Jakarta Utara</v>
      </c>
      <c r="AS199" t="str">
        <f t="shared" ca="1" si="48"/>
        <v>Multimedia</v>
      </c>
      <c r="AV199" t="s">
        <v>4138</v>
      </c>
      <c r="AW199" t="s">
        <v>4022</v>
      </c>
      <c r="AX199" t="s">
        <v>3893</v>
      </c>
      <c r="BG199" t="str">
        <f t="shared" ca="1" si="40"/>
        <v>Universitas Indonesia</v>
      </c>
      <c r="BI199" t="str">
        <f t="shared" ref="BI199:BI205" ca="1" si="49">IF(BG199=$BE$6,$BF$6,IF(BG199=$BE$7,$BF$7,IF(BG199=$BE$8,$BF$8,IF(BG199=$BE$9,$BF$9,IF(BG199=$BE$10,$BF$10,IF(BG199=$BE$11,$BF$11,IF(BG199=$BE$12,$BF$12,IF(BG199=$BE$13,$BF$13,IF(BG199=$BE$14,$BF$14,$BF$15)))))))))</f>
        <v>Jl. Cempaka Putih Tengah I / 1, Depok</v>
      </c>
      <c r="BJ199" t="str">
        <f t="shared" ref="BJ199:BJ205" ca="1" si="50">INDEX(BC:BC,RANDBETWEEN(6,38),1)</f>
        <v>Ilmu Komputer</v>
      </c>
      <c r="BL199" t="s">
        <v>4363</v>
      </c>
      <c r="BM199" t="s">
        <v>3943</v>
      </c>
      <c r="BN199" t="s">
        <v>38</v>
      </c>
    </row>
    <row r="200" spans="1:66" x14ac:dyDescent="0.2">
      <c r="A200" s="36" t="s">
        <v>850</v>
      </c>
      <c r="B200" t="s">
        <v>1362</v>
      </c>
      <c r="C200" t="s">
        <v>3058</v>
      </c>
      <c r="D200" t="s">
        <v>76</v>
      </c>
      <c r="E200" s="18">
        <v>36155</v>
      </c>
      <c r="F200" t="s">
        <v>2393</v>
      </c>
      <c r="G200" t="s">
        <v>1894</v>
      </c>
      <c r="I200" t="str">
        <f t="shared" si="39"/>
        <v>insert into pelamar (username,nama_lengkap,alamat,jenis_kelamin,tanggal_lahir,no_ktp,email) values ('Jacobson.Kelsie21','Jacobson Kelsie','Jl. Boulevard Timur Raya RT. 006 / 02, Makasar 13363','L','36155','25515013429101300000','Jacobson.Kelsie21@gmail.com');</v>
      </c>
      <c r="J200" t="s">
        <v>4051</v>
      </c>
      <c r="K200" t="s">
        <v>4287</v>
      </c>
      <c r="L200" t="s">
        <v>115</v>
      </c>
      <c r="P200" t="str">
        <f>CONCATENATE($P$3,"'",A200,"'",",","'",B200,"'",",","'",C200,"'",",","'",D200,"'",",","'",E200,"'",",","'",F200,"'",",","'",G200,"'",")",";")</f>
        <v>insert into pelamar (username,nama_lengkap,alamat,jenis_kelamin,tanggal_lahir,no_ktp,email) values ('Jacobson.Kelsie21','Jacobson Kelsie','Jl. Boulevard Timur Raya RT. 006 / 02, Makasar 13363','L','36155','25515013429101300000','Jacobson.Kelsie21@gmail.com');</v>
      </c>
      <c r="W200" t="str">
        <f t="shared" ca="1" si="41"/>
        <v>25929021123101300007</v>
      </c>
      <c r="Z200" s="18">
        <f t="shared" ca="1" si="42"/>
        <v>33440</v>
      </c>
      <c r="AA200" t="str">
        <f t="shared" ca="1" si="43"/>
        <v>Jl. Letjen T. B. Simatupang No. 30, Samarinda 12377</v>
      </c>
      <c r="AC200" s="21" t="s">
        <v>2789</v>
      </c>
      <c r="AM200" t="str">
        <f t="shared" ca="1" si="44"/>
        <v>SMK Negeri 13 Lombok</v>
      </c>
      <c r="AN200" t="str">
        <f t="shared" ca="1" si="45"/>
        <v>SMK</v>
      </c>
      <c r="AO200" t="str">
        <f t="shared" ca="1" si="46"/>
        <v>Lombok</v>
      </c>
      <c r="AQ200" t="s">
        <v>2732</v>
      </c>
      <c r="AR200" t="str">
        <f t="shared" ca="1" si="47"/>
        <v>Jl. Kramat Jaya, Tanjung Priok, Lombok</v>
      </c>
      <c r="AS200" t="str">
        <f t="shared" ca="1" si="48"/>
        <v>Teknik Otomasi</v>
      </c>
      <c r="AV200" t="s">
        <v>4139</v>
      </c>
      <c r="AW200" t="s">
        <v>4286</v>
      </c>
      <c r="AX200" t="s">
        <v>95</v>
      </c>
      <c r="BG200" t="str">
        <f t="shared" ca="1" si="40"/>
        <v>Universitas Indonesia</v>
      </c>
      <c r="BI200" t="str">
        <f t="shared" ca="1" si="49"/>
        <v>Jl. Cempaka Putih Tengah I / 1, Depok</v>
      </c>
      <c r="BJ200" t="str">
        <f t="shared" ca="1" si="50"/>
        <v>Ilmu Komputer</v>
      </c>
      <c r="BL200" t="s">
        <v>4356</v>
      </c>
      <c r="BM200" t="s">
        <v>4368</v>
      </c>
      <c r="BN200" t="s">
        <v>134</v>
      </c>
    </row>
    <row r="201" spans="1:66" x14ac:dyDescent="0.2">
      <c r="A201" s="36" t="s">
        <v>851</v>
      </c>
      <c r="B201" t="s">
        <v>1363</v>
      </c>
      <c r="C201" t="s">
        <v>3059</v>
      </c>
      <c r="D201" t="s">
        <v>2697</v>
      </c>
      <c r="E201" s="18">
        <v>32817</v>
      </c>
      <c r="F201" t="s">
        <v>2394</v>
      </c>
      <c r="G201" t="s">
        <v>1895</v>
      </c>
      <c r="I201" t="str">
        <f t="shared" si="39"/>
        <v>insert into pelamar (username,nama_lengkap,alamat,jenis_kelamin,tanggal_lahir,no_ktp,email) values ('Howard.Cooper71','Howard Cooper','Jl. MT. Haryono No. 8, Cilacap 12645','P','32817','27418122220101600001','Howard.Cooper71@gmail.com');</v>
      </c>
      <c r="J201" t="s">
        <v>3995</v>
      </c>
      <c r="K201" t="s">
        <v>4288</v>
      </c>
      <c r="L201" t="s">
        <v>3895</v>
      </c>
      <c r="P201" t="str">
        <f>CONCATENATE($P$3,"'",A201,"'",",","'",B201,"'",",","'",C201,"'",",","'",D201,"'",",","'",E201,"'",",","'",F201,"'",",","'",G201,"'",")",";")</f>
        <v>insert into pelamar (username,nama_lengkap,alamat,jenis_kelamin,tanggal_lahir,no_ktp,email) values ('Howard.Cooper71','Howard Cooper','Jl. MT. Haryono No. 8, Cilacap 12645','P','32817','27418122220101600001','Howard.Cooper71@gmail.com');</v>
      </c>
      <c r="W201" t="str">
        <f t="shared" ca="1" si="41"/>
        <v>14224182614101100006</v>
      </c>
      <c r="Z201" s="18">
        <f t="shared" ca="1" si="42"/>
        <v>33856</v>
      </c>
      <c r="AA201" t="str">
        <f t="shared" ca="1" si="43"/>
        <v>Jl. Rawamangun No. 47, Papua 15613</v>
      </c>
      <c r="AC201" s="21" t="s">
        <v>2790</v>
      </c>
      <c r="AM201" t="str">
        <f t="shared" ca="1" si="44"/>
        <v>SMK Negeri 19 Bogor</v>
      </c>
      <c r="AN201" t="str">
        <f t="shared" ca="1" si="45"/>
        <v>SMK</v>
      </c>
      <c r="AO201" t="str">
        <f t="shared" ca="1" si="46"/>
        <v>Bogor</v>
      </c>
      <c r="AQ201" t="s">
        <v>2733</v>
      </c>
      <c r="AR201" t="str">
        <f t="shared" ca="1" si="47"/>
        <v>Jl. Raya Plumpang Semper No. 19  RT.006 / RW.015, Bogor</v>
      </c>
      <c r="AS201" t="str">
        <f t="shared" ca="1" si="48"/>
        <v>Teknik Otomasi</v>
      </c>
      <c r="AV201" t="s">
        <v>4051</v>
      </c>
      <c r="AW201" t="s">
        <v>4287</v>
      </c>
      <c r="AX201" t="s">
        <v>115</v>
      </c>
      <c r="BG201" t="str">
        <f t="shared" ca="1" si="40"/>
        <v>Universitas Indonesia</v>
      </c>
      <c r="BI201" t="str">
        <f t="shared" ca="1" si="49"/>
        <v>Jl. Cempaka Putih Tengah I / 1, Depok</v>
      </c>
      <c r="BJ201" t="str">
        <f t="shared" ca="1" si="50"/>
        <v>Ilmu Hukum</v>
      </c>
      <c r="BL201" t="s">
        <v>4363</v>
      </c>
      <c r="BM201" t="s">
        <v>3943</v>
      </c>
      <c r="BN201" t="s">
        <v>137</v>
      </c>
    </row>
    <row r="202" spans="1:66" x14ac:dyDescent="0.2">
      <c r="A202" s="36" t="s">
        <v>852</v>
      </c>
      <c r="B202" t="s">
        <v>1364</v>
      </c>
      <c r="C202" t="s">
        <v>3060</v>
      </c>
      <c r="D202" t="s">
        <v>76</v>
      </c>
      <c r="E202" s="18">
        <v>34860</v>
      </c>
      <c r="F202" t="s">
        <v>2395</v>
      </c>
      <c r="G202" t="s">
        <v>1896</v>
      </c>
      <c r="I202" t="str">
        <f t="shared" si="39"/>
        <v>insert into pelamar (username,nama_lengkap,alamat,jenis_kelamin,tanggal_lahir,no_ktp,email) values ('Burton.Wylie56','Burton Wylie','Jl. Kyai Tapa No. 1, Tasikmalaya 14051','L','34860','21223152115121600003','Burton.Wylie56@yahoo.com');</v>
      </c>
      <c r="J202" t="s">
        <v>4140</v>
      </c>
      <c r="K202" t="s">
        <v>3970</v>
      </c>
      <c r="L202" t="s">
        <v>3893</v>
      </c>
      <c r="P202" t="str">
        <f>CONCATENATE($P$3,"'",A202,"'",",","'",B202,"'",",","'",C202,"'",",","'",D202,"'",",","'",E202,"'",",","'",F202,"'",",","'",G202,"'",")",";")</f>
        <v>insert into pelamar (username,nama_lengkap,alamat,jenis_kelamin,tanggal_lahir,no_ktp,email) values ('Burton.Wylie56','Burton Wylie','Jl. Kyai Tapa No. 1, Tasikmalaya 14051','L','34860','21223152115121600003','Burton.Wylie56@yahoo.com');</v>
      </c>
      <c r="W202" t="str">
        <f t="shared" ca="1" si="41"/>
        <v>21933071224101500007</v>
      </c>
      <c r="Z202" s="18">
        <f t="shared" ca="1" si="42"/>
        <v>35722</v>
      </c>
      <c r="AA202" t="str">
        <f t="shared" ca="1" si="43"/>
        <v>Jl. Sumur Batu Raya Blok A3 No. 13, Bandung 12707</v>
      </c>
      <c r="AC202" s="21" t="s">
        <v>2791</v>
      </c>
      <c r="AM202" t="str">
        <f t="shared" ca="1" si="44"/>
        <v>SMA Negeri 02 Depok</v>
      </c>
      <c r="AN202" t="str">
        <f t="shared" ca="1" si="45"/>
        <v>SMA</v>
      </c>
      <c r="AO202" t="str">
        <f t="shared" ca="1" si="46"/>
        <v>Depok</v>
      </c>
      <c r="AQ202" t="s">
        <v>2734</v>
      </c>
      <c r="AR202" t="str">
        <f t="shared" ca="1" si="47"/>
        <v>Jl. Pantai Indah Utara 3 Sek. Utr. Tmr Blok T, Depok</v>
      </c>
      <c r="AS202" t="str">
        <f t="shared" ca="1" si="48"/>
        <v>IPS</v>
      </c>
      <c r="AV202" t="s">
        <v>3995</v>
      </c>
      <c r="AW202" t="s">
        <v>4288</v>
      </c>
      <c r="AX202" t="s">
        <v>3895</v>
      </c>
      <c r="BG202" t="str">
        <f t="shared" ca="1" si="40"/>
        <v>Universitas Mulawarman</v>
      </c>
      <c r="BI202" t="str">
        <f t="shared" ca="1" si="49"/>
        <v>Jl. Raden Saleh No. 40 , Samarinda</v>
      </c>
      <c r="BJ202" t="str">
        <f t="shared" ca="1" si="50"/>
        <v>Sastra Inggris</v>
      </c>
      <c r="BL202" t="s">
        <v>4362</v>
      </c>
      <c r="BM202" t="s">
        <v>4371</v>
      </c>
      <c r="BN202" t="s">
        <v>138</v>
      </c>
    </row>
    <row r="203" spans="1:66" x14ac:dyDescent="0.2">
      <c r="A203" s="36" t="s">
        <v>853</v>
      </c>
      <c r="B203" t="s">
        <v>1365</v>
      </c>
      <c r="C203" t="s">
        <v>3061</v>
      </c>
      <c r="D203" t="s">
        <v>2697</v>
      </c>
      <c r="E203" s="18">
        <v>33024</v>
      </c>
      <c r="F203" t="s">
        <v>2396</v>
      </c>
      <c r="G203" t="s">
        <v>1897</v>
      </c>
      <c r="I203" t="str">
        <f t="shared" si="39"/>
        <v>insert into pelamar (username,nama_lengkap,alamat,jenis_kelamin,tanggal_lahir,no_ktp,email) values ('Gaines.Drake14','Gaines Drake','Jl. Cendrawasih No.1 Komp. Dep. Han, Mabes TNI  Slipi, Jakarta Selatan 14957','P','33024','24622123015111200008','Gaines.Drake14@gmail.com');</v>
      </c>
      <c r="J203" t="s">
        <v>3860</v>
      </c>
      <c r="K203" t="s">
        <v>3876</v>
      </c>
      <c r="L203" t="s">
        <v>95</v>
      </c>
      <c r="P203" t="str">
        <f>CONCATENATE($P$3,"'",A203,"'",",","'",B203,"'",",","'",C203,"'",",","'",D203,"'",",","'",E203,"'",",","'",F203,"'",",","'",G203,"'",")",";")</f>
        <v>insert into pelamar (username,nama_lengkap,alamat,jenis_kelamin,tanggal_lahir,no_ktp,email) values ('Gaines.Drake14','Gaines Drake','Jl. Cendrawasih No.1 Komp. Dep. Han, Mabes TNI  Slipi, Jakarta Selatan 14957','P','33024','24622123015111200008','Gaines.Drake14@gmail.com');</v>
      </c>
      <c r="W203" t="str">
        <f t="shared" ca="1" si="41"/>
        <v>13129081928101600004</v>
      </c>
      <c r="Z203" s="18">
        <f t="shared" ca="1" si="42"/>
        <v>34376</v>
      </c>
      <c r="AA203" t="str">
        <f t="shared" ca="1" si="43"/>
        <v>Jl. Deli No. 4  Tanjung Priok, Jakarta Utara 14099</v>
      </c>
      <c r="AC203" s="21" t="s">
        <v>2792</v>
      </c>
      <c r="AM203" t="str">
        <f t="shared" ca="1" si="44"/>
        <v>SMA Negeri 12 Makasar</v>
      </c>
      <c r="AN203" t="str">
        <f t="shared" ca="1" si="45"/>
        <v>SMA</v>
      </c>
      <c r="AO203" t="str">
        <f t="shared" ca="1" si="46"/>
        <v>Makasar</v>
      </c>
      <c r="AQ203" t="s">
        <v>2735</v>
      </c>
      <c r="AR203" t="str">
        <f t="shared" ca="1" si="47"/>
        <v>Jl. Pluit Raya No. 2, Makasar</v>
      </c>
      <c r="AS203" t="str">
        <f t="shared" ca="1" si="48"/>
        <v>IPA</v>
      </c>
      <c r="AV203" t="s">
        <v>4140</v>
      </c>
      <c r="AW203" t="s">
        <v>3970</v>
      </c>
      <c r="AX203" t="s">
        <v>3893</v>
      </c>
      <c r="BG203" t="str">
        <f t="shared" ca="1" si="40"/>
        <v>Institut Teknologi Bandung</v>
      </c>
      <c r="BI203" t="str">
        <f t="shared" ca="1" si="49"/>
        <v>Jl. Kali Pasir  No. 9, Bandung</v>
      </c>
      <c r="BJ203" t="str">
        <f t="shared" ca="1" si="50"/>
        <v>Teknik Mesin</v>
      </c>
      <c r="BL203" t="s">
        <v>4361</v>
      </c>
      <c r="BM203" t="s">
        <v>4161</v>
      </c>
      <c r="BN203" t="s">
        <v>130</v>
      </c>
    </row>
    <row r="204" spans="1:66" x14ac:dyDescent="0.2">
      <c r="A204" s="36" t="s">
        <v>854</v>
      </c>
      <c r="B204" t="s">
        <v>1366</v>
      </c>
      <c r="C204" t="s">
        <v>3062</v>
      </c>
      <c r="D204" t="s">
        <v>76</v>
      </c>
      <c r="E204" s="18">
        <v>35091</v>
      </c>
      <c r="F204" t="s">
        <v>2397</v>
      </c>
      <c r="G204" t="s">
        <v>1898</v>
      </c>
      <c r="I204" t="str">
        <f t="shared" si="39"/>
        <v>insert into pelamar (username,nama_lengkap,alamat,jenis_kelamin,tanggal_lahir,no_ktp,email) values ('Carpenter.Ahmed11','Carpenter Ahmed','Jl. Panglima Polim I  No. 34, Aceh 13013','L','35091','34111143220121400008','Carpenter.Ahmed11@hotmail.com');</v>
      </c>
      <c r="J204" t="s">
        <v>3815</v>
      </c>
      <c r="K204" t="s">
        <v>4289</v>
      </c>
      <c r="L204" t="s">
        <v>95</v>
      </c>
      <c r="P204" t="str">
        <f>CONCATENATE($P$3,"'",A204,"'",",","'",B204,"'",",","'",C204,"'",",","'",D204,"'",",","'",E204,"'",",","'",F204,"'",",","'",G204,"'",")",";")</f>
        <v>insert into pelamar (username,nama_lengkap,alamat,jenis_kelamin,tanggal_lahir,no_ktp,email) values ('Carpenter.Ahmed11','Carpenter Ahmed','Jl. Panglima Polim I  No. 34, Aceh 13013','L','35091','34111143220121400008','Carpenter.Ahmed11@hotmail.com');</v>
      </c>
      <c r="W204" t="str">
        <f t="shared" ca="1" si="41"/>
        <v>28931071312111300005</v>
      </c>
      <c r="Z204" s="18">
        <f t="shared" ca="1" si="42"/>
        <v>33985</v>
      </c>
      <c r="AA204" t="str">
        <f t="shared" ca="1" si="43"/>
        <v>Jl. Duren Tiga Raya No. 20, Garut 13126</v>
      </c>
      <c r="AC204" s="21" t="s">
        <v>2793</v>
      </c>
      <c r="AM204" t="str">
        <f t="shared" ca="1" si="44"/>
        <v>SMA Negeri 06 Lombok</v>
      </c>
      <c r="AN204" t="str">
        <f t="shared" ca="1" si="45"/>
        <v>SMA</v>
      </c>
      <c r="AO204" t="str">
        <f t="shared" ca="1" si="46"/>
        <v>Lombok</v>
      </c>
      <c r="AQ204" t="s">
        <v>2736</v>
      </c>
      <c r="AR204" t="str">
        <f t="shared" ca="1" si="47"/>
        <v>Jl. Raya Pluit Selatan No. 2, Lombok</v>
      </c>
      <c r="AS204" t="str">
        <f t="shared" ca="1" si="48"/>
        <v>IPA</v>
      </c>
      <c r="AV204" t="s">
        <v>3860</v>
      </c>
      <c r="AW204" t="s">
        <v>3876</v>
      </c>
      <c r="AX204" t="s">
        <v>95</v>
      </c>
      <c r="BG204" t="str">
        <f t="shared" ca="1" si="40"/>
        <v>Universitas Sriwijaya</v>
      </c>
      <c r="BI204" t="str">
        <f t="shared" ca="1" si="49"/>
        <v>Jl. Kramat Raya No. 17 A, Palembang</v>
      </c>
      <c r="BJ204" t="str">
        <f t="shared" ca="1" si="50"/>
        <v>Sistem Informasi</v>
      </c>
      <c r="BL204" t="s">
        <v>4356</v>
      </c>
      <c r="BM204" t="s">
        <v>4368</v>
      </c>
      <c r="BN204" t="s">
        <v>126</v>
      </c>
    </row>
    <row r="205" spans="1:66" x14ac:dyDescent="0.2">
      <c r="A205" s="36" t="s">
        <v>855</v>
      </c>
      <c r="B205" t="s">
        <v>1367</v>
      </c>
      <c r="C205" t="s">
        <v>3063</v>
      </c>
      <c r="D205" t="s">
        <v>76</v>
      </c>
      <c r="E205" s="18">
        <v>36352</v>
      </c>
      <c r="F205" t="s">
        <v>2398</v>
      </c>
      <c r="G205" t="s">
        <v>1899</v>
      </c>
      <c r="I205" t="str">
        <f t="shared" si="39"/>
        <v>insert into pelamar (username,nama_lengkap,alamat,jenis_kelamin,tanggal_lahir,no_ktp,email) values ('Richardson.Aquila57','Richardson Aquila','Jl. MT. Haryono No. 8, Makasar 14471','L','36352','12312023029111000006','Richardson.Aquila57@yahoo.com');</v>
      </c>
      <c r="J205" t="s">
        <v>4040</v>
      </c>
      <c r="K205" t="s">
        <v>4290</v>
      </c>
      <c r="L205" t="s">
        <v>3893</v>
      </c>
      <c r="P205" t="str">
        <f>CONCATENATE($P$3,"'",A205,"'",",","'",B205,"'",",","'",C205,"'",",","'",D205,"'",",","'",E205,"'",",","'",F205,"'",",","'",G205,"'",")",";")</f>
        <v>insert into pelamar (username,nama_lengkap,alamat,jenis_kelamin,tanggal_lahir,no_ktp,email) values ('Richardson.Aquila57','Richardson Aquila','Jl. MT. Haryono No. 8, Makasar 14471','L','36352','12312023029111000006','Richardson.Aquila57@yahoo.com');</v>
      </c>
      <c r="W205" t="str">
        <f t="shared" ca="1" si="41"/>
        <v>18430162021101100007</v>
      </c>
      <c r="Z205" s="18">
        <f t="shared" ca="1" si="42"/>
        <v>34625</v>
      </c>
      <c r="AA205" t="str">
        <f t="shared" ca="1" si="43"/>
        <v>Jl. Sultan Agung No. 67, Balikpapan 16071</v>
      </c>
      <c r="AC205" s="21" t="s">
        <v>2794</v>
      </c>
      <c r="AM205" t="str">
        <f t="shared" ca="1" si="44"/>
        <v>SMK Negeri 04 Aceh</v>
      </c>
      <c r="AN205" t="str">
        <f t="shared" ca="1" si="45"/>
        <v>SMK</v>
      </c>
      <c r="AO205" t="str">
        <f t="shared" ca="1" si="46"/>
        <v>Aceh</v>
      </c>
      <c r="AQ205" t="s">
        <v>2698</v>
      </c>
      <c r="AR205" t="str">
        <f t="shared" ca="1" si="47"/>
        <v>Jl. Cempaka Putih Tengah I / 1, Aceh</v>
      </c>
      <c r="AS205" t="str">
        <f t="shared" ca="1" si="48"/>
        <v>Teknik Mesin</v>
      </c>
      <c r="AV205" t="s">
        <v>3815</v>
      </c>
      <c r="AW205" t="s">
        <v>4289</v>
      </c>
      <c r="AX205" t="s">
        <v>95</v>
      </c>
      <c r="BG205" t="str">
        <f t="shared" ca="1" si="40"/>
        <v>Institut Teknologi Bandung</v>
      </c>
      <c r="BI205" t="str">
        <f t="shared" ca="1" si="49"/>
        <v>Jl. Kali Pasir  No. 9, Bandung</v>
      </c>
      <c r="BJ205" t="str">
        <f t="shared" ca="1" si="50"/>
        <v>Teknik Mesin</v>
      </c>
      <c r="BL205" t="s">
        <v>4362</v>
      </c>
      <c r="BM205" t="s">
        <v>4371</v>
      </c>
      <c r="BN205" t="s">
        <v>130</v>
      </c>
    </row>
    <row r="206" spans="1:66" x14ac:dyDescent="0.2">
      <c r="A206" s="36" t="s">
        <v>856</v>
      </c>
      <c r="B206" t="s">
        <v>1368</v>
      </c>
      <c r="C206" t="s">
        <v>3064</v>
      </c>
      <c r="D206" t="s">
        <v>2697</v>
      </c>
      <c r="E206" s="18">
        <v>35737</v>
      </c>
      <c r="F206" t="s">
        <v>2399</v>
      </c>
      <c r="G206" t="s">
        <v>1900</v>
      </c>
      <c r="I206" t="str">
        <f t="shared" si="39"/>
        <v>insert into pelamar (username,nama_lengkap,alamat,jenis_kelamin,tanggal_lahir,no_ktp,email) values ('Mcdowell.Celeste67','Mcdowell Celeste','Jl. Letjen S. Parman Kav. 84-86, Bogor 13754','P','35737','12811182630111300004','Mcdowell.Celeste67@hotmail.com');</v>
      </c>
      <c r="J206" t="s">
        <v>3852</v>
      </c>
      <c r="K206" t="s">
        <v>4077</v>
      </c>
      <c r="L206" t="s">
        <v>3895</v>
      </c>
      <c r="P206" t="str">
        <f>CONCATENATE($P$3,"'",A206,"'",",","'",B206,"'",",","'",C206,"'",",","'",D206,"'",",","'",E206,"'",",","'",F206,"'",",","'",G206,"'",")",";")</f>
        <v>insert into pelamar (username,nama_lengkap,alamat,jenis_kelamin,tanggal_lahir,no_ktp,email) values ('Mcdowell.Celeste67','Mcdowell Celeste','Jl. Letjen S. Parman Kav. 84-86, Bogor 13754','P','35737','12811182630111300004','Mcdowell.Celeste67@hotmail.com');</v>
      </c>
      <c r="W206" t="str">
        <f t="shared" ca="1" si="41"/>
        <v>30715111613101200002</v>
      </c>
      <c r="Z206" s="18">
        <f t="shared" ca="1" si="42"/>
        <v>34282</v>
      </c>
      <c r="AA206" t="str">
        <f t="shared" ca="1" si="43"/>
        <v>Jl. Raya Bogor, Semarang 16009</v>
      </c>
      <c r="AC206" s="21" t="s">
        <v>2795</v>
      </c>
      <c r="AM206" t="str">
        <f t="shared" ca="1" si="44"/>
        <v>SMA Negeri 12 Papua</v>
      </c>
      <c r="AN206" t="str">
        <f t="shared" ca="1" si="45"/>
        <v>SMA</v>
      </c>
      <c r="AO206" t="str">
        <f t="shared" ca="1" si="46"/>
        <v>Papua</v>
      </c>
      <c r="AQ206" t="s">
        <v>2699</v>
      </c>
      <c r="AR206" t="str">
        <f t="shared" ca="1" si="47"/>
        <v>Jl. Achmad Yani No. 2, By Pass, Papua</v>
      </c>
      <c r="AS206" t="str">
        <f t="shared" ca="1" si="48"/>
        <v>IPS</v>
      </c>
      <c r="AV206" t="s">
        <v>4040</v>
      </c>
      <c r="AW206" t="s">
        <v>4290</v>
      </c>
      <c r="AX206" t="s">
        <v>3893</v>
      </c>
    </row>
    <row r="207" spans="1:66" x14ac:dyDescent="0.2">
      <c r="A207" s="36" t="s">
        <v>857</v>
      </c>
      <c r="B207" t="s">
        <v>1369</v>
      </c>
      <c r="C207" t="s">
        <v>3065</v>
      </c>
      <c r="D207" t="s">
        <v>76</v>
      </c>
      <c r="E207" s="18">
        <v>35720</v>
      </c>
      <c r="F207" t="s">
        <v>2400</v>
      </c>
      <c r="G207" t="s">
        <v>1901</v>
      </c>
      <c r="I207" t="str">
        <f t="shared" si="39"/>
        <v>insert into pelamar (username,nama_lengkap,alamat,jenis_kelamin,tanggal_lahir,no_ktp,email) values ('Lowery.Celeste58','Lowery Celeste','Jl. Prof. Dr. Latumeten No. 1, Semarang 13118','L','35720','29219151129101500007','Lowery.Celeste58@gmail.com');</v>
      </c>
      <c r="J207" t="s">
        <v>3899</v>
      </c>
      <c r="K207" t="s">
        <v>4291</v>
      </c>
      <c r="L207" t="s">
        <v>122</v>
      </c>
      <c r="P207" t="str">
        <f>CONCATENATE($P$3,"'",A207,"'",",","'",B207,"'",",","'",C207,"'",",","'",D207,"'",",","'",E207,"'",",","'",F207,"'",",","'",G207,"'",")",";")</f>
        <v>insert into pelamar (username,nama_lengkap,alamat,jenis_kelamin,tanggal_lahir,no_ktp,email) values ('Lowery.Celeste58','Lowery Celeste','Jl. Prof. Dr. Latumeten No. 1, Semarang 13118','L','35720','29219151129101500007','Lowery.Celeste58@gmail.com');</v>
      </c>
      <c r="W207" t="str">
        <f t="shared" ca="1" si="41"/>
        <v>26928082921111200001</v>
      </c>
      <c r="Z207" s="18">
        <f t="shared" ca="1" si="42"/>
        <v>36111</v>
      </c>
      <c r="AA207" t="str">
        <f t="shared" ca="1" si="43"/>
        <v>Jl. Duren Tiga Raya No. 20, Samarinda 14538</v>
      </c>
      <c r="AC207" s="21" t="s">
        <v>2796</v>
      </c>
      <c r="AM207" t="str">
        <f t="shared" ca="1" si="44"/>
        <v>SMA Negeri 04 Semarang</v>
      </c>
      <c r="AN207" t="str">
        <f t="shared" ca="1" si="45"/>
        <v>SMA</v>
      </c>
      <c r="AO207" t="str">
        <f t="shared" ca="1" si="46"/>
        <v>Semarang</v>
      </c>
      <c r="AQ207" t="s">
        <v>2700</v>
      </c>
      <c r="AR207" t="str">
        <f t="shared" ca="1" si="47"/>
        <v>Jl. Kyai Caringin No. 7, Semarang</v>
      </c>
      <c r="AS207" t="str">
        <f t="shared" ca="1" si="48"/>
        <v>IPA</v>
      </c>
      <c r="AV207" t="s">
        <v>3852</v>
      </c>
      <c r="AW207" t="s">
        <v>4077</v>
      </c>
      <c r="AX207" t="s">
        <v>3895</v>
      </c>
    </row>
    <row r="208" spans="1:66" x14ac:dyDescent="0.2">
      <c r="A208" s="36" t="s">
        <v>858</v>
      </c>
      <c r="B208" t="s">
        <v>1370</v>
      </c>
      <c r="C208" t="s">
        <v>3066</v>
      </c>
      <c r="D208" t="s">
        <v>2697</v>
      </c>
      <c r="E208" s="18">
        <v>34890</v>
      </c>
      <c r="F208" t="s">
        <v>2401</v>
      </c>
      <c r="G208" t="s">
        <v>1902</v>
      </c>
      <c r="I208" t="str">
        <f t="shared" si="39"/>
        <v>insert into pelamar (username,nama_lengkap,alamat,jenis_kelamin,tanggal_lahir,no_ktp,email) values ('Petty.Ferdinand76','Petty Ferdinand','Jl. Ciputat Raya No. 5, Bandung 14241','P','34890','24825092017111300000','Petty.Ferdinand76@hotmail.com');</v>
      </c>
      <c r="J208" t="s">
        <v>3902</v>
      </c>
      <c r="K208" t="s">
        <v>4292</v>
      </c>
      <c r="L208" t="s">
        <v>95</v>
      </c>
      <c r="P208" t="str">
        <f>CONCATENATE($P$3,"'",A208,"'",",","'",B208,"'",",","'",C208,"'",",","'",D208,"'",",","'",E208,"'",",","'",F208,"'",",","'",G208,"'",")",";")</f>
        <v>insert into pelamar (username,nama_lengkap,alamat,jenis_kelamin,tanggal_lahir,no_ktp,email) values ('Petty.Ferdinand76','Petty Ferdinand','Jl. Ciputat Raya No. 5, Bandung 14241','P','34890','24825092017111300000','Petty.Ferdinand76@hotmail.com');</v>
      </c>
      <c r="W208" t="str">
        <f t="shared" ca="1" si="41"/>
        <v>17826153028121500000</v>
      </c>
      <c r="Z208" s="18">
        <f t="shared" ca="1" si="42"/>
        <v>36277</v>
      </c>
      <c r="AA208" t="str">
        <f t="shared" ca="1" si="43"/>
        <v>Jl. RS Fatmawati No. 80 - 82, Jakarta Selatan 12663</v>
      </c>
      <c r="AC208" s="21" t="s">
        <v>2797</v>
      </c>
      <c r="AM208" t="str">
        <f t="shared" ca="1" si="44"/>
        <v>SMA Negeri 08 Bogor</v>
      </c>
      <c r="AN208" t="str">
        <f t="shared" ca="1" si="45"/>
        <v>SMA</v>
      </c>
      <c r="AO208" t="str">
        <f t="shared" ca="1" si="46"/>
        <v>Bogor</v>
      </c>
      <c r="AQ208" t="s">
        <v>2701</v>
      </c>
      <c r="AR208" t="str">
        <f t="shared" ca="1" si="47"/>
        <v>Jl. Landas Pacu Timur, Bogor</v>
      </c>
      <c r="AS208" t="str">
        <f t="shared" ca="1" si="48"/>
        <v>IPS</v>
      </c>
      <c r="AV208" t="s">
        <v>3899</v>
      </c>
      <c r="AW208" t="s">
        <v>4291</v>
      </c>
      <c r="AX208" t="s">
        <v>122</v>
      </c>
    </row>
    <row r="209" spans="1:50" x14ac:dyDescent="0.2">
      <c r="A209" s="36" t="s">
        <v>859</v>
      </c>
      <c r="B209" t="s">
        <v>1371</v>
      </c>
      <c r="C209" t="s">
        <v>3067</v>
      </c>
      <c r="D209" t="s">
        <v>76</v>
      </c>
      <c r="E209" s="18">
        <v>34036</v>
      </c>
      <c r="F209" t="s">
        <v>2402</v>
      </c>
      <c r="G209" t="s">
        <v>1903</v>
      </c>
      <c r="I209" t="str">
        <f t="shared" si="39"/>
        <v>insert into pelamar (username,nama_lengkap,alamat,jenis_kelamin,tanggal_lahir,no_ktp,email) values ('Hernandez.Phyllis11','Hernandez Phyllis','Jl. Kesehatan No. 9, Makasar 15404','L','34036','12419033329121300005','Hernandez.Phyllis11@yahoo.com');</v>
      </c>
      <c r="J209" t="s">
        <v>3856</v>
      </c>
      <c r="K209" t="s">
        <v>4293</v>
      </c>
      <c r="L209" t="s">
        <v>95</v>
      </c>
      <c r="P209" t="str">
        <f>CONCATENATE($P$3,"'",A209,"'",",","'",B209,"'",",","'",C209,"'",",","'",D209,"'",",","'",E209,"'",",","'",F209,"'",",","'",G209,"'",")",";")</f>
        <v>insert into pelamar (username,nama_lengkap,alamat,jenis_kelamin,tanggal_lahir,no_ktp,email) values ('Hernandez.Phyllis11','Hernandez Phyllis','Jl. Kesehatan No. 9, Makasar 15404','L','34036','12419033329121300005','Hernandez.Phyllis11@yahoo.com');</v>
      </c>
      <c r="W209" t="str">
        <f t="shared" ca="1" si="41"/>
        <v>17734011827101500001</v>
      </c>
      <c r="Z209" s="18">
        <f t="shared" ca="1" si="42"/>
        <v>34030</v>
      </c>
      <c r="AA209" t="str">
        <f t="shared" ca="1" si="43"/>
        <v>Jl. Raya Pasar Minggu No. 3 A, Tasikmalaya 12333</v>
      </c>
      <c r="AC209" s="21" t="s">
        <v>2798</v>
      </c>
      <c r="AM209" t="str">
        <f t="shared" ca="1" si="44"/>
        <v>SMK Negeri 17 Lombok</v>
      </c>
      <c r="AN209" t="str">
        <f t="shared" ca="1" si="45"/>
        <v>SMK</v>
      </c>
      <c r="AO209" t="str">
        <f t="shared" ca="1" si="46"/>
        <v>Lombok</v>
      </c>
      <c r="AQ209" t="s">
        <v>2702</v>
      </c>
      <c r="AR209" t="str">
        <f t="shared" ca="1" si="47"/>
        <v>Jl. Raden Saleh No. 40 , Lombok</v>
      </c>
      <c r="AS209" t="str">
        <f t="shared" ca="1" si="48"/>
        <v>Teknik Mesin</v>
      </c>
      <c r="AV209" t="s">
        <v>3902</v>
      </c>
      <c r="AW209" t="s">
        <v>4292</v>
      </c>
      <c r="AX209" t="s">
        <v>95</v>
      </c>
    </row>
    <row r="210" spans="1:50" x14ac:dyDescent="0.2">
      <c r="A210" s="36" t="s">
        <v>860</v>
      </c>
      <c r="B210" t="s">
        <v>1372</v>
      </c>
      <c r="C210" t="s">
        <v>3068</v>
      </c>
      <c r="D210" t="s">
        <v>76</v>
      </c>
      <c r="E210" s="18">
        <v>32563</v>
      </c>
      <c r="F210" t="s">
        <v>2403</v>
      </c>
      <c r="G210" t="s">
        <v>1904</v>
      </c>
      <c r="I210" t="str">
        <f t="shared" si="39"/>
        <v>insert into pelamar (username,nama_lengkap,alamat,jenis_kelamin,tanggal_lahir,no_ktp,email) values ('Mcleod.Clinton15','Mcleod Clinton','Jl. Raya Bogor KM. 22 No. 44, Aceh 15604','L','32563','26318063329121200000','Mcleod.Clinton15@gmail.com');</v>
      </c>
      <c r="J210" t="s">
        <v>3932</v>
      </c>
      <c r="K210" t="s">
        <v>4294</v>
      </c>
      <c r="L210" t="s">
        <v>115</v>
      </c>
      <c r="P210" t="str">
        <f>CONCATENATE($P$3,"'",A210,"'",",","'",B210,"'",",","'",C210,"'",",","'",D210,"'",",","'",E210,"'",",","'",F210,"'",",","'",G210,"'",")",";")</f>
        <v>insert into pelamar (username,nama_lengkap,alamat,jenis_kelamin,tanggal_lahir,no_ktp,email) values ('Mcleod.Clinton15','Mcleod Clinton','Jl. Raya Bogor KM. 22 No. 44, Aceh 15604','L','32563','26318063329121200000','Mcleod.Clinton15@gmail.com');</v>
      </c>
      <c r="W210" t="str">
        <f t="shared" ca="1" si="41"/>
        <v>11617113328101500002</v>
      </c>
      <c r="Z210" s="18">
        <f t="shared" ca="1" si="42"/>
        <v>34535</v>
      </c>
      <c r="AA210" t="str">
        <f t="shared" ca="1" si="43"/>
        <v>Jl. Baru Sunter Permai Raya, Aceh 15684</v>
      </c>
      <c r="AC210" s="21" t="s">
        <v>2799</v>
      </c>
      <c r="AM210" t="str">
        <f t="shared" ca="1" si="44"/>
        <v>SMK Negeri 11 Lombok</v>
      </c>
      <c r="AN210" t="str">
        <f t="shared" ca="1" si="45"/>
        <v>SMK</v>
      </c>
      <c r="AO210" t="str">
        <f t="shared" ca="1" si="46"/>
        <v>Lombok</v>
      </c>
      <c r="AQ210" t="s">
        <v>2703</v>
      </c>
      <c r="AR210" t="str">
        <f t="shared" ca="1" si="47"/>
        <v>Jl. HOS Cokroaminoto No. 31 - 33, Lombok</v>
      </c>
      <c r="AS210" t="str">
        <f t="shared" ca="1" si="48"/>
        <v>Teknik Mesin</v>
      </c>
      <c r="AV210" t="s">
        <v>3856</v>
      </c>
      <c r="AW210" t="s">
        <v>4293</v>
      </c>
      <c r="AX210" t="s">
        <v>95</v>
      </c>
    </row>
    <row r="211" spans="1:50" x14ac:dyDescent="0.2">
      <c r="A211" s="36" t="s">
        <v>861</v>
      </c>
      <c r="B211" t="s">
        <v>1373</v>
      </c>
      <c r="C211" t="s">
        <v>3069</v>
      </c>
      <c r="D211" t="s">
        <v>2697</v>
      </c>
      <c r="E211" s="18">
        <v>35640</v>
      </c>
      <c r="F211" t="s">
        <v>2404</v>
      </c>
      <c r="G211" t="s">
        <v>1905</v>
      </c>
      <c r="I211" t="str">
        <f t="shared" si="39"/>
        <v>insert into pelamar (username,nama_lengkap,alamat,jenis_kelamin,tanggal_lahir,no_ktp,email) values ('Hayes.Hyacinth38','Hayes Hyacinth','Jl. Teuku Cik Ditiro No. 28, Bontang 14199','P','35640','27522171829111000006','Hayes.Hyacinth38@gmail.com');</v>
      </c>
      <c r="J211" t="s">
        <v>4035</v>
      </c>
      <c r="K211" t="s">
        <v>4295</v>
      </c>
      <c r="L211" t="s">
        <v>3892</v>
      </c>
      <c r="P211" t="str">
        <f>CONCATENATE($P$3,"'",A211,"'",",","'",B211,"'",",","'",C211,"'",",","'",D211,"'",",","'",E211,"'",",","'",F211,"'",",","'",G211,"'",")",";")</f>
        <v>insert into pelamar (username,nama_lengkap,alamat,jenis_kelamin,tanggal_lahir,no_ktp,email) values ('Hayes.Hyacinth38','Hayes Hyacinth','Jl. Teuku Cik Ditiro No. 28, Bontang 14199','P','35640','27522171829111000006','Hayes.Hyacinth38@gmail.com');</v>
      </c>
      <c r="W211" t="str">
        <f t="shared" ca="1" si="41"/>
        <v>22511092221101300006</v>
      </c>
      <c r="Z211" s="18">
        <f t="shared" ca="1" si="42"/>
        <v>35551</v>
      </c>
      <c r="AA211" t="str">
        <f t="shared" ca="1" si="43"/>
        <v>Jl. Bukit Gading Raya Kav. II, Aceh 12505</v>
      </c>
      <c r="AC211" s="21" t="s">
        <v>2800</v>
      </c>
      <c r="AM211" t="str">
        <f t="shared" ca="1" si="44"/>
        <v>SMK Negeri 15 Semarang</v>
      </c>
      <c r="AN211" t="str">
        <f t="shared" ca="1" si="45"/>
        <v>SMK</v>
      </c>
      <c r="AO211" t="str">
        <f t="shared" ca="1" si="46"/>
        <v>Semarang</v>
      </c>
      <c r="AQ211" t="s">
        <v>2704</v>
      </c>
      <c r="AR211" t="str">
        <f t="shared" ca="1" si="47"/>
        <v>Jl. Kali Pasir  No. 9, Semarang</v>
      </c>
      <c r="AS211" t="str">
        <f t="shared" ca="1" si="48"/>
        <v>Multimedia</v>
      </c>
      <c r="AV211" t="s">
        <v>3932</v>
      </c>
      <c r="AW211" t="s">
        <v>4294</v>
      </c>
      <c r="AX211" t="s">
        <v>115</v>
      </c>
    </row>
    <row r="212" spans="1:50" x14ac:dyDescent="0.2">
      <c r="A212" s="36" t="s">
        <v>862</v>
      </c>
      <c r="B212" t="s">
        <v>1374</v>
      </c>
      <c r="C212" t="s">
        <v>3070</v>
      </c>
      <c r="D212" t="s">
        <v>76</v>
      </c>
      <c r="E212" s="18">
        <v>35138</v>
      </c>
      <c r="F212" t="s">
        <v>2405</v>
      </c>
      <c r="G212" t="s">
        <v>1906</v>
      </c>
      <c r="I212" t="str">
        <f t="shared" si="39"/>
        <v>insert into pelamar (username,nama_lengkap,alamat,jenis_kelamin,tanggal_lahir,no_ktp,email) values ('Mcknight.Kyle46','Mcknight Kyle','Jl. Pemuda No. 80  RT.001 RW.08, Papua 14570','L','35138','20619132115121500007','Mcknight.Kyle46@yahoo.com');</v>
      </c>
      <c r="J212" t="s">
        <v>4141</v>
      </c>
      <c r="K212" t="s">
        <v>4296</v>
      </c>
      <c r="L212" t="s">
        <v>122</v>
      </c>
      <c r="P212" t="str">
        <f>CONCATENATE($P$3,"'",A212,"'",",","'",B212,"'",",","'",C212,"'",",","'",D212,"'",",","'",E212,"'",",","'",F212,"'",",","'",G212,"'",")",";")</f>
        <v>insert into pelamar (username,nama_lengkap,alamat,jenis_kelamin,tanggal_lahir,no_ktp,email) values ('Mcknight.Kyle46','Mcknight Kyle','Jl. Pemuda No. 80  RT.001 RW.08, Papua 14570','L','35138','20619132115121500007','Mcknight.Kyle46@yahoo.com');</v>
      </c>
      <c r="W212" t="str">
        <f t="shared" ca="1" si="41"/>
        <v>16324191512121400007</v>
      </c>
      <c r="Z212" s="18">
        <f t="shared" ca="1" si="42"/>
        <v>33875</v>
      </c>
      <c r="AA212" t="str">
        <f t="shared" ca="1" si="43"/>
        <v>Jl. Cempaka Putih Tengah I / 1, Surabaya 14396</v>
      </c>
      <c r="AC212" s="21" t="s">
        <v>2801</v>
      </c>
      <c r="AM212" t="str">
        <f t="shared" ca="1" si="44"/>
        <v>SMA Negeri 12 Bontang</v>
      </c>
      <c r="AN212" t="str">
        <f t="shared" ca="1" si="45"/>
        <v>SMA</v>
      </c>
      <c r="AO212" t="str">
        <f t="shared" ca="1" si="46"/>
        <v>Bontang</v>
      </c>
      <c r="AQ212" t="s">
        <v>2705</v>
      </c>
      <c r="AR212" t="str">
        <f t="shared" ca="1" si="47"/>
        <v>Jl. Raya Mangga Besar Raya 137 / 139, Bontang</v>
      </c>
      <c r="AS212" t="str">
        <f t="shared" ca="1" si="48"/>
        <v>IPS</v>
      </c>
      <c r="AV212" t="s">
        <v>4035</v>
      </c>
      <c r="AW212" t="s">
        <v>4295</v>
      </c>
      <c r="AX212" t="s">
        <v>3892</v>
      </c>
    </row>
    <row r="213" spans="1:50" x14ac:dyDescent="0.2">
      <c r="A213" s="36" t="s">
        <v>863</v>
      </c>
      <c r="B213" t="s">
        <v>1375</v>
      </c>
      <c r="C213" t="s">
        <v>3071</v>
      </c>
      <c r="D213" t="s">
        <v>2697</v>
      </c>
      <c r="E213" s="18">
        <v>33811</v>
      </c>
      <c r="F213" t="s">
        <v>2406</v>
      </c>
      <c r="G213" t="s">
        <v>1907</v>
      </c>
      <c r="I213" t="str">
        <f t="shared" si="39"/>
        <v>insert into pelamar (username,nama_lengkap,alamat,jenis_kelamin,tanggal_lahir,no_ktp,email) values ('Walsh.Tiger42','Walsh Tiger','Jl. LapanganTembak No. 75, Makasar 15327','P','33811','30318043023101000002','Walsh.Tiger42@gmail.com');</v>
      </c>
      <c r="J213" t="s">
        <v>4104</v>
      </c>
      <c r="K213" t="s">
        <v>4297</v>
      </c>
      <c r="L213" t="s">
        <v>3893</v>
      </c>
      <c r="P213" t="str">
        <f>CONCATENATE($P$3,"'",A213,"'",",","'",B213,"'",",","'",C213,"'",",","'",D213,"'",",","'",E213,"'",",","'",F213,"'",",","'",G213,"'",")",";")</f>
        <v>insert into pelamar (username,nama_lengkap,alamat,jenis_kelamin,tanggal_lahir,no_ktp,email) values ('Walsh.Tiger42','Walsh Tiger','Jl. LapanganTembak No. 75, Makasar 15327','P','33811','30318043023101000002','Walsh.Tiger42@gmail.com');</v>
      </c>
      <c r="W213" t="str">
        <f t="shared" ca="1" si="41"/>
        <v>32419052025111300003</v>
      </c>
      <c r="Z213" s="18">
        <f t="shared" ca="1" si="42"/>
        <v>33496</v>
      </c>
      <c r="AA213" t="str">
        <f t="shared" ca="1" si="43"/>
        <v>Jl. Gandaria I / 20, Samarinda 15453</v>
      </c>
      <c r="AC213" s="21" t="s">
        <v>2802</v>
      </c>
      <c r="AM213" t="str">
        <f t="shared" ca="1" si="44"/>
        <v>SMA Negeri 16 Garut</v>
      </c>
      <c r="AN213" t="str">
        <f t="shared" ca="1" si="45"/>
        <v>SMA</v>
      </c>
      <c r="AO213" t="str">
        <f t="shared" ca="1" si="46"/>
        <v>Garut</v>
      </c>
      <c r="AQ213" t="s">
        <v>2706</v>
      </c>
      <c r="AR213" t="str">
        <f t="shared" ca="1" si="47"/>
        <v>Jl. Diponegoro No. 71, Garut</v>
      </c>
      <c r="AS213" t="str">
        <f t="shared" ca="1" si="48"/>
        <v>IPS</v>
      </c>
      <c r="AV213" t="s">
        <v>4141</v>
      </c>
      <c r="AW213" t="s">
        <v>4296</v>
      </c>
      <c r="AX213" t="s">
        <v>122</v>
      </c>
    </row>
    <row r="214" spans="1:50" x14ac:dyDescent="0.2">
      <c r="A214" s="36" t="s">
        <v>864</v>
      </c>
      <c r="B214" t="s">
        <v>1376</v>
      </c>
      <c r="C214" t="s">
        <v>3072</v>
      </c>
      <c r="D214" t="s">
        <v>76</v>
      </c>
      <c r="E214" s="18">
        <v>35650</v>
      </c>
      <c r="F214" t="s">
        <v>2407</v>
      </c>
      <c r="G214" t="s">
        <v>1908</v>
      </c>
      <c r="I214" t="str">
        <f t="shared" si="39"/>
        <v>insert into pelamar (username,nama_lengkap,alamat,jenis_kelamin,tanggal_lahir,no_ktp,email) values ('Finch.Ross78','Finch Ross','Jl. Boulevard Timur Raya RT. 006 / 02, Balikpapan 16068','L','35650','21622121312121100003','Finch.Ross78@yahoo.com');</v>
      </c>
      <c r="J214" t="s">
        <v>3820</v>
      </c>
      <c r="K214" t="s">
        <v>4298</v>
      </c>
      <c r="L214" t="s">
        <v>3893</v>
      </c>
      <c r="P214" t="str">
        <f>CONCATENATE($P$3,"'",A214,"'",",","'",B214,"'",",","'",C214,"'",",","'",D214,"'",",","'",E214,"'",",","'",F214,"'",",","'",G214,"'",")",";")</f>
        <v>insert into pelamar (username,nama_lengkap,alamat,jenis_kelamin,tanggal_lahir,no_ktp,email) values ('Finch.Ross78','Finch Ross','Jl. Boulevard Timur Raya RT. 006 / 02, Balikpapan 16068','L','35650','21622121312121100003','Finch.Ross78@yahoo.com');</v>
      </c>
      <c r="W214" t="str">
        <f t="shared" ca="1" si="41"/>
        <v>22732052410121600009</v>
      </c>
      <c r="Z214" s="18">
        <f t="shared" ca="1" si="42"/>
        <v>33579</v>
      </c>
      <c r="AA214" t="str">
        <f t="shared" ca="1" si="43"/>
        <v>Jl. Dharmawangsa Raya No. 13  Blok P II, Bogor 13390</v>
      </c>
      <c r="AC214" s="21" t="s">
        <v>2803</v>
      </c>
      <c r="AM214" t="str">
        <f t="shared" ca="1" si="44"/>
        <v>SMK Negeri 15 Lombok</v>
      </c>
      <c r="AN214" t="str">
        <f t="shared" ca="1" si="45"/>
        <v>SMK</v>
      </c>
      <c r="AO214" t="str">
        <f t="shared" ca="1" si="46"/>
        <v>Lombok</v>
      </c>
      <c r="AQ214" t="s">
        <v>2707</v>
      </c>
      <c r="AR214" t="str">
        <f t="shared" ca="1" si="47"/>
        <v>Jl. Kramat Raya No. 17 A, Lombok</v>
      </c>
      <c r="AS214" t="str">
        <f t="shared" ca="1" si="48"/>
        <v>Teknik Mesin</v>
      </c>
      <c r="AV214" t="s">
        <v>4104</v>
      </c>
      <c r="AW214" t="s">
        <v>4297</v>
      </c>
      <c r="AX214" t="s">
        <v>3893</v>
      </c>
    </row>
    <row r="215" spans="1:50" x14ac:dyDescent="0.2">
      <c r="A215" s="36" t="s">
        <v>865</v>
      </c>
      <c r="B215" t="s">
        <v>1377</v>
      </c>
      <c r="C215" t="s">
        <v>3073</v>
      </c>
      <c r="D215" t="s">
        <v>76</v>
      </c>
      <c r="E215" s="18">
        <v>35116</v>
      </c>
      <c r="F215" t="s">
        <v>2408</v>
      </c>
      <c r="G215" t="s">
        <v>1909</v>
      </c>
      <c r="I215" t="str">
        <f t="shared" si="39"/>
        <v>insert into pelamar (username,nama_lengkap,alamat,jenis_kelamin,tanggal_lahir,no_ktp,email) values ('Ingram.Leo88','Ingram Leo','Jl. MT. Haryono No. 8, Jakarta Utara 15932','L','35116','11734083128121200001','Ingram.Leo88@gmail.com');</v>
      </c>
      <c r="J215" t="s">
        <v>4054</v>
      </c>
      <c r="K215" t="s">
        <v>4299</v>
      </c>
      <c r="L215" t="s">
        <v>3894</v>
      </c>
      <c r="P215" t="str">
        <f>CONCATENATE($P$3,"'",A215,"'",",","'",B215,"'",",","'",C215,"'",",","'",D215,"'",",","'",E215,"'",",","'",F215,"'",",","'",G215,"'",")",";")</f>
        <v>insert into pelamar (username,nama_lengkap,alamat,jenis_kelamin,tanggal_lahir,no_ktp,email) values ('Ingram.Leo88','Ingram Leo','Jl. MT. Haryono No. 8, Jakarta Utara 15932','L','35116','11734083128121200001','Ingram.Leo88@gmail.com');</v>
      </c>
      <c r="W215" t="str">
        <f t="shared" ca="1" si="41"/>
        <v>14818112213101000003</v>
      </c>
      <c r="Z215" s="18">
        <f t="shared" ca="1" si="42"/>
        <v>34176</v>
      </c>
      <c r="AA215" t="str">
        <f t="shared" ca="1" si="43"/>
        <v>Jl. Mohamad Kahfi Raya 1, Jakarta Utara 15544</v>
      </c>
      <c r="AC215" s="21" t="s">
        <v>2804</v>
      </c>
      <c r="AM215" t="str">
        <f t="shared" ca="1" si="44"/>
        <v>SMK Negeri 01 Maluku</v>
      </c>
      <c r="AN215" t="str">
        <f t="shared" ca="1" si="45"/>
        <v>SMK</v>
      </c>
      <c r="AO215" t="str">
        <f t="shared" ca="1" si="46"/>
        <v>Maluku</v>
      </c>
      <c r="AQ215" t="s">
        <v>2708</v>
      </c>
      <c r="AR215" t="str">
        <f t="shared" ca="1" si="47"/>
        <v>Jl. Kramat Raya No. 128, Maluku</v>
      </c>
      <c r="AS215" t="str">
        <f t="shared" ca="1" si="48"/>
        <v>Teknik Otomasi</v>
      </c>
      <c r="AV215" t="s">
        <v>3820</v>
      </c>
      <c r="AW215" t="s">
        <v>4298</v>
      </c>
      <c r="AX215" t="s">
        <v>3893</v>
      </c>
    </row>
    <row r="216" spans="1:50" x14ac:dyDescent="0.2">
      <c r="A216" s="36" t="s">
        <v>866</v>
      </c>
      <c r="B216" t="s">
        <v>1378</v>
      </c>
      <c r="C216" t="s">
        <v>3074</v>
      </c>
      <c r="D216" t="s">
        <v>2697</v>
      </c>
      <c r="E216" s="18">
        <v>32979</v>
      </c>
      <c r="F216" t="s">
        <v>2409</v>
      </c>
      <c r="G216" t="s">
        <v>1910</v>
      </c>
      <c r="I216" t="str">
        <f t="shared" si="39"/>
        <v>insert into pelamar (username,nama_lengkap,alamat,jenis_kelamin,tanggal_lahir,no_ktp,email) values ('Hudson.Aileen4','Hudson Aileen','Jl. Kaji No. 40, Jakarta Selatan 13818','P','32979','17128192423111000006','Hudson.Aileen4@yahoo.com');</v>
      </c>
      <c r="J216" t="s">
        <v>3807</v>
      </c>
      <c r="K216" t="s">
        <v>4300</v>
      </c>
      <c r="L216" t="s">
        <v>3895</v>
      </c>
      <c r="P216" t="str">
        <f>CONCATENATE($P$3,"'",A216,"'",",","'",B216,"'",",","'",C216,"'",",","'",D216,"'",",","'",E216,"'",",","'",F216,"'",",","'",G216,"'",")",";")</f>
        <v>insert into pelamar (username,nama_lengkap,alamat,jenis_kelamin,tanggal_lahir,no_ktp,email) values ('Hudson.Aileen4','Hudson Aileen','Jl. Kaji No. 40, Jakarta Selatan 13818','P','32979','17128192423111000006','Hudson.Aileen4@yahoo.com');</v>
      </c>
      <c r="W216" t="str">
        <f t="shared" ca="1" si="41"/>
        <v>29425063320121500005</v>
      </c>
      <c r="Z216" s="18">
        <f t="shared" ca="1" si="42"/>
        <v>33427</v>
      </c>
      <c r="AA216" t="str">
        <f t="shared" ca="1" si="43"/>
        <v>Jl. Proklamasi  No. 43 , Aceh 13201</v>
      </c>
      <c r="AC216" s="21" t="s">
        <v>2805</v>
      </c>
      <c r="AM216" t="str">
        <f t="shared" ca="1" si="44"/>
        <v>SMA Negeri 11 Aceh</v>
      </c>
      <c r="AN216" t="str">
        <f t="shared" ca="1" si="45"/>
        <v>SMA</v>
      </c>
      <c r="AO216" t="str">
        <f t="shared" ca="1" si="46"/>
        <v>Aceh</v>
      </c>
      <c r="AQ216" t="s">
        <v>2709</v>
      </c>
      <c r="AR216" t="str">
        <f t="shared" ca="1" si="47"/>
        <v>Jl. Salemba Raya No. 41, Aceh</v>
      </c>
      <c r="AS216" t="str">
        <f t="shared" ca="1" si="48"/>
        <v>IPS</v>
      </c>
      <c r="AV216" t="s">
        <v>4054</v>
      </c>
      <c r="AW216" t="s">
        <v>4299</v>
      </c>
      <c r="AX216" t="s">
        <v>3894</v>
      </c>
    </row>
    <row r="217" spans="1:50" x14ac:dyDescent="0.2">
      <c r="A217" s="36" t="s">
        <v>867</v>
      </c>
      <c r="B217" t="s">
        <v>1379</v>
      </c>
      <c r="C217" t="s">
        <v>3075</v>
      </c>
      <c r="D217" t="s">
        <v>76</v>
      </c>
      <c r="E217" s="18">
        <v>36267</v>
      </c>
      <c r="F217" t="s">
        <v>2410</v>
      </c>
      <c r="G217" t="s">
        <v>1911</v>
      </c>
      <c r="I217" t="str">
        <f t="shared" si="39"/>
        <v>insert into pelamar (username,nama_lengkap,alamat,jenis_kelamin,tanggal_lahir,no_ktp,email) values ('Mullins.Willa79','Mullins Willa','Jl. Ciputat Raya No. 5, Jakarta Utara 12889','L','36267','21717061626111500002','Mullins.Willa79@hotmail.com');</v>
      </c>
      <c r="J217" t="s">
        <v>3803</v>
      </c>
      <c r="K217" t="s">
        <v>4301</v>
      </c>
      <c r="L217" t="s">
        <v>3893</v>
      </c>
      <c r="P217" t="str">
        <f>CONCATENATE($P$3,"'",A217,"'",",","'",B217,"'",",","'",C217,"'",",","'",D217,"'",",","'",E217,"'",",","'",F217,"'",",","'",G217,"'",")",";")</f>
        <v>insert into pelamar (username,nama_lengkap,alamat,jenis_kelamin,tanggal_lahir,no_ktp,email) values ('Mullins.Willa79','Mullins Willa','Jl. Ciputat Raya No. 5, Jakarta Utara 12889','L','36267','21717061626111500002','Mullins.Willa79@hotmail.com');</v>
      </c>
      <c r="W217" t="str">
        <f t="shared" ca="1" si="41"/>
        <v>29111081216101300000</v>
      </c>
      <c r="Z217" s="18">
        <f t="shared" ca="1" si="42"/>
        <v>33702</v>
      </c>
      <c r="AA217" t="str">
        <f t="shared" ca="1" si="43"/>
        <v>Jl. MT. Haryono No. 8, Tasikmalaya 15999</v>
      </c>
      <c r="AC217" s="21" t="s">
        <v>2806</v>
      </c>
      <c r="AM217" t="str">
        <f t="shared" ca="1" si="44"/>
        <v>SMA Negeri 16 Jakarta Selatan</v>
      </c>
      <c r="AN217" t="str">
        <f t="shared" ca="1" si="45"/>
        <v>SMA</v>
      </c>
      <c r="AO217" t="str">
        <f t="shared" ca="1" si="46"/>
        <v>Jakarta Selatan</v>
      </c>
      <c r="AQ217" t="s">
        <v>2710</v>
      </c>
      <c r="AR217" t="str">
        <f t="shared" ca="1" si="47"/>
        <v>Jl. Salemba Tengah 26 - 28, Jakarta Selatan</v>
      </c>
      <c r="AS217" t="str">
        <f t="shared" ca="1" si="48"/>
        <v>IPS</v>
      </c>
      <c r="AV217" t="s">
        <v>3807</v>
      </c>
      <c r="AW217" t="s">
        <v>4300</v>
      </c>
      <c r="AX217" t="s">
        <v>3895</v>
      </c>
    </row>
    <row r="218" spans="1:50" x14ac:dyDescent="0.2">
      <c r="A218" s="36" t="s">
        <v>868</v>
      </c>
      <c r="B218" t="s">
        <v>1380</v>
      </c>
      <c r="C218" t="s">
        <v>3076</v>
      </c>
      <c r="D218" t="s">
        <v>2697</v>
      </c>
      <c r="E218" s="18">
        <v>34855</v>
      </c>
      <c r="F218" t="s">
        <v>2411</v>
      </c>
      <c r="G218" t="s">
        <v>1912</v>
      </c>
      <c r="I218" t="str">
        <f t="shared" si="39"/>
        <v>insert into pelamar (username,nama_lengkap,alamat,jenis_kelamin,tanggal_lahir,no_ktp,email) values ('Sweet.Quamar7','Sweet Quamar','Jl. Panglima Polim I  No. 34, Cilacap 13547','P','34855','34827151411111200007','Sweet.Quamar7@gmail.com');</v>
      </c>
      <c r="J218" t="s">
        <v>3904</v>
      </c>
      <c r="K218" t="s">
        <v>4265</v>
      </c>
      <c r="L218" t="s">
        <v>122</v>
      </c>
      <c r="P218" t="str">
        <f>CONCATENATE($P$3,"'",A218,"'",",","'",B218,"'",",","'",C218,"'",",","'",D218,"'",",","'",E218,"'",",","'",F218,"'",",","'",G218,"'",")",";")</f>
        <v>insert into pelamar (username,nama_lengkap,alamat,jenis_kelamin,tanggal_lahir,no_ktp,email) values ('Sweet.Quamar7','Sweet Quamar','Jl. Panglima Polim I  No. 34, Cilacap 13547','P','34855','34827151411111200007','Sweet.Quamar7@gmail.com');</v>
      </c>
      <c r="W218" t="str">
        <f t="shared" ca="1" si="41"/>
        <v>30611123417121100006</v>
      </c>
      <c r="Z218" s="18">
        <f t="shared" ca="1" si="42"/>
        <v>35780</v>
      </c>
      <c r="AA218" t="str">
        <f t="shared" ca="1" si="43"/>
        <v>Pluit Mas I Blok A No. 2A - 5A, Bandung 12850</v>
      </c>
      <c r="AC218" s="21" t="s">
        <v>2807</v>
      </c>
      <c r="AM218" t="str">
        <f t="shared" ca="1" si="44"/>
        <v>SMK Negeri 12 Maluku</v>
      </c>
      <c r="AN218" t="str">
        <f t="shared" ca="1" si="45"/>
        <v>SMK</v>
      </c>
      <c r="AO218" t="str">
        <f t="shared" ca="1" si="46"/>
        <v>Maluku</v>
      </c>
      <c r="AQ218" t="s">
        <v>2711</v>
      </c>
      <c r="AR218" t="str">
        <f t="shared" ca="1" si="47"/>
        <v>Jl. Dr. Abdul Rachman Saleh 24, Maluku</v>
      </c>
      <c r="AS218" t="str">
        <f t="shared" ca="1" si="48"/>
        <v>Teknik Otomasi</v>
      </c>
      <c r="AV218" t="s">
        <v>3803</v>
      </c>
      <c r="AW218" t="s">
        <v>4301</v>
      </c>
      <c r="AX218" t="s">
        <v>3893</v>
      </c>
    </row>
    <row r="219" spans="1:50" x14ac:dyDescent="0.2">
      <c r="A219" s="36" t="s">
        <v>869</v>
      </c>
      <c r="B219" t="s">
        <v>1381</v>
      </c>
      <c r="C219" t="s">
        <v>3077</v>
      </c>
      <c r="D219" t="s">
        <v>76</v>
      </c>
      <c r="E219" s="18">
        <v>35410</v>
      </c>
      <c r="F219" t="s">
        <v>2412</v>
      </c>
      <c r="G219" t="s">
        <v>1913</v>
      </c>
      <c r="I219" t="str">
        <f t="shared" si="39"/>
        <v>insert into pelamar (username,nama_lengkap,alamat,jenis_kelamin,tanggal_lahir,no_ktp,email) values ('Dejesus.Kyle72','Dejesus Kyle','Jl. Kyai Caringin No. 7, Jakarta Utara 13609','L','35410','22715062419101100009','Dejesus.Kyle72@gmail.com');</v>
      </c>
      <c r="J219" t="s">
        <v>4104</v>
      </c>
      <c r="K219" t="s">
        <v>4302</v>
      </c>
      <c r="L219" t="s">
        <v>3892</v>
      </c>
      <c r="P219" t="str">
        <f>CONCATENATE($P$3,"'",A219,"'",",","'",B219,"'",",","'",C219,"'",",","'",D219,"'",",","'",E219,"'",",","'",F219,"'",",","'",G219,"'",")",";")</f>
        <v>insert into pelamar (username,nama_lengkap,alamat,jenis_kelamin,tanggal_lahir,no_ktp,email) values ('Dejesus.Kyle72','Dejesus Kyle','Jl. Kyai Caringin No. 7, Jakarta Utara 13609','L','35410','22715062419101100009','Dejesus.Kyle72@gmail.com');</v>
      </c>
      <c r="W219" t="str">
        <f t="shared" ca="1" si="41"/>
        <v>33832123417101400008</v>
      </c>
      <c r="Z219" s="18">
        <f t="shared" ca="1" si="42"/>
        <v>34465</v>
      </c>
      <c r="AA219" t="str">
        <f t="shared" ca="1" si="43"/>
        <v>Jl. Jend. Sudirman Kav. 49 , Garut 15444</v>
      </c>
      <c r="AC219" s="21" t="s">
        <v>2808</v>
      </c>
      <c r="AM219" t="str">
        <f t="shared" ca="1" si="44"/>
        <v>SMA Negeri 06 Maluku</v>
      </c>
      <c r="AN219" t="str">
        <f t="shared" ca="1" si="45"/>
        <v>SMA</v>
      </c>
      <c r="AO219" t="str">
        <f t="shared" ca="1" si="46"/>
        <v>Maluku</v>
      </c>
      <c r="AQ219" t="s">
        <v>2712</v>
      </c>
      <c r="AR219" t="str">
        <f t="shared" ca="1" si="47"/>
        <v>Jl. Bendungan Hilir No. 17, Maluku</v>
      </c>
      <c r="AS219" t="str">
        <f t="shared" ca="1" si="48"/>
        <v>IPA</v>
      </c>
      <c r="AV219" t="s">
        <v>3904</v>
      </c>
      <c r="AW219" t="s">
        <v>4265</v>
      </c>
      <c r="AX219" t="s">
        <v>122</v>
      </c>
    </row>
    <row r="220" spans="1:50" x14ac:dyDescent="0.2">
      <c r="A220" s="36" t="s">
        <v>870</v>
      </c>
      <c r="B220" t="s">
        <v>1382</v>
      </c>
      <c r="C220" t="s">
        <v>3078</v>
      </c>
      <c r="D220" t="s">
        <v>76</v>
      </c>
      <c r="E220" s="18">
        <v>35627</v>
      </c>
      <c r="F220" t="s">
        <v>2413</v>
      </c>
      <c r="G220" t="s">
        <v>1914</v>
      </c>
      <c r="I220" t="str">
        <f t="shared" si="39"/>
        <v>insert into pelamar (username,nama_lengkap,alamat,jenis_kelamin,tanggal_lahir,no_ktp,email) values ('Whitehead.Maggie96','Whitehead Maggie','Jl. Duren Tiga Raya No. 5, Samarinda 13990','L','35627','15130032415101400002','Whitehead.Maggie96@gmail.com');</v>
      </c>
      <c r="J220" t="s">
        <v>3843</v>
      </c>
      <c r="K220" t="s">
        <v>4303</v>
      </c>
      <c r="L220" t="s">
        <v>3895</v>
      </c>
      <c r="P220" t="str">
        <f>CONCATENATE($P$3,"'",A220,"'",",","'",B220,"'",",","'",C220,"'",",","'",D220,"'",",","'",E220,"'",",","'",F220,"'",",","'",G220,"'",")",";")</f>
        <v>insert into pelamar (username,nama_lengkap,alamat,jenis_kelamin,tanggal_lahir,no_ktp,email) values ('Whitehead.Maggie96','Whitehead Maggie','Jl. Duren Tiga Raya No. 5, Samarinda 13990','L','35627','15130032415101400002','Whitehead.Maggie96@gmail.com');</v>
      </c>
      <c r="W220" t="str">
        <f t="shared" ca="1" si="41"/>
        <v>13526022927121000009</v>
      </c>
      <c r="Z220" s="18">
        <f t="shared" ca="1" si="42"/>
        <v>35150</v>
      </c>
      <c r="AA220" t="str">
        <f t="shared" ca="1" si="43"/>
        <v>JL. Duren Sawit Raya Blok K.3 No.1, Bogor 12745</v>
      </c>
      <c r="AC220" s="21" t="s">
        <v>2809</v>
      </c>
      <c r="AM220" t="str">
        <f t="shared" ca="1" si="44"/>
        <v>SMA Negeri 05 Banten</v>
      </c>
      <c r="AN220" t="str">
        <f t="shared" ca="1" si="45"/>
        <v>SMA</v>
      </c>
      <c r="AO220" t="str">
        <f t="shared" ca="1" si="46"/>
        <v>Banten</v>
      </c>
      <c r="AQ220" t="s">
        <v>2713</v>
      </c>
      <c r="AR220" t="str">
        <f t="shared" ca="1" si="47"/>
        <v>Jl. Rawamangun No. 47, Banten</v>
      </c>
      <c r="AS220" t="str">
        <f t="shared" ca="1" si="48"/>
        <v>IPS</v>
      </c>
      <c r="AV220" t="s">
        <v>4104</v>
      </c>
      <c r="AW220" t="s">
        <v>4302</v>
      </c>
      <c r="AX220" t="s">
        <v>3892</v>
      </c>
    </row>
    <row r="221" spans="1:50" x14ac:dyDescent="0.2">
      <c r="A221" s="36" t="s">
        <v>871</v>
      </c>
      <c r="B221" t="s">
        <v>1383</v>
      </c>
      <c r="C221" t="s">
        <v>3079</v>
      </c>
      <c r="D221" t="s">
        <v>2697</v>
      </c>
      <c r="E221" s="18">
        <v>34101</v>
      </c>
      <c r="F221" t="s">
        <v>2414</v>
      </c>
      <c r="G221" t="s">
        <v>1915</v>
      </c>
      <c r="I221" t="str">
        <f t="shared" si="39"/>
        <v>insert into pelamar (username,nama_lengkap,alamat,jenis_kelamin,tanggal_lahir,no_ktp,email) values ('Solomon.Jemima13','Solomon Jemima','Jl. Budi Kemuliaan No. 25 , Papua 12541','P','34101','12814022612101200006','Solomon.Jemima13@hotmail.com');</v>
      </c>
      <c r="J221" t="s">
        <v>3849</v>
      </c>
      <c r="K221" t="s">
        <v>4304</v>
      </c>
      <c r="L221" t="s">
        <v>3894</v>
      </c>
      <c r="P221" t="str">
        <f>CONCATENATE($P$3,"'",A221,"'",",","'",B221,"'",",","'",C221,"'",",","'",D221,"'",",","'",E221,"'",",","'",F221,"'",",","'",G221,"'",")",";")</f>
        <v>insert into pelamar (username,nama_lengkap,alamat,jenis_kelamin,tanggal_lahir,no_ktp,email) values ('Solomon.Jemima13','Solomon Jemima','Jl. Budi Kemuliaan No. 25 , Papua 12541','P','34101','12814022612101200006','Solomon.Jemima13@hotmail.com');</v>
      </c>
      <c r="W221" t="str">
        <f t="shared" ca="1" si="41"/>
        <v>27611132022121100001</v>
      </c>
      <c r="Z221" s="18">
        <f t="shared" ca="1" si="42"/>
        <v>33380</v>
      </c>
      <c r="AA221" t="str">
        <f t="shared" ca="1" si="43"/>
        <v>Jl. Teuku Cik Ditiro No. 28, Samarinda 14813</v>
      </c>
      <c r="AC221" s="21" t="s">
        <v>2810</v>
      </c>
      <c r="AM221" t="str">
        <f t="shared" ca="1" si="44"/>
        <v>SMA Negeri 01 Makasar</v>
      </c>
      <c r="AN221" t="str">
        <f t="shared" ca="1" si="45"/>
        <v>SMA</v>
      </c>
      <c r="AO221" t="str">
        <f t="shared" ca="1" si="46"/>
        <v>Makasar</v>
      </c>
      <c r="AQ221" t="s">
        <v>2714</v>
      </c>
      <c r="AR221" t="str">
        <f t="shared" ca="1" si="47"/>
        <v>Jl. Budi Kemuliaan No. 25 , Makasar</v>
      </c>
      <c r="AS221" t="str">
        <f t="shared" ca="1" si="48"/>
        <v>IPS</v>
      </c>
      <c r="AV221" t="s">
        <v>3843</v>
      </c>
      <c r="AW221" t="s">
        <v>4303</v>
      </c>
      <c r="AX221" t="s">
        <v>3895</v>
      </c>
    </row>
    <row r="222" spans="1:50" x14ac:dyDescent="0.2">
      <c r="A222" s="36" t="s">
        <v>872</v>
      </c>
      <c r="B222" t="s">
        <v>1384</v>
      </c>
      <c r="C222" t="s">
        <v>3080</v>
      </c>
      <c r="D222" t="s">
        <v>76</v>
      </c>
      <c r="E222" s="18">
        <v>34157</v>
      </c>
      <c r="F222" t="s">
        <v>2415</v>
      </c>
      <c r="G222" t="s">
        <v>1916</v>
      </c>
      <c r="I222" t="str">
        <f t="shared" si="39"/>
        <v>insert into pelamar (username,nama_lengkap,alamat,jenis_kelamin,tanggal_lahir,no_ktp,email) values ('Grimes.Marvin9','Grimes Marvin','Jl. Raya Bogor  Km. 19  No. 3.a, Medan 15422','L','34157','25831163317111100004','Grimes.Marvin9@hotmail.com');</v>
      </c>
      <c r="J222" t="s">
        <v>3842</v>
      </c>
      <c r="K222" t="s">
        <v>4305</v>
      </c>
      <c r="L222" t="s">
        <v>3895</v>
      </c>
      <c r="P222" t="str">
        <f>CONCATENATE($P$3,"'",A222,"'",",","'",B222,"'",",","'",C222,"'",",","'",D222,"'",",","'",E222,"'",",","'",F222,"'",",","'",G222,"'",")",";")</f>
        <v>insert into pelamar (username,nama_lengkap,alamat,jenis_kelamin,tanggal_lahir,no_ktp,email) values ('Grimes.Marvin9','Grimes Marvin','Jl. Raya Bogor  Km. 19  No. 3.a, Medan 15422','L','34157','25831163317111100004','Grimes.Marvin9@hotmail.com');</v>
      </c>
      <c r="W222" t="str">
        <f t="shared" ca="1" si="41"/>
        <v>17532083116111100003</v>
      </c>
      <c r="Z222" s="18">
        <f t="shared" ca="1" si="42"/>
        <v>33869</v>
      </c>
      <c r="AA222" t="str">
        <f t="shared" ca="1" si="43"/>
        <v>Jl. Kintamani Raya No. 2, Kawasan Daan Mogot Baru, Medan 12980</v>
      </c>
      <c r="AC222" s="21" t="s">
        <v>2811</v>
      </c>
      <c r="AM222" t="str">
        <f t="shared" ca="1" si="44"/>
        <v>SMK Negeri 11 Aceh</v>
      </c>
      <c r="AN222" t="str">
        <f t="shared" ca="1" si="45"/>
        <v>SMK</v>
      </c>
      <c r="AO222" t="str">
        <f t="shared" ca="1" si="46"/>
        <v>Aceh</v>
      </c>
      <c r="AQ222" t="s">
        <v>2715</v>
      </c>
      <c r="AR222" t="str">
        <f t="shared" ca="1" si="47"/>
        <v>Jl. Kesehatan No. 9, Aceh</v>
      </c>
      <c r="AS222" t="str">
        <f t="shared" ca="1" si="48"/>
        <v>Analisa Kimia</v>
      </c>
      <c r="AV222" t="s">
        <v>3849</v>
      </c>
      <c r="AW222" t="s">
        <v>4304</v>
      </c>
      <c r="AX222" t="s">
        <v>3894</v>
      </c>
    </row>
    <row r="223" spans="1:50" x14ac:dyDescent="0.2">
      <c r="A223" s="36" t="s">
        <v>873</v>
      </c>
      <c r="B223" t="s">
        <v>1385</v>
      </c>
      <c r="C223" t="s">
        <v>3081</v>
      </c>
      <c r="D223" t="s">
        <v>76</v>
      </c>
      <c r="E223" s="18">
        <v>34083</v>
      </c>
      <c r="F223" t="s">
        <v>2416</v>
      </c>
      <c r="G223" t="s">
        <v>1917</v>
      </c>
      <c r="I223" t="str">
        <f t="shared" ref="I223:I286" si="51">CONCATENATE($I$3,"'",A223,"'",",","'",B223,"'",",","'",C223,"'",",","'",D223,"'",",","'",E223,"'",",","'",F223,"'",",","'",G223,"'",")",";")</f>
        <v>insert into pelamar (username,nama_lengkap,alamat,jenis_kelamin,tanggal_lahir,no_ktp,email) values ('Garner.Echo30','Garner Echo','Jl. Kintamani Raya No. 2, Kawasan Daan Mogot Baru, Bandung 13064','L','34083','16613171923111600005','Garner.Echo30@yahoo.com');</v>
      </c>
      <c r="J223" t="s">
        <v>4095</v>
      </c>
      <c r="K223" t="s">
        <v>3959</v>
      </c>
      <c r="L223" t="s">
        <v>3892</v>
      </c>
      <c r="P223" t="str">
        <f>CONCATENATE($P$3,"'",A223,"'",",","'",B223,"'",",","'",C223,"'",",","'",D223,"'",",","'",E223,"'",",","'",F223,"'",",","'",G223,"'",")",";")</f>
        <v>insert into pelamar (username,nama_lengkap,alamat,jenis_kelamin,tanggal_lahir,no_ktp,email) values ('Garner.Echo30','Garner Echo','Jl. Kintamani Raya No. 2, Kawasan Daan Mogot Baru, Bandung 13064','L','34083','16613171923111600005','Garner.Echo30@yahoo.com');</v>
      </c>
      <c r="W223" t="str">
        <f t="shared" ca="1" si="41"/>
        <v>12232131211111600003</v>
      </c>
      <c r="Z223" s="18">
        <f t="shared" ca="1" si="42"/>
        <v>34225</v>
      </c>
      <c r="AA223" t="str">
        <f t="shared" ca="1" si="43"/>
        <v>Jl. Jend. Sudirman Kav. 49 , Bontang 13878</v>
      </c>
      <c r="AM223" t="str">
        <f t="shared" ca="1" si="44"/>
        <v xml:space="preserve">SMA Negeri 17 Bali </v>
      </c>
      <c r="AN223" t="str">
        <f t="shared" ca="1" si="45"/>
        <v>SMA</v>
      </c>
      <c r="AO223" t="str">
        <f t="shared" ca="1" si="46"/>
        <v xml:space="preserve">Bali </v>
      </c>
      <c r="AQ223" t="s">
        <v>2716</v>
      </c>
      <c r="AR223" t="str">
        <f t="shared" ca="1" si="47"/>
        <v xml:space="preserve">Jl. Kaji No. 40, Bali </v>
      </c>
      <c r="AS223" t="str">
        <f t="shared" ca="1" si="48"/>
        <v>IPA</v>
      </c>
      <c r="AV223" t="s">
        <v>3842</v>
      </c>
      <c r="AW223" t="s">
        <v>4305</v>
      </c>
      <c r="AX223" t="s">
        <v>3895</v>
      </c>
    </row>
    <row r="224" spans="1:50" x14ac:dyDescent="0.2">
      <c r="A224" s="36" t="s">
        <v>874</v>
      </c>
      <c r="B224" t="s">
        <v>1386</v>
      </c>
      <c r="C224" t="s">
        <v>3082</v>
      </c>
      <c r="D224" t="s">
        <v>2697</v>
      </c>
      <c r="E224" s="18">
        <v>33530</v>
      </c>
      <c r="F224" t="s">
        <v>2417</v>
      </c>
      <c r="G224" t="s">
        <v>1918</v>
      </c>
      <c r="I224" t="str">
        <f t="shared" si="51"/>
        <v>insert into pelamar (username,nama_lengkap,alamat,jenis_kelamin,tanggal_lahir,no_ktp,email) values ('Sellers.Mira68','Sellers Mira','Jl. Tanah Sereal VII / 9, Papua 14289','P','33530','24132141426101000009','Sellers.Mira68@yahoo.com');</v>
      </c>
      <c r="J224" t="s">
        <v>4057</v>
      </c>
      <c r="K224" t="s">
        <v>3945</v>
      </c>
      <c r="L224" t="s">
        <v>115</v>
      </c>
      <c r="P224" t="str">
        <f>CONCATENATE($P$3,"'",A224,"'",",","'",B224,"'",",","'",C224,"'",",","'",D224,"'",",","'",E224,"'",",","'",F224,"'",",","'",G224,"'",")",";")</f>
        <v>insert into pelamar (username,nama_lengkap,alamat,jenis_kelamin,tanggal_lahir,no_ktp,email) values ('Sellers.Mira68','Sellers Mira','Jl. Tanah Sereal VII / 9, Papua 14289','P','33530','24132141426101000009','Sellers.Mira68@yahoo.com');</v>
      </c>
      <c r="W224" t="str">
        <f t="shared" ca="1" si="41"/>
        <v>17834042125121000003</v>
      </c>
      <c r="Z224" s="18">
        <f t="shared" ca="1" si="42"/>
        <v>35446</v>
      </c>
      <c r="AA224" t="str">
        <f t="shared" ca="1" si="43"/>
        <v>Jl. LapanganTembak No. 75, Papua 14159</v>
      </c>
      <c r="AM224" t="str">
        <f t="shared" ca="1" si="44"/>
        <v>SMK Negeri 17 Banten</v>
      </c>
      <c r="AN224" t="str">
        <f t="shared" ca="1" si="45"/>
        <v>SMK</v>
      </c>
      <c r="AO224" t="str">
        <f t="shared" ca="1" si="46"/>
        <v>Banten</v>
      </c>
      <c r="AQ224" t="s">
        <v>2717</v>
      </c>
      <c r="AR224" t="str">
        <f t="shared" ca="1" si="47"/>
        <v>Jl. Sawo No. 58 - 60, Banten</v>
      </c>
      <c r="AS224" t="str">
        <f t="shared" ca="1" si="48"/>
        <v>Teknik Komputer</v>
      </c>
      <c r="AV224" t="s">
        <v>4095</v>
      </c>
      <c r="AW224" t="s">
        <v>3959</v>
      </c>
      <c r="AX224" t="s">
        <v>3892</v>
      </c>
    </row>
    <row r="225" spans="1:50" x14ac:dyDescent="0.2">
      <c r="A225" s="36" t="s">
        <v>875</v>
      </c>
      <c r="B225" t="s">
        <v>1387</v>
      </c>
      <c r="C225" t="s">
        <v>3083</v>
      </c>
      <c r="D225" t="s">
        <v>76</v>
      </c>
      <c r="E225" s="18">
        <v>35011</v>
      </c>
      <c r="F225" t="s">
        <v>2418</v>
      </c>
      <c r="G225" t="s">
        <v>1919</v>
      </c>
      <c r="I225" t="str">
        <f t="shared" si="51"/>
        <v>insert into pelamar (username,nama_lengkap,alamat,jenis_kelamin,tanggal_lahir,no_ktp,email) values ('Nichols.Colton17','Nichols Colton','Jl. Budi Kemuliaan No. 25 , Surabaya 12802','L','35011','16827091324121000007','Nichols.Colton17@yahoo.com');</v>
      </c>
      <c r="J225" t="s">
        <v>3901</v>
      </c>
      <c r="K225" t="s">
        <v>4306</v>
      </c>
      <c r="L225" t="s">
        <v>95</v>
      </c>
      <c r="P225" t="str">
        <f>CONCATENATE($P$3,"'",A225,"'",",","'",B225,"'",",","'",C225,"'",",","'",D225,"'",",","'",E225,"'",",","'",F225,"'",",","'",G225,"'",")",";")</f>
        <v>insert into pelamar (username,nama_lengkap,alamat,jenis_kelamin,tanggal_lahir,no_ktp,email) values ('Nichols.Colton17','Nichols Colton','Jl. Budi Kemuliaan No. 25 , Surabaya 12802','L','35011','16827091324121000007','Nichols.Colton17@yahoo.com');</v>
      </c>
      <c r="W225" t="str">
        <f t="shared" ca="1" si="41"/>
        <v>16214181515111600000</v>
      </c>
      <c r="Z225" s="18">
        <f t="shared" ca="1" si="42"/>
        <v>34730</v>
      </c>
      <c r="AA225" t="str">
        <f t="shared" ca="1" si="43"/>
        <v>Pluit Mas I Blok A No. 2A - 5A, Balikpapan 13548</v>
      </c>
      <c r="AM225" t="str">
        <f t="shared" ca="1" si="44"/>
        <v>SMK Negeri 15 Garut</v>
      </c>
      <c r="AN225" t="str">
        <f t="shared" ca="1" si="45"/>
        <v>SMK</v>
      </c>
      <c r="AO225" t="str">
        <f t="shared" ca="1" si="46"/>
        <v>Garut</v>
      </c>
      <c r="AQ225" t="s">
        <v>2718</v>
      </c>
      <c r="AR225" t="str">
        <f t="shared" ca="1" si="47"/>
        <v>Jl. Sumur Batu Raya Blok A3 No. 13, Garut</v>
      </c>
      <c r="AS225" t="str">
        <f t="shared" ca="1" si="48"/>
        <v>Teknik Otomasi</v>
      </c>
      <c r="AV225" t="s">
        <v>4057</v>
      </c>
      <c r="AW225" t="s">
        <v>3945</v>
      </c>
      <c r="AX225" t="s">
        <v>115</v>
      </c>
    </row>
    <row r="226" spans="1:50" x14ac:dyDescent="0.2">
      <c r="A226" s="36" t="s">
        <v>876</v>
      </c>
      <c r="B226" t="s">
        <v>1388</v>
      </c>
      <c r="C226" t="s">
        <v>3084</v>
      </c>
      <c r="D226" t="s">
        <v>2697</v>
      </c>
      <c r="E226" s="18">
        <v>34055</v>
      </c>
      <c r="F226" t="s">
        <v>2419</v>
      </c>
      <c r="G226" t="s">
        <v>1920</v>
      </c>
      <c r="I226" t="str">
        <f t="shared" si="51"/>
        <v>insert into pelamar (username,nama_lengkap,alamat,jenis_kelamin,tanggal_lahir,no_ktp,email) values ('Blanchard.Felix40','Blanchard Felix','Jl. HOS Cokroaminoto No. 31 - 33, Jakarta Selatan 15129','P','34055','11534192823121600004','Blanchard.Felix40@hotmail.com');</v>
      </c>
      <c r="J226" t="s">
        <v>3828</v>
      </c>
      <c r="K226" t="s">
        <v>3946</v>
      </c>
      <c r="L226" t="s">
        <v>122</v>
      </c>
      <c r="P226" t="str">
        <f>CONCATENATE($P$3,"'",A226,"'",",","'",B226,"'",",","'",C226,"'",",","'",D226,"'",",","'",E226,"'",",","'",F226,"'",",","'",G226,"'",")",";")</f>
        <v>insert into pelamar (username,nama_lengkap,alamat,jenis_kelamin,tanggal_lahir,no_ktp,email) values ('Blanchard.Felix40','Blanchard Felix','Jl. HOS Cokroaminoto No. 31 - 33, Jakarta Selatan 15129','P','34055','11534192823121600004','Blanchard.Felix40@hotmail.com');</v>
      </c>
      <c r="W226" t="str">
        <f t="shared" ca="1" si="41"/>
        <v>23116081414101500004</v>
      </c>
      <c r="Z226" s="18">
        <f t="shared" ca="1" si="42"/>
        <v>32902</v>
      </c>
      <c r="AA226" t="str">
        <f t="shared" ca="1" si="43"/>
        <v>Jl. Raden Saleh No. 40 , Depok 13108</v>
      </c>
      <c r="AM226" t="str">
        <f t="shared" ca="1" si="44"/>
        <v>SMA Negeri 06 Palembang</v>
      </c>
      <c r="AN226" t="str">
        <f t="shared" ca="1" si="45"/>
        <v>SMA</v>
      </c>
      <c r="AO226" t="str">
        <f t="shared" ca="1" si="46"/>
        <v>Palembang</v>
      </c>
      <c r="AQ226" t="s">
        <v>2719</v>
      </c>
      <c r="AR226" t="str">
        <f t="shared" ca="1" si="47"/>
        <v>Jl. Gereja Theresia No. 22, Palembang</v>
      </c>
      <c r="AS226" t="str">
        <f t="shared" ca="1" si="48"/>
        <v>IPA</v>
      </c>
      <c r="AV226" t="s">
        <v>3901</v>
      </c>
      <c r="AW226" t="s">
        <v>4306</v>
      </c>
      <c r="AX226" t="s">
        <v>95</v>
      </c>
    </row>
    <row r="227" spans="1:50" x14ac:dyDescent="0.2">
      <c r="A227" s="36" t="s">
        <v>877</v>
      </c>
      <c r="B227" t="s">
        <v>1389</v>
      </c>
      <c r="C227" t="s">
        <v>3085</v>
      </c>
      <c r="D227" t="s">
        <v>76</v>
      </c>
      <c r="E227" s="18">
        <v>34435</v>
      </c>
      <c r="F227" t="s">
        <v>2420</v>
      </c>
      <c r="G227" t="s">
        <v>1921</v>
      </c>
      <c r="I227" t="str">
        <f t="shared" si="51"/>
        <v>insert into pelamar (username,nama_lengkap,alamat,jenis_kelamin,tanggal_lahir,no_ktp,email) values ('Powell.Quintessa88','Powell Quintessa','Jl. HR. Rasuna Said, Kuningan, Bogor 15494','L','34435','27524172423121300007','Powell.Quintessa88@hotmail.com');</v>
      </c>
      <c r="J227" t="s">
        <v>4051</v>
      </c>
      <c r="K227" t="s">
        <v>3871</v>
      </c>
      <c r="L227" t="s">
        <v>122</v>
      </c>
      <c r="P227" t="str">
        <f>CONCATENATE($P$3,"'",A227,"'",",","'",B227,"'",",","'",C227,"'",",","'",D227,"'",",","'",E227,"'",",","'",F227,"'",",","'",G227,"'",")",";")</f>
        <v>insert into pelamar (username,nama_lengkap,alamat,jenis_kelamin,tanggal_lahir,no_ktp,email) values ('Powell.Quintessa88','Powell Quintessa','Jl. HR. Rasuna Said, Kuningan, Bogor 15494','L','34435','27524172423121300007','Powell.Quintessa88@hotmail.com');</v>
      </c>
      <c r="W227" t="str">
        <f t="shared" ca="1" si="41"/>
        <v>28718191429121200003</v>
      </c>
      <c r="Z227" s="18">
        <f t="shared" ca="1" si="42"/>
        <v>35357</v>
      </c>
      <c r="AA227" t="str">
        <f t="shared" ca="1" si="43"/>
        <v>Jl. Bekasi Timur Raya KM. 18 No. 6 P. Gdg. , Bandung 15920</v>
      </c>
      <c r="AM227" t="str">
        <f t="shared" ca="1" si="44"/>
        <v>SMA Negeri 13 Balikpapan</v>
      </c>
      <c r="AN227" t="str">
        <f t="shared" ca="1" si="45"/>
        <v>SMA</v>
      </c>
      <c r="AO227" t="str">
        <f t="shared" ca="1" si="46"/>
        <v>Balikpapan</v>
      </c>
      <c r="AQ227" t="s">
        <v>2720</v>
      </c>
      <c r="AR227" t="str">
        <f t="shared" ca="1" si="47"/>
        <v>Jl. Teuku Cik Ditiro No. 28, Balikpapan</v>
      </c>
      <c r="AS227" t="str">
        <f t="shared" ca="1" si="48"/>
        <v>IPA</v>
      </c>
      <c r="AV227" t="s">
        <v>3828</v>
      </c>
      <c r="AW227" t="s">
        <v>3946</v>
      </c>
      <c r="AX227" t="s">
        <v>122</v>
      </c>
    </row>
    <row r="228" spans="1:50" x14ac:dyDescent="0.2">
      <c r="A228" s="36" t="s">
        <v>878</v>
      </c>
      <c r="B228" t="s">
        <v>1390</v>
      </c>
      <c r="C228" t="s">
        <v>3086</v>
      </c>
      <c r="D228" t="s">
        <v>76</v>
      </c>
      <c r="E228" s="18">
        <v>34559</v>
      </c>
      <c r="F228" t="s">
        <v>2421</v>
      </c>
      <c r="G228" t="s">
        <v>1922</v>
      </c>
      <c r="I228" t="str">
        <f t="shared" si="51"/>
        <v>insert into pelamar (username,nama_lengkap,alamat,jenis_kelamin,tanggal_lahir,no_ktp,email) values ('Guthrie.Bernard47','Guthrie Bernard','Jl. Kramat Jaya, Tanjung Priok, Aceh 13669','L','34559','23119071613111000004','Guthrie.Bernard47@gmail.com');</v>
      </c>
      <c r="J228" t="s">
        <v>4037</v>
      </c>
      <c r="K228" t="s">
        <v>4074</v>
      </c>
      <c r="L228" t="s">
        <v>3894</v>
      </c>
      <c r="P228" t="str">
        <f>CONCATENATE($P$3,"'",A228,"'",",","'",B228,"'",",","'",C228,"'",",","'",D228,"'",",","'",E228,"'",",","'",F228,"'",",","'",G228,"'",")",";")</f>
        <v>insert into pelamar (username,nama_lengkap,alamat,jenis_kelamin,tanggal_lahir,no_ktp,email) values ('Guthrie.Bernard47','Guthrie Bernard','Jl. Kramat Jaya, Tanjung Priok, Aceh 13669','L','34559','23119071613111000004','Guthrie.Bernard47@gmail.com');</v>
      </c>
      <c r="W228" t="str">
        <f t="shared" ca="1" si="41"/>
        <v>23234143023121300003</v>
      </c>
      <c r="Z228" s="18">
        <f t="shared" ca="1" si="42"/>
        <v>33218</v>
      </c>
      <c r="AA228" t="str">
        <f t="shared" ca="1" si="43"/>
        <v>Jl. Kaji No. 40, Depok 13844</v>
      </c>
      <c r="AM228" t="str">
        <f t="shared" ca="1" si="44"/>
        <v>SMK Negeri 04 Jakarta Selatan</v>
      </c>
      <c r="AN228" t="str">
        <f t="shared" ca="1" si="45"/>
        <v>SMK</v>
      </c>
      <c r="AO228" t="str">
        <f t="shared" ca="1" si="46"/>
        <v>Jakarta Selatan</v>
      </c>
      <c r="AQ228" t="s">
        <v>2721</v>
      </c>
      <c r="AR228" t="str">
        <f t="shared" ca="1" si="47"/>
        <v>Jl. Teuku Cik Ditiro No. 41, Jakarta Selatan</v>
      </c>
      <c r="AS228" t="str">
        <f t="shared" ca="1" si="48"/>
        <v>Teknik Komputer</v>
      </c>
      <c r="AV228" t="s">
        <v>4051</v>
      </c>
      <c r="AW228" t="s">
        <v>3871</v>
      </c>
      <c r="AX228" t="s">
        <v>122</v>
      </c>
    </row>
    <row r="229" spans="1:50" x14ac:dyDescent="0.2">
      <c r="A229" s="36" t="s">
        <v>879</v>
      </c>
      <c r="B229" t="s">
        <v>1391</v>
      </c>
      <c r="C229" t="s">
        <v>3087</v>
      </c>
      <c r="D229" t="s">
        <v>2697</v>
      </c>
      <c r="E229" s="18">
        <v>33862</v>
      </c>
      <c r="F229" t="s">
        <v>2422</v>
      </c>
      <c r="G229" t="s">
        <v>1923</v>
      </c>
      <c r="I229" t="str">
        <f t="shared" si="51"/>
        <v>insert into pelamar (username,nama_lengkap,alamat,jenis_kelamin,tanggal_lahir,no_ktp,email) values ('Hart.Calista7','Hart Calista','Jl. Warung Silah No. 1, Samarinda 14680','P','33862','20723053417111500004','Hart.Calista7@yahoo.com');</v>
      </c>
      <c r="J229" t="s">
        <v>3993</v>
      </c>
      <c r="K229" t="s">
        <v>4307</v>
      </c>
      <c r="L229" t="s">
        <v>3892</v>
      </c>
      <c r="P229" t="str">
        <f>CONCATENATE($P$3,"'",A229,"'",",","'",B229,"'",",","'",C229,"'",",","'",D229,"'",",","'",E229,"'",",","'",F229,"'",",","'",G229,"'",")",";")</f>
        <v>insert into pelamar (username,nama_lengkap,alamat,jenis_kelamin,tanggal_lahir,no_ktp,email) values ('Hart.Calista7','Hart Calista','Jl. Warung Silah No. 1, Samarinda 14680','P','33862','20723053417111500004','Hart.Calista7@yahoo.com');</v>
      </c>
      <c r="W229" t="str">
        <f t="shared" ca="1" si="41"/>
        <v>14417031629101600002</v>
      </c>
      <c r="Z229" s="18">
        <f t="shared" ca="1" si="42"/>
        <v>33211</v>
      </c>
      <c r="AA229" t="str">
        <f t="shared" ca="1" si="43"/>
        <v>Jl. Duren Tiga Raya No. 5, Makasar 12787</v>
      </c>
      <c r="AM229" t="str">
        <f t="shared" ca="1" si="44"/>
        <v>SMK Negeri 17 Semarang</v>
      </c>
      <c r="AN229" t="str">
        <f t="shared" ca="1" si="45"/>
        <v>SMK</v>
      </c>
      <c r="AO229" t="str">
        <f t="shared" ca="1" si="46"/>
        <v>Semarang</v>
      </c>
      <c r="AQ229" t="s">
        <v>2722</v>
      </c>
      <c r="AR229" t="str">
        <f t="shared" ca="1" si="47"/>
        <v>Jl. Teuku Cik Ditiro No. 46  M, Semarang</v>
      </c>
      <c r="AS229" t="str">
        <f t="shared" ca="1" si="48"/>
        <v>Teknik Komputer</v>
      </c>
      <c r="AV229" t="s">
        <v>4037</v>
      </c>
      <c r="AW229" t="s">
        <v>4074</v>
      </c>
      <c r="AX229" t="s">
        <v>3894</v>
      </c>
    </row>
    <row r="230" spans="1:50" x14ac:dyDescent="0.2">
      <c r="A230" s="36" t="s">
        <v>880</v>
      </c>
      <c r="B230" t="s">
        <v>1392</v>
      </c>
      <c r="C230" t="s">
        <v>3088</v>
      </c>
      <c r="D230" t="s">
        <v>76</v>
      </c>
      <c r="E230" s="18">
        <v>33054</v>
      </c>
      <c r="F230" t="s">
        <v>2423</v>
      </c>
      <c r="G230" t="s">
        <v>1924</v>
      </c>
      <c r="I230" t="str">
        <f t="shared" si="51"/>
        <v>insert into pelamar (username,nama_lengkap,alamat,jenis_kelamin,tanggal_lahir,no_ktp,email) values ('Swanson.Oliver20','Swanson Oliver','Jl. Taman Brawijaya No. 1, Depok 12181','L','33054','17727051510111200005','Swanson.Oliver20@yahoo.com');</v>
      </c>
      <c r="J230" t="s">
        <v>3914</v>
      </c>
      <c r="K230" t="s">
        <v>4020</v>
      </c>
      <c r="L230" t="s">
        <v>3895</v>
      </c>
      <c r="P230" t="str">
        <f>CONCATENATE($P$3,"'",A230,"'",",","'",B230,"'",",","'",C230,"'",",","'",D230,"'",",","'",E230,"'",",","'",F230,"'",",","'",G230,"'",")",";")</f>
        <v>insert into pelamar (username,nama_lengkap,alamat,jenis_kelamin,tanggal_lahir,no_ktp,email) values ('Swanson.Oliver20','Swanson Oliver','Jl. Taman Brawijaya No. 1, Depok 12181','L','33054','17727051510111200005','Swanson.Oliver20@yahoo.com');</v>
      </c>
      <c r="W230" t="str">
        <f t="shared" ca="1" si="41"/>
        <v>17733053315121200009</v>
      </c>
      <c r="Z230" s="18">
        <f t="shared" ca="1" si="42"/>
        <v>33561</v>
      </c>
      <c r="AA230" t="str">
        <f t="shared" ca="1" si="43"/>
        <v>Jl. Raya Pondok Kopi, Depok 14957</v>
      </c>
      <c r="AM230" t="str">
        <f t="shared" ca="1" si="44"/>
        <v>SMA Negeri 04 Semarang</v>
      </c>
      <c r="AN230" t="str">
        <f t="shared" ca="1" si="45"/>
        <v>SMA</v>
      </c>
      <c r="AO230" t="str">
        <f t="shared" ca="1" si="46"/>
        <v>Semarang</v>
      </c>
      <c r="AQ230" t="s">
        <v>2723</v>
      </c>
      <c r="AR230" t="str">
        <f t="shared" ca="1" si="47"/>
        <v>Jl. Proklamasi  No. 43 , Semarang</v>
      </c>
      <c r="AS230" t="str">
        <f t="shared" ca="1" si="48"/>
        <v>IPS</v>
      </c>
      <c r="AV230" t="s">
        <v>3993</v>
      </c>
      <c r="AW230" t="s">
        <v>4307</v>
      </c>
      <c r="AX230" t="s">
        <v>3892</v>
      </c>
    </row>
    <row r="231" spans="1:50" x14ac:dyDescent="0.2">
      <c r="A231" s="36" t="s">
        <v>881</v>
      </c>
      <c r="B231" t="s">
        <v>1393</v>
      </c>
      <c r="C231" t="s">
        <v>3089</v>
      </c>
      <c r="D231" t="s">
        <v>76</v>
      </c>
      <c r="E231" s="18">
        <v>33042</v>
      </c>
      <c r="F231" t="s">
        <v>2424</v>
      </c>
      <c r="G231" t="s">
        <v>1925</v>
      </c>
      <c r="I231" t="str">
        <f t="shared" si="51"/>
        <v>insert into pelamar (username,nama_lengkap,alamat,jenis_kelamin,tanggal_lahir,no_ktp,email) values ('Myers.Duncan11','Myers Duncan','Jl. Senayan No. 26, Surabaya 14370','L','33042','22511053320101400001','Myers.Duncan11@yahoo.com');</v>
      </c>
      <c r="J231" t="s">
        <v>3934</v>
      </c>
      <c r="K231" t="s">
        <v>3947</v>
      </c>
      <c r="L231" t="s">
        <v>3894</v>
      </c>
      <c r="P231" t="str">
        <f>CONCATENATE($P$3,"'",A231,"'",",","'",B231,"'",",","'",C231,"'",",","'",D231,"'",",","'",E231,"'",",","'",F231,"'",",","'",G231,"'",")",";")</f>
        <v>insert into pelamar (username,nama_lengkap,alamat,jenis_kelamin,tanggal_lahir,no_ktp,email) values ('Myers.Duncan11','Myers Duncan','Jl. Senayan No. 26, Surabaya 14370','L','33042','22511053320101400001','Myers.Duncan11@yahoo.com');</v>
      </c>
      <c r="W231" t="str">
        <f t="shared" ca="1" si="41"/>
        <v>15528152229101600000</v>
      </c>
      <c r="Z231" s="18">
        <f t="shared" ca="1" si="42"/>
        <v>36109</v>
      </c>
      <c r="AA231" t="str">
        <f t="shared" ca="1" si="43"/>
        <v>Jl. Sultan Agung No. 67, Medan 14925</v>
      </c>
      <c r="AM231" t="str">
        <f t="shared" ca="1" si="44"/>
        <v>SMK Negeri 14 Palembang</v>
      </c>
      <c r="AN231" t="str">
        <f t="shared" ca="1" si="45"/>
        <v>SMK</v>
      </c>
      <c r="AO231" t="str">
        <f t="shared" ca="1" si="46"/>
        <v>Palembang</v>
      </c>
      <c r="AQ231" t="s">
        <v>2724</v>
      </c>
      <c r="AR231" t="str">
        <f t="shared" ca="1" si="47"/>
        <v>Jl. Tambak No. 18, Palembang</v>
      </c>
      <c r="AS231" t="str">
        <f t="shared" ca="1" si="48"/>
        <v>Teknik Komputer</v>
      </c>
      <c r="AV231" t="s">
        <v>3914</v>
      </c>
      <c r="AW231" t="s">
        <v>4020</v>
      </c>
      <c r="AX231" t="s">
        <v>3895</v>
      </c>
    </row>
    <row r="232" spans="1:50" x14ac:dyDescent="0.2">
      <c r="A232" s="36" t="s">
        <v>882</v>
      </c>
      <c r="B232" t="s">
        <v>1394</v>
      </c>
      <c r="C232" t="s">
        <v>3090</v>
      </c>
      <c r="D232" t="s">
        <v>2697</v>
      </c>
      <c r="E232" s="18">
        <v>35988</v>
      </c>
      <c r="F232" t="s">
        <v>2425</v>
      </c>
      <c r="G232" t="s">
        <v>1926</v>
      </c>
      <c r="I232" t="str">
        <f t="shared" si="51"/>
        <v>insert into pelamar (username,nama_lengkap,alamat,jenis_kelamin,tanggal_lahir,no_ktp,email) values ('Boone.Jamal86','Boone Jamal','Jl. H. Rohimin No. 30, Cilacap 13411','P','35988','18726012112101400000','Boone.Jamal86@gmail.com');</v>
      </c>
      <c r="J232" t="s">
        <v>3985</v>
      </c>
      <c r="K232" t="s">
        <v>4308</v>
      </c>
      <c r="L232" t="s">
        <v>3892</v>
      </c>
      <c r="P232" t="str">
        <f>CONCATENATE($P$3,"'",A232,"'",",","'",B232,"'",",","'",C232,"'",",","'",D232,"'",",","'",E232,"'",",","'",F232,"'",",","'",G232,"'",")",";")</f>
        <v>insert into pelamar (username,nama_lengkap,alamat,jenis_kelamin,tanggal_lahir,no_ktp,email) values ('Boone.Jamal86','Boone Jamal','Jl. H. Rohimin No. 30, Cilacap 13411','P','35988','18726012112101400000','Boone.Jamal86@gmail.com');</v>
      </c>
      <c r="W232" t="str">
        <f t="shared" ca="1" si="41"/>
        <v>24430163117121200004</v>
      </c>
      <c r="Z232" s="18">
        <f t="shared" ca="1" si="42"/>
        <v>33946</v>
      </c>
      <c r="AA232" t="str">
        <f t="shared" ca="1" si="43"/>
        <v>Jl. Siak J-5 No. 14, Bandung 14540</v>
      </c>
      <c r="AM232" t="str">
        <f t="shared" ca="1" si="44"/>
        <v>SMK Negeri 11 Jakarta Selatan</v>
      </c>
      <c r="AN232" t="str">
        <f t="shared" ca="1" si="45"/>
        <v>SMK</v>
      </c>
      <c r="AO232" t="str">
        <f t="shared" ca="1" si="46"/>
        <v>Jakarta Selatan</v>
      </c>
      <c r="AQ232" t="s">
        <v>2725</v>
      </c>
      <c r="AR232" t="str">
        <f t="shared" ca="1" si="47"/>
        <v>Jl. Salemba Raya, Jakarta Selatan</v>
      </c>
      <c r="AS232" t="str">
        <f t="shared" ca="1" si="48"/>
        <v>Multimedia</v>
      </c>
      <c r="AV232" t="s">
        <v>3934</v>
      </c>
      <c r="AW232" t="s">
        <v>3947</v>
      </c>
      <c r="AX232" t="s">
        <v>3894</v>
      </c>
    </row>
    <row r="233" spans="1:50" x14ac:dyDescent="0.2">
      <c r="A233" s="36" t="s">
        <v>883</v>
      </c>
      <c r="B233" t="s">
        <v>1395</v>
      </c>
      <c r="C233" t="s">
        <v>3091</v>
      </c>
      <c r="D233" t="s">
        <v>76</v>
      </c>
      <c r="E233" s="18">
        <v>35833</v>
      </c>
      <c r="F233" t="s">
        <v>2426</v>
      </c>
      <c r="G233" t="s">
        <v>1927</v>
      </c>
      <c r="I233" t="str">
        <f t="shared" si="51"/>
        <v>insert into pelamar (username,nama_lengkap,alamat,jenis_kelamin,tanggal_lahir,no_ktp,email) values ('Wynn.Lionel64','Wynn Lionel','Jl. Raden Saleh No. 40 , Semarang 15927','L','35833','16730122129101500008','Wynn.Lionel64@gmail.com');</v>
      </c>
      <c r="J233" t="s">
        <v>4056</v>
      </c>
      <c r="K233" t="s">
        <v>4309</v>
      </c>
      <c r="L233" t="s">
        <v>3893</v>
      </c>
      <c r="P233" t="str">
        <f>CONCATENATE($P$3,"'",A233,"'",",","'",B233,"'",",","'",C233,"'",",","'",D233,"'",",","'",E233,"'",",","'",F233,"'",",","'",G233,"'",")",";")</f>
        <v>insert into pelamar (username,nama_lengkap,alamat,jenis_kelamin,tanggal_lahir,no_ktp,email) values ('Wynn.Lionel64','Wynn Lionel','Jl. Raden Saleh No. 40 , Semarang 15927','L','35833','16730122129101500008','Wynn.Lionel64@gmail.com');</v>
      </c>
      <c r="W233" t="str">
        <f t="shared" ca="1" si="41"/>
        <v>23825141819121600005</v>
      </c>
      <c r="Z233" s="18">
        <f t="shared" ca="1" si="42"/>
        <v>36217</v>
      </c>
      <c r="AA233" t="str">
        <f t="shared" ca="1" si="43"/>
        <v>Jl. Pesanggrahan No. 1, Aceh 13817</v>
      </c>
      <c r="AM233" t="str">
        <f t="shared" ca="1" si="44"/>
        <v xml:space="preserve">SMA Negeri 01 Bali </v>
      </c>
      <c r="AN233" t="str">
        <f t="shared" ca="1" si="45"/>
        <v>SMA</v>
      </c>
      <c r="AO233" t="str">
        <f t="shared" ca="1" si="46"/>
        <v xml:space="preserve">Bali </v>
      </c>
      <c r="AQ233" t="s">
        <v>2726</v>
      </c>
      <c r="AR233" t="str">
        <f t="shared" ca="1" si="47"/>
        <v xml:space="preserve">Jl. Salemba I  No. 13, Bali </v>
      </c>
      <c r="AS233" t="str">
        <f t="shared" ca="1" si="48"/>
        <v>IPS</v>
      </c>
      <c r="AV233" t="s">
        <v>3985</v>
      </c>
      <c r="AW233" t="s">
        <v>4308</v>
      </c>
      <c r="AX233" t="s">
        <v>3892</v>
      </c>
    </row>
    <row r="234" spans="1:50" x14ac:dyDescent="0.2">
      <c r="A234" s="36" t="s">
        <v>884</v>
      </c>
      <c r="B234" t="s">
        <v>1396</v>
      </c>
      <c r="C234" t="s">
        <v>3092</v>
      </c>
      <c r="D234" t="s">
        <v>76</v>
      </c>
      <c r="E234" s="18">
        <v>35800</v>
      </c>
      <c r="F234" t="s">
        <v>2427</v>
      </c>
      <c r="G234" t="s">
        <v>1928</v>
      </c>
      <c r="I234" t="str">
        <f t="shared" si="51"/>
        <v>insert into pelamar (username,nama_lengkap,alamat,jenis_kelamin,tanggal_lahir,no_ktp,email) values ('Dickerson.Natalie18','Dickerson Natalie','Jl. Salemba I  No. 13, Depok 13764','L','35800','16711151429111200006','Dickerson.Natalie18@yahoo.com');</v>
      </c>
      <c r="J234" t="s">
        <v>4142</v>
      </c>
      <c r="K234" t="s">
        <v>4310</v>
      </c>
      <c r="L234" t="s">
        <v>3895</v>
      </c>
      <c r="P234" t="str">
        <f>CONCATENATE($P$3,"'",A234,"'",",","'",B234,"'",",","'",C234,"'",",","'",D234,"'",",","'",E234,"'",",","'",F234,"'",",","'",G234,"'",")",";")</f>
        <v>insert into pelamar (username,nama_lengkap,alamat,jenis_kelamin,tanggal_lahir,no_ktp,email) values ('Dickerson.Natalie18','Dickerson Natalie','Jl. Salemba I  No. 13, Depok 13764','L','35800','16711151429111200006','Dickerson.Natalie18@yahoo.com');</v>
      </c>
      <c r="W234" t="str">
        <f t="shared" ca="1" si="41"/>
        <v>31133052318111500001</v>
      </c>
      <c r="Z234" s="18">
        <f t="shared" ca="1" si="42"/>
        <v>32651</v>
      </c>
      <c r="AA234" t="str">
        <f t="shared" ca="1" si="43"/>
        <v>Jl. Dr. Saharjo No. 120, Garut 14055</v>
      </c>
      <c r="AM234" t="str">
        <f t="shared" ca="1" si="44"/>
        <v>SMK Negeri 04 Makasar</v>
      </c>
      <c r="AN234" t="str">
        <f t="shared" ca="1" si="45"/>
        <v>SMK</v>
      </c>
      <c r="AO234" t="str">
        <f t="shared" ca="1" si="46"/>
        <v>Makasar</v>
      </c>
      <c r="AQ234" t="s">
        <v>2727</v>
      </c>
      <c r="AR234" t="str">
        <f t="shared" ca="1" si="47"/>
        <v>Jl. Jenderal Sudirman Kavling 86, Makasar</v>
      </c>
      <c r="AS234" t="str">
        <f t="shared" ca="1" si="48"/>
        <v>Analisa Kimia</v>
      </c>
      <c r="AV234" t="s">
        <v>4056</v>
      </c>
      <c r="AW234" t="s">
        <v>4309</v>
      </c>
      <c r="AX234" t="s">
        <v>3893</v>
      </c>
    </row>
    <row r="235" spans="1:50" x14ac:dyDescent="0.2">
      <c r="A235" s="36" t="s">
        <v>885</v>
      </c>
      <c r="B235" t="s">
        <v>1397</v>
      </c>
      <c r="C235" t="s">
        <v>3093</v>
      </c>
      <c r="D235" t="s">
        <v>2697</v>
      </c>
      <c r="E235" s="18">
        <v>35115</v>
      </c>
      <c r="F235" t="s">
        <v>2428</v>
      </c>
      <c r="G235" t="s">
        <v>1929</v>
      </c>
      <c r="I235" t="str">
        <f t="shared" si="51"/>
        <v>insert into pelamar (username,nama_lengkap,alamat,jenis_kelamin,tanggal_lahir,no_ktp,email) values ('Martin.Channing22','Martin Channing','Jl. Sultan Agung No. 67, Semarang 13259','P','35115','33414032616101400007','Martin.Channing22@yahoo.com');</v>
      </c>
      <c r="J235" t="s">
        <v>4045</v>
      </c>
      <c r="K235" t="s">
        <v>4311</v>
      </c>
      <c r="L235" t="s">
        <v>3895</v>
      </c>
      <c r="P235" t="str">
        <f>CONCATENATE($P$3,"'",A235,"'",",","'",B235,"'",",","'",C235,"'",",","'",D235,"'",",","'",E235,"'",",","'",F235,"'",",","'",G235,"'",")",";")</f>
        <v>insert into pelamar (username,nama_lengkap,alamat,jenis_kelamin,tanggal_lahir,no_ktp,email) values ('Martin.Channing22','Martin Channing','Jl. Sultan Agung No. 67, Semarang 13259','P','35115','33414032616101400007','Martin.Channing22@yahoo.com');</v>
      </c>
      <c r="W235" t="str">
        <f t="shared" ca="1" si="41"/>
        <v>21824153219111000003</v>
      </c>
      <c r="Z235" s="18">
        <f t="shared" ca="1" si="42"/>
        <v>34236</v>
      </c>
      <c r="AA235" t="str">
        <f t="shared" ca="1" si="43"/>
        <v>Jl. Raya Pejuangan Kav. 8, Aceh 13035</v>
      </c>
      <c r="AM235" t="str">
        <f t="shared" ca="1" si="44"/>
        <v>SMA Negeri 13 Medan</v>
      </c>
      <c r="AN235" t="str">
        <f t="shared" ca="1" si="45"/>
        <v>SMA</v>
      </c>
      <c r="AO235" t="str">
        <f t="shared" ca="1" si="46"/>
        <v>Medan</v>
      </c>
      <c r="AQ235" t="s">
        <v>2728</v>
      </c>
      <c r="AR235" t="str">
        <f t="shared" ca="1" si="47"/>
        <v>Jl. Tipar Cakung No. 5, Medan</v>
      </c>
      <c r="AS235" t="str">
        <f t="shared" ca="1" si="48"/>
        <v>IPA</v>
      </c>
      <c r="AV235" t="s">
        <v>4142</v>
      </c>
      <c r="AW235" t="s">
        <v>4310</v>
      </c>
      <c r="AX235" t="s">
        <v>3895</v>
      </c>
    </row>
    <row r="236" spans="1:50" x14ac:dyDescent="0.2">
      <c r="A236" s="36" t="s">
        <v>886</v>
      </c>
      <c r="B236" t="s">
        <v>1398</v>
      </c>
      <c r="C236" t="s">
        <v>3094</v>
      </c>
      <c r="D236" t="s">
        <v>76</v>
      </c>
      <c r="E236" s="18">
        <v>35351</v>
      </c>
      <c r="F236" t="s">
        <v>2429</v>
      </c>
      <c r="G236" t="s">
        <v>1930</v>
      </c>
      <c r="I236" t="str">
        <f t="shared" si="51"/>
        <v>insert into pelamar (username,nama_lengkap,alamat,jenis_kelamin,tanggal_lahir,no_ktp,email) values ('Miller.Zephania48','Miller Zephania','Jl. Ganggeng Raya No.9, Semarang 14286','L','35351','27929152429101100000','Miller.Zephania48@yahoo.com');</v>
      </c>
      <c r="J236" t="s">
        <v>3917</v>
      </c>
      <c r="K236" t="s">
        <v>4312</v>
      </c>
      <c r="L236" t="s">
        <v>3894</v>
      </c>
      <c r="P236" t="str">
        <f>CONCATENATE($P$3,"'",A236,"'",",","'",B236,"'",",","'",C236,"'",",","'",D236,"'",",","'",E236,"'",",","'",F236,"'",",","'",G236,"'",")",";")</f>
        <v>insert into pelamar (username,nama_lengkap,alamat,jenis_kelamin,tanggal_lahir,no_ktp,email) values ('Miller.Zephania48','Miller Zephania','Jl. Ganggeng Raya No.9, Semarang 14286','L','35351','27929152429101100000','Miller.Zephania48@yahoo.com');</v>
      </c>
      <c r="W236" t="str">
        <f t="shared" ca="1" si="41"/>
        <v>30126192327101000008</v>
      </c>
      <c r="Z236" s="18">
        <f t="shared" ca="1" si="42"/>
        <v>34792</v>
      </c>
      <c r="AA236" t="str">
        <f t="shared" ca="1" si="43"/>
        <v>Jl. Ciranjang  II No. 20-22, Balikpapan 15170</v>
      </c>
      <c r="AM236" t="str">
        <f t="shared" ca="1" si="44"/>
        <v>SMK Negeri 14 Depok</v>
      </c>
      <c r="AN236" t="str">
        <f t="shared" ca="1" si="45"/>
        <v>SMK</v>
      </c>
      <c r="AO236" t="str">
        <f t="shared" ca="1" si="46"/>
        <v>Depok</v>
      </c>
      <c r="AQ236" t="s">
        <v>2729</v>
      </c>
      <c r="AR236" t="str">
        <f t="shared" ca="1" si="47"/>
        <v>Jl. Boulevard Timur Raya RT. 006 / 02, Depok</v>
      </c>
      <c r="AS236" t="str">
        <f t="shared" ca="1" si="48"/>
        <v>Teknik Otomasi</v>
      </c>
      <c r="AV236" t="s">
        <v>4045</v>
      </c>
      <c r="AW236" t="s">
        <v>4311</v>
      </c>
      <c r="AX236" t="s">
        <v>3895</v>
      </c>
    </row>
    <row r="237" spans="1:50" x14ac:dyDescent="0.2">
      <c r="A237" s="36" t="s">
        <v>887</v>
      </c>
      <c r="B237" t="s">
        <v>1399</v>
      </c>
      <c r="C237" t="s">
        <v>3095</v>
      </c>
      <c r="D237" t="s">
        <v>2697</v>
      </c>
      <c r="E237" s="18">
        <v>35528</v>
      </c>
      <c r="F237" t="s">
        <v>2430</v>
      </c>
      <c r="G237" t="s">
        <v>1931</v>
      </c>
      <c r="I237" t="str">
        <f t="shared" si="51"/>
        <v>insert into pelamar (username,nama_lengkap,alamat,jenis_kelamin,tanggal_lahir,no_ktp,email) values ('Leon.Evangeline61','Leon Evangeline','Jl. Sawo No. 58 - 60, Medan 14272','P','35528','27123033130101500008','Leon.Evangeline61@hotmail.com');</v>
      </c>
      <c r="J237" t="s">
        <v>4103</v>
      </c>
      <c r="K237" t="s">
        <v>3948</v>
      </c>
      <c r="L237" t="s">
        <v>115</v>
      </c>
      <c r="P237" t="str">
        <f>CONCATENATE($P$3,"'",A237,"'",",","'",B237,"'",",","'",C237,"'",",","'",D237,"'",",","'",E237,"'",",","'",F237,"'",",","'",G237,"'",")",";")</f>
        <v>insert into pelamar (username,nama_lengkap,alamat,jenis_kelamin,tanggal_lahir,no_ktp,email) values ('Leon.Evangeline61','Leon Evangeline','Jl. Sawo No. 58 - 60, Medan 14272','P','35528','27123033130101500008','Leon.Evangeline61@hotmail.com');</v>
      </c>
      <c r="W237" t="str">
        <f t="shared" ca="1" si="41"/>
        <v>14414032329121100007</v>
      </c>
      <c r="Z237" s="18">
        <f t="shared" ca="1" si="42"/>
        <v>34719</v>
      </c>
      <c r="AA237" t="str">
        <f t="shared" ca="1" si="43"/>
        <v>Jl. Teuku Cik Ditiro No. 28, Bandung 12369</v>
      </c>
      <c r="AM237" t="str">
        <f t="shared" ca="1" si="44"/>
        <v>SMA Negeri 14 Aceh</v>
      </c>
      <c r="AN237" t="str">
        <f t="shared" ca="1" si="45"/>
        <v>SMA</v>
      </c>
      <c r="AO237" t="str">
        <f t="shared" ca="1" si="46"/>
        <v>Aceh</v>
      </c>
      <c r="AQ237" t="s">
        <v>2730</v>
      </c>
      <c r="AR237" t="str">
        <f t="shared" ca="1" si="47"/>
        <v>Jl. Bukit Gading Raya Kav. II, Aceh</v>
      </c>
      <c r="AS237" t="str">
        <f t="shared" ca="1" si="48"/>
        <v>IPA</v>
      </c>
      <c r="AV237" t="s">
        <v>3917</v>
      </c>
      <c r="AW237" t="s">
        <v>4312</v>
      </c>
      <c r="AX237" t="s">
        <v>3894</v>
      </c>
    </row>
    <row r="238" spans="1:50" x14ac:dyDescent="0.2">
      <c r="A238" s="36" t="s">
        <v>888</v>
      </c>
      <c r="B238" t="s">
        <v>1400</v>
      </c>
      <c r="C238" t="s">
        <v>3096</v>
      </c>
      <c r="D238" t="s">
        <v>76</v>
      </c>
      <c r="E238" s="18">
        <v>34202</v>
      </c>
      <c r="F238" t="s">
        <v>2431</v>
      </c>
      <c r="G238" t="s">
        <v>1932</v>
      </c>
      <c r="I238" t="str">
        <f t="shared" si="51"/>
        <v>insert into pelamar (username,nama_lengkap,alamat,jenis_kelamin,tanggal_lahir,no_ktp,email) values ('Bridges.Serena88','Bridges Serena','Jl. Raya Jatinegara Timur No. 85 - 87, Semarang 12814','L','34202','28426192028121500007','Bridges.Serena88@gmail.com');</v>
      </c>
      <c r="J238" t="s">
        <v>4143</v>
      </c>
      <c r="K238" t="s">
        <v>3969</v>
      </c>
      <c r="L238" t="s">
        <v>3893</v>
      </c>
      <c r="P238" t="str">
        <f>CONCATENATE($P$3,"'",A238,"'",",","'",B238,"'",",","'",C238,"'",",","'",D238,"'",",","'",E238,"'",",","'",F238,"'",",","'",G238,"'",")",";")</f>
        <v>insert into pelamar (username,nama_lengkap,alamat,jenis_kelamin,tanggal_lahir,no_ktp,email) values ('Bridges.Serena88','Bridges Serena','Jl. Raya Jatinegara Timur No. 85 - 87, Semarang 12814','L','34202','28426192028121500007','Bridges.Serena88@gmail.com');</v>
      </c>
      <c r="W238" t="str">
        <f t="shared" ca="1" si="41"/>
        <v>22613131817121000007</v>
      </c>
      <c r="Z238" s="18">
        <f t="shared" ca="1" si="42"/>
        <v>33492</v>
      </c>
      <c r="AA238" t="str">
        <f t="shared" ca="1" si="43"/>
        <v>Jl. Raya kamal Outer Ring Road, Medan 14012</v>
      </c>
      <c r="AM238" t="str">
        <f t="shared" ca="1" si="44"/>
        <v>SMK Negeri 04 Maluku</v>
      </c>
      <c r="AN238" t="str">
        <f t="shared" ca="1" si="45"/>
        <v>SMK</v>
      </c>
      <c r="AO238" t="str">
        <f t="shared" ca="1" si="46"/>
        <v>Maluku</v>
      </c>
      <c r="AQ238" t="s">
        <v>2731</v>
      </c>
      <c r="AR238" t="str">
        <f t="shared" ca="1" si="47"/>
        <v>Jl. Deli No. 4  Tanjung Priok, Maluku</v>
      </c>
      <c r="AS238" t="str">
        <f t="shared" ca="1" si="48"/>
        <v>Teknik Otomasi</v>
      </c>
      <c r="AV238" t="s">
        <v>4103</v>
      </c>
      <c r="AW238" t="s">
        <v>3948</v>
      </c>
      <c r="AX238" t="s">
        <v>115</v>
      </c>
    </row>
    <row r="239" spans="1:50" x14ac:dyDescent="0.2">
      <c r="A239" s="36" t="s">
        <v>889</v>
      </c>
      <c r="B239" t="s">
        <v>1401</v>
      </c>
      <c r="C239" t="s">
        <v>3097</v>
      </c>
      <c r="D239" t="s">
        <v>76</v>
      </c>
      <c r="E239" s="18">
        <v>33323</v>
      </c>
      <c r="F239" t="s">
        <v>2432</v>
      </c>
      <c r="G239" t="s">
        <v>1933</v>
      </c>
      <c r="I239" t="str">
        <f t="shared" si="51"/>
        <v>insert into pelamar (username,nama_lengkap,alamat,jenis_kelamin,tanggal_lahir,no_ktp,email) values ('Cross.Kimberley4','Cross Kimberley','Jl. Raya Pluit Selatan No. 2, Jakarta Selatan 12369','L','33323','19617091117101100007','Cross.Kimberley4@gmail.com');</v>
      </c>
      <c r="J239" t="s">
        <v>3838</v>
      </c>
      <c r="K239" t="s">
        <v>4313</v>
      </c>
      <c r="L239" t="s">
        <v>3892</v>
      </c>
      <c r="P239" t="str">
        <f>CONCATENATE($P$3,"'",A239,"'",",","'",B239,"'",",","'",C239,"'",",","'",D239,"'",",","'",E239,"'",",","'",F239,"'",",","'",G239,"'",")",";")</f>
        <v>insert into pelamar (username,nama_lengkap,alamat,jenis_kelamin,tanggal_lahir,no_ktp,email) values ('Cross.Kimberley4','Cross Kimberley','Jl. Raya Pluit Selatan No. 2, Jakarta Selatan 12369','L','33323','19617091117101100007','Cross.Kimberley4@gmail.com');</v>
      </c>
      <c r="W239" t="str">
        <f t="shared" ca="1" si="41"/>
        <v>33523082110121200008</v>
      </c>
      <c r="Z239" s="18">
        <f t="shared" ca="1" si="42"/>
        <v>34244</v>
      </c>
      <c r="AA239" t="str">
        <f t="shared" ca="1" si="43"/>
        <v>Jl. Ciputat Raya No. 40, Bandung 14832</v>
      </c>
      <c r="AM239" t="str">
        <f t="shared" ca="1" si="44"/>
        <v>SMK Negeri 02 Jakarta Selatan</v>
      </c>
      <c r="AN239" t="str">
        <f t="shared" ca="1" si="45"/>
        <v>SMK</v>
      </c>
      <c r="AO239" t="str">
        <f t="shared" ca="1" si="46"/>
        <v>Jakarta Selatan</v>
      </c>
      <c r="AQ239" t="s">
        <v>2732</v>
      </c>
      <c r="AR239" t="str">
        <f t="shared" ca="1" si="47"/>
        <v>Jl. Kramat Jaya, Tanjung Priok, Jakarta Selatan</v>
      </c>
      <c r="AS239" t="str">
        <f t="shared" ca="1" si="48"/>
        <v>Teknik Mesin</v>
      </c>
      <c r="AV239" t="s">
        <v>4143</v>
      </c>
      <c r="AW239" t="s">
        <v>3969</v>
      </c>
      <c r="AX239" t="s">
        <v>3893</v>
      </c>
    </row>
    <row r="240" spans="1:50" x14ac:dyDescent="0.2">
      <c r="A240" s="36" t="s">
        <v>890</v>
      </c>
      <c r="B240" t="s">
        <v>1402</v>
      </c>
      <c r="C240" t="s">
        <v>3098</v>
      </c>
      <c r="D240" t="s">
        <v>2697</v>
      </c>
      <c r="E240" s="18">
        <v>33078</v>
      </c>
      <c r="F240" t="s">
        <v>2433</v>
      </c>
      <c r="G240" t="s">
        <v>1934</v>
      </c>
      <c r="I240" t="str">
        <f t="shared" si="51"/>
        <v>insert into pelamar (username,nama_lengkap,alamat,jenis_kelamin,tanggal_lahir,no_ktp,email) values ('Andrews.Jenna22','Andrews Jenna','Jl. Raya Cilandak  KKO, Jakarta Utara 13491','P','33078','15628042228121600001','Andrews.Jenna22@gmail.com');</v>
      </c>
      <c r="J240" t="s">
        <v>4144</v>
      </c>
      <c r="K240" t="s">
        <v>4314</v>
      </c>
      <c r="L240" t="s">
        <v>95</v>
      </c>
      <c r="P240" t="str">
        <f>CONCATENATE($P$3,"'",A240,"'",",","'",B240,"'",",","'",C240,"'",",","'",D240,"'",",","'",E240,"'",",","'",F240,"'",",","'",G240,"'",")",";")</f>
        <v>insert into pelamar (username,nama_lengkap,alamat,jenis_kelamin,tanggal_lahir,no_ktp,email) values ('Andrews.Jenna22','Andrews Jenna','Jl. Raya Cilandak  KKO, Jakarta Utara 13491','P','33078','15628042228121600001','Andrews.Jenna22@gmail.com');</v>
      </c>
      <c r="W240" t="str">
        <f t="shared" ca="1" si="41"/>
        <v>24431053025121000007</v>
      </c>
      <c r="Z240" s="18">
        <f t="shared" ca="1" si="42"/>
        <v>36481</v>
      </c>
      <c r="AA240" t="str">
        <f t="shared" ca="1" si="43"/>
        <v>Jl. Warung Silah No. 1, Balikpapan 13261</v>
      </c>
      <c r="AM240" t="str">
        <f t="shared" ca="1" si="44"/>
        <v>SMK Negeri 17 Bontang</v>
      </c>
      <c r="AN240" t="str">
        <f t="shared" ca="1" si="45"/>
        <v>SMK</v>
      </c>
      <c r="AO240" t="str">
        <f t="shared" ca="1" si="46"/>
        <v>Bontang</v>
      </c>
      <c r="AQ240" t="s">
        <v>2733</v>
      </c>
      <c r="AR240" t="str">
        <f t="shared" ca="1" si="47"/>
        <v>Jl. Raya Plumpang Semper No. 19  RT.006 / RW.015, Bontang</v>
      </c>
      <c r="AS240" t="str">
        <f t="shared" ca="1" si="48"/>
        <v>Teknik Mesin</v>
      </c>
      <c r="AV240" t="s">
        <v>3838</v>
      </c>
      <c r="AW240" t="s">
        <v>4313</v>
      </c>
      <c r="AX240" t="s">
        <v>3892</v>
      </c>
    </row>
    <row r="241" spans="1:50" x14ac:dyDescent="0.2">
      <c r="A241" s="36" t="s">
        <v>891</v>
      </c>
      <c r="B241" t="s">
        <v>1403</v>
      </c>
      <c r="C241" t="s">
        <v>3099</v>
      </c>
      <c r="D241" t="s">
        <v>76</v>
      </c>
      <c r="E241" s="18">
        <v>33784</v>
      </c>
      <c r="F241" t="s">
        <v>2434</v>
      </c>
      <c r="G241" t="s">
        <v>1935</v>
      </c>
      <c r="I241" t="str">
        <f t="shared" si="51"/>
        <v>insert into pelamar (username,nama_lengkap,alamat,jenis_kelamin,tanggal_lahir,no_ktp,email) values ('Snider.Nehru79','Snider Nehru','Jl. Taman Malaka Selatan No. 6, Semarang 14678','L','33784','31926192218101400007','Snider.Nehru79@hotmail.com');</v>
      </c>
      <c r="J241" t="s">
        <v>3866</v>
      </c>
      <c r="K241" t="s">
        <v>3890</v>
      </c>
      <c r="L241" t="s">
        <v>3894</v>
      </c>
      <c r="P241" t="str">
        <f>CONCATENATE($P$3,"'",A241,"'",",","'",B241,"'",",","'",C241,"'",",","'",D241,"'",",","'",E241,"'",",","'",F241,"'",",","'",G241,"'",")",";")</f>
        <v>insert into pelamar (username,nama_lengkap,alamat,jenis_kelamin,tanggal_lahir,no_ktp,email) values ('Snider.Nehru79','Snider Nehru','Jl. Taman Malaka Selatan No. 6, Semarang 14678','L','33784','31926192218101400007','Snider.Nehru79@hotmail.com');</v>
      </c>
      <c r="W241" t="str">
        <f t="shared" ca="1" si="41"/>
        <v>25120151622101000006</v>
      </c>
      <c r="Z241" s="18">
        <f t="shared" ca="1" si="42"/>
        <v>36007</v>
      </c>
      <c r="AA241" t="str">
        <f t="shared" ca="1" si="43"/>
        <v>Jl. Duren Sawit Baru No. 2, Bogor 13534</v>
      </c>
      <c r="AM241" t="str">
        <f t="shared" ca="1" si="44"/>
        <v>SMK Negeri 13 Depok</v>
      </c>
      <c r="AN241" t="str">
        <f t="shared" ca="1" si="45"/>
        <v>SMK</v>
      </c>
      <c r="AO241" t="str">
        <f t="shared" ca="1" si="46"/>
        <v>Depok</v>
      </c>
      <c r="AQ241" t="s">
        <v>2734</v>
      </c>
      <c r="AR241" t="str">
        <f t="shared" ca="1" si="47"/>
        <v>Jl. Pantai Indah Utara 3 Sek. Utr. Tmr Blok T, Depok</v>
      </c>
      <c r="AS241" t="str">
        <f t="shared" ca="1" si="48"/>
        <v>Multimedia</v>
      </c>
      <c r="AV241" t="s">
        <v>4144</v>
      </c>
      <c r="AW241" t="s">
        <v>4314</v>
      </c>
      <c r="AX241" t="s">
        <v>95</v>
      </c>
    </row>
    <row r="242" spans="1:50" x14ac:dyDescent="0.2">
      <c r="A242" s="36" t="s">
        <v>892</v>
      </c>
      <c r="B242" t="s">
        <v>1404</v>
      </c>
      <c r="C242" t="s">
        <v>3100</v>
      </c>
      <c r="D242" t="s">
        <v>2697</v>
      </c>
      <c r="E242" s="18">
        <v>35014</v>
      </c>
      <c r="F242" t="s">
        <v>2435</v>
      </c>
      <c r="G242" t="s">
        <v>1936</v>
      </c>
      <c r="I242" t="str">
        <f t="shared" si="51"/>
        <v>insert into pelamar (username,nama_lengkap,alamat,jenis_kelamin,tanggal_lahir,no_ktp,email) values ('Roth.Kyle3','Roth Kyle','Jl. Raya Pluit Selatan No. 2, Semarang 14304','P','35014','13524152912111200002','Roth.Kyle3@hotmail.com');</v>
      </c>
      <c r="J242" t="s">
        <v>3916</v>
      </c>
      <c r="K242" t="s">
        <v>4315</v>
      </c>
      <c r="L242" t="s">
        <v>3895</v>
      </c>
      <c r="P242" t="str">
        <f>CONCATENATE($P$3,"'",A242,"'",",","'",B242,"'",",","'",C242,"'",",","'",D242,"'",",","'",E242,"'",",","'",F242,"'",",","'",G242,"'",")",";")</f>
        <v>insert into pelamar (username,nama_lengkap,alamat,jenis_kelamin,tanggal_lahir,no_ktp,email) values ('Roth.Kyle3','Roth Kyle','Jl. Raya Pluit Selatan No. 2, Semarang 14304','P','35014','13524152912111200002','Roth.Kyle3@hotmail.com');</v>
      </c>
      <c r="W242" t="str">
        <f t="shared" ca="1" si="41"/>
        <v>11915092626111400007</v>
      </c>
      <c r="Z242" s="18">
        <f t="shared" ca="1" si="42"/>
        <v>34093</v>
      </c>
      <c r="AA242" t="str">
        <f t="shared" ca="1" si="43"/>
        <v>Jl. Kesehatan No. 9, Medan 13388</v>
      </c>
      <c r="AM242" t="str">
        <f t="shared" ca="1" si="44"/>
        <v>SMK Negeri 03 Jakarta Utara</v>
      </c>
      <c r="AN242" t="str">
        <f t="shared" ca="1" si="45"/>
        <v>SMK</v>
      </c>
      <c r="AO242" t="str">
        <f t="shared" ca="1" si="46"/>
        <v>Jakarta Utara</v>
      </c>
      <c r="AQ242" t="s">
        <v>2735</v>
      </c>
      <c r="AR242" t="str">
        <f t="shared" ca="1" si="47"/>
        <v>Jl. Pluit Raya No. 2, Jakarta Utara</v>
      </c>
      <c r="AS242" t="str">
        <f t="shared" ca="1" si="48"/>
        <v>Teknik Mesin</v>
      </c>
      <c r="AV242" t="s">
        <v>3866</v>
      </c>
      <c r="AW242" t="s">
        <v>3890</v>
      </c>
      <c r="AX242" t="s">
        <v>3894</v>
      </c>
    </row>
    <row r="243" spans="1:50" x14ac:dyDescent="0.2">
      <c r="A243" s="36" t="s">
        <v>893</v>
      </c>
      <c r="B243" t="s">
        <v>1405</v>
      </c>
      <c r="C243" t="s">
        <v>3101</v>
      </c>
      <c r="D243" t="s">
        <v>76</v>
      </c>
      <c r="E243" s="18">
        <v>33411</v>
      </c>
      <c r="F243" t="s">
        <v>2436</v>
      </c>
      <c r="G243" t="s">
        <v>1937</v>
      </c>
      <c r="I243" t="str">
        <f t="shared" si="51"/>
        <v>insert into pelamar (username,nama_lengkap,alamat,jenis_kelamin,tanggal_lahir,no_ktp,email) values ('Rodgers.Moses15','Rodgers Moses','Jl. Kamal Raya, Bumi Cengkareng Indah, Semarang 14787','L','33411','32518123030121000009','Rodgers.Moses15@gmail.com');</v>
      </c>
      <c r="J243" t="s">
        <v>3928</v>
      </c>
      <c r="K243" t="s">
        <v>3949</v>
      </c>
      <c r="L243" t="s">
        <v>95</v>
      </c>
      <c r="P243" t="str">
        <f>CONCATENATE($P$3,"'",A243,"'",",","'",B243,"'",",","'",C243,"'",",","'",D243,"'",",","'",E243,"'",",","'",F243,"'",",","'",G243,"'",")",";")</f>
        <v>insert into pelamar (username,nama_lengkap,alamat,jenis_kelamin,tanggal_lahir,no_ktp,email) values ('Rodgers.Moses15','Rodgers Moses','Jl. Kamal Raya, Bumi Cengkareng Indah, Semarang 14787','L','33411','32518123030121000009','Rodgers.Moses15@gmail.com');</v>
      </c>
      <c r="W243" t="str">
        <f t="shared" ca="1" si="41"/>
        <v>21713142029101200003</v>
      </c>
      <c r="Z243" s="18">
        <f t="shared" ca="1" si="42"/>
        <v>32739</v>
      </c>
      <c r="AA243" t="str">
        <f t="shared" ca="1" si="43"/>
        <v>Jl. Raya Mangga Besar Raya 137 / 139, Bandung 12482</v>
      </c>
      <c r="AM243" t="str">
        <f t="shared" ca="1" si="44"/>
        <v>SMA Negeri 06 Balikpapan</v>
      </c>
      <c r="AN243" t="str">
        <f t="shared" ca="1" si="45"/>
        <v>SMA</v>
      </c>
      <c r="AO243" t="str">
        <f t="shared" ca="1" si="46"/>
        <v>Balikpapan</v>
      </c>
      <c r="AQ243" t="s">
        <v>2736</v>
      </c>
      <c r="AR243" t="str">
        <f t="shared" ca="1" si="47"/>
        <v>Jl. Raya Pluit Selatan No. 2, Balikpapan</v>
      </c>
      <c r="AS243" t="str">
        <f t="shared" ca="1" si="48"/>
        <v>IPS</v>
      </c>
      <c r="AV243" t="s">
        <v>3916</v>
      </c>
      <c r="AW243" t="s">
        <v>4315</v>
      </c>
      <c r="AX243" t="s">
        <v>3895</v>
      </c>
    </row>
    <row r="244" spans="1:50" x14ac:dyDescent="0.2">
      <c r="A244" s="36" t="s">
        <v>894</v>
      </c>
      <c r="B244" t="s">
        <v>1406</v>
      </c>
      <c r="C244" t="s">
        <v>3102</v>
      </c>
      <c r="D244" t="s">
        <v>76</v>
      </c>
      <c r="E244" s="18">
        <v>36014</v>
      </c>
      <c r="F244" t="s">
        <v>2437</v>
      </c>
      <c r="G244" t="s">
        <v>1938</v>
      </c>
      <c r="I244" t="str">
        <f t="shared" si="51"/>
        <v>insert into pelamar (username,nama_lengkap,alamat,jenis_kelamin,tanggal_lahir,no_ktp,email) values ('Christian.Rhona26','Christian Rhona','Jl. Raya Bogor KM. 22 No. 44, Jakarta Utara 12837','L','36014','26620071914121000009','Christian.Rhona26@yahoo.com');</v>
      </c>
      <c r="J244" t="s">
        <v>3914</v>
      </c>
      <c r="K244" t="s">
        <v>4316</v>
      </c>
      <c r="L244" t="s">
        <v>3895</v>
      </c>
      <c r="P244" t="str">
        <f>CONCATENATE($P$3,"'",A244,"'",",","'",B244,"'",",","'",C244,"'",",","'",D244,"'",",","'",E244,"'",",","'",F244,"'",",","'",G244,"'",")",";")</f>
        <v>insert into pelamar (username,nama_lengkap,alamat,jenis_kelamin,tanggal_lahir,no_ktp,email) values ('Christian.Rhona26','Christian Rhona','Jl. Raya Bogor KM. 22 No. 44, Jakarta Utara 12837','L','36014','26620071914121000009','Christian.Rhona26@yahoo.com');</v>
      </c>
      <c r="W244" t="str">
        <f t="shared" ca="1" si="41"/>
        <v>34424091422121600007</v>
      </c>
      <c r="Z244" s="18">
        <f t="shared" ca="1" si="42"/>
        <v>33277</v>
      </c>
      <c r="AA244" t="str">
        <f t="shared" ca="1" si="43"/>
        <v>Jl. Pahlawan Revolusi No. 47, Cilacap 15385</v>
      </c>
      <c r="AM244" t="str">
        <f t="shared" ca="1" si="44"/>
        <v>SMK Negeri 01 Bontang</v>
      </c>
      <c r="AN244" t="str">
        <f t="shared" ca="1" si="45"/>
        <v>SMK</v>
      </c>
      <c r="AO244" t="str">
        <f t="shared" ca="1" si="46"/>
        <v>Bontang</v>
      </c>
      <c r="AQ244" t="s">
        <v>2737</v>
      </c>
      <c r="AR244" t="str">
        <f t="shared" ca="1" si="47"/>
        <v>Jl Sungai Bambu  No. 5, Bontang</v>
      </c>
      <c r="AS244" t="str">
        <f t="shared" ca="1" si="48"/>
        <v>Teknik Mesin</v>
      </c>
      <c r="AV244" t="s">
        <v>3928</v>
      </c>
      <c r="AW244" t="s">
        <v>3949</v>
      </c>
      <c r="AX244" t="s">
        <v>95</v>
      </c>
    </row>
    <row r="245" spans="1:50" x14ac:dyDescent="0.2">
      <c r="A245" s="36" t="s">
        <v>895</v>
      </c>
      <c r="B245" t="s">
        <v>1407</v>
      </c>
      <c r="C245" t="s">
        <v>3103</v>
      </c>
      <c r="D245" t="s">
        <v>2697</v>
      </c>
      <c r="E245" s="18">
        <v>35968</v>
      </c>
      <c r="F245" t="s">
        <v>2438</v>
      </c>
      <c r="G245" t="s">
        <v>1939</v>
      </c>
      <c r="I245" t="str">
        <f t="shared" si="51"/>
        <v>insert into pelamar (username,nama_lengkap,alamat,jenis_kelamin,tanggal_lahir,no_ktp,email) values ('Perry.Tara71','Perry Tara','Jl. Ganggeng Raya No.9, Balikpapan 14002','P','35968','26725112522101500001','Perry.Tara71@hotmail.com');</v>
      </c>
      <c r="J245" t="s">
        <v>3990</v>
      </c>
      <c r="K245" t="s">
        <v>4317</v>
      </c>
      <c r="L245" t="s">
        <v>3894</v>
      </c>
      <c r="P245" t="str">
        <f>CONCATENATE($P$3,"'",A245,"'",",","'",B245,"'",",","'",C245,"'",",","'",D245,"'",",","'",E245,"'",",","'",F245,"'",",","'",G245,"'",")",";")</f>
        <v>insert into pelamar (username,nama_lengkap,alamat,jenis_kelamin,tanggal_lahir,no_ktp,email) values ('Perry.Tara71','Perry Tara','Jl. Ganggeng Raya No.9, Balikpapan 14002','P','35968','26725112522101500001','Perry.Tara71@hotmail.com');</v>
      </c>
      <c r="W245" t="str">
        <f t="shared" ca="1" si="41"/>
        <v>26918073415121400007</v>
      </c>
      <c r="Z245" s="18">
        <f t="shared" ca="1" si="42"/>
        <v>32921</v>
      </c>
      <c r="AA245" t="str">
        <f t="shared" ca="1" si="43"/>
        <v>Jl. HOS Cokroaminoto No. 31 - 33, Papua 14602</v>
      </c>
      <c r="AM245" t="str">
        <f t="shared" ca="1" si="44"/>
        <v>SMK Negeri 03 Makasar</v>
      </c>
      <c r="AN245" t="str">
        <f t="shared" ca="1" si="45"/>
        <v>SMK</v>
      </c>
      <c r="AO245" t="str">
        <f t="shared" ca="1" si="46"/>
        <v>Makasar</v>
      </c>
      <c r="AQ245" t="s">
        <v>2738</v>
      </c>
      <c r="AR245" t="str">
        <f t="shared" ca="1" si="47"/>
        <v>Jl. Agung Utara Raya Blok A No. 1, Makasar</v>
      </c>
      <c r="AS245" t="str">
        <f t="shared" ca="1" si="48"/>
        <v>Analisa Kimia</v>
      </c>
      <c r="AV245" t="s">
        <v>3914</v>
      </c>
      <c r="AW245" t="s">
        <v>4316</v>
      </c>
      <c r="AX245" t="s">
        <v>3895</v>
      </c>
    </row>
    <row r="246" spans="1:50" x14ac:dyDescent="0.2">
      <c r="A246" s="36" t="s">
        <v>896</v>
      </c>
      <c r="B246" t="s">
        <v>1408</v>
      </c>
      <c r="C246" t="s">
        <v>3104</v>
      </c>
      <c r="D246" t="s">
        <v>76</v>
      </c>
      <c r="E246" s="18">
        <v>32720</v>
      </c>
      <c r="F246" t="s">
        <v>2439</v>
      </c>
      <c r="G246" t="s">
        <v>1940</v>
      </c>
      <c r="I246" t="str">
        <f t="shared" si="51"/>
        <v>insert into pelamar (username,nama_lengkap,alamat,jenis_kelamin,tanggal_lahir,no_ktp,email) values ('Atkins.Yvette30','Atkins Yvette','Jl. Ciputat Raya No. 40, Medan 12614','L','32720','29429161527121200002','Atkins.Yvette30@gmail.com');</v>
      </c>
      <c r="J246" t="s">
        <v>4052</v>
      </c>
      <c r="K246" t="s">
        <v>4318</v>
      </c>
      <c r="L246" t="s">
        <v>122</v>
      </c>
      <c r="P246" t="str">
        <f>CONCATENATE($P$3,"'",A246,"'",",","'",B246,"'",",","'",C246,"'",",","'",D246,"'",",","'",E246,"'",",","'",F246,"'",",","'",G246,"'",")",";")</f>
        <v>insert into pelamar (username,nama_lengkap,alamat,jenis_kelamin,tanggal_lahir,no_ktp,email) values ('Atkins.Yvette30','Atkins Yvette','Jl. Ciputat Raya No. 40, Medan 12614','L','32720','29429161527121200002','Atkins.Yvette30@gmail.com');</v>
      </c>
      <c r="W246" t="str">
        <f t="shared" ca="1" si="41"/>
        <v>26614092712101400001</v>
      </c>
      <c r="Z246" s="18">
        <f t="shared" ca="1" si="42"/>
        <v>35154</v>
      </c>
      <c r="AA246" t="str">
        <f t="shared" ca="1" si="43"/>
        <v>Jl. Panglima Polim I  No. 34, Medan 13716</v>
      </c>
      <c r="AM246" t="str">
        <f t="shared" ca="1" si="44"/>
        <v>SMA Negeri 01 Garut</v>
      </c>
      <c r="AN246" t="str">
        <f t="shared" ca="1" si="45"/>
        <v>SMA</v>
      </c>
      <c r="AO246" t="str">
        <f t="shared" ca="1" si="46"/>
        <v>Garut</v>
      </c>
      <c r="AQ246" t="s">
        <v>2739</v>
      </c>
      <c r="AR246" t="str">
        <f t="shared" ca="1" si="47"/>
        <v>Jl. Danau Sunter Utara Raya No. 1, Garut</v>
      </c>
      <c r="AS246" t="str">
        <f t="shared" ca="1" si="48"/>
        <v>IPA</v>
      </c>
      <c r="AV246" t="s">
        <v>3990</v>
      </c>
      <c r="AW246" t="s">
        <v>4317</v>
      </c>
      <c r="AX246" t="s">
        <v>3894</v>
      </c>
    </row>
    <row r="247" spans="1:50" x14ac:dyDescent="0.2">
      <c r="A247" s="36" t="s">
        <v>897</v>
      </c>
      <c r="B247" t="s">
        <v>1409</v>
      </c>
      <c r="C247" t="s">
        <v>3105</v>
      </c>
      <c r="D247" t="s">
        <v>2697</v>
      </c>
      <c r="E247" s="18">
        <v>34060</v>
      </c>
      <c r="F247" t="s">
        <v>2440</v>
      </c>
      <c r="G247" t="s">
        <v>1941</v>
      </c>
      <c r="I247" t="str">
        <f t="shared" si="51"/>
        <v>insert into pelamar (username,nama_lengkap,alamat,jenis_kelamin,tanggal_lahir,no_ktp,email) values ('Estes.Gemma55','Estes Gemma','Jl. Warung Silah No. 1, Papua 15785','P','34060','27519081930121300003','Estes.Gemma55@gmail.com');</v>
      </c>
      <c r="J247" t="s">
        <v>3978</v>
      </c>
      <c r="K247" t="s">
        <v>4319</v>
      </c>
      <c r="L247" t="s">
        <v>3894</v>
      </c>
      <c r="P247" t="str">
        <f>CONCATENATE($P$3,"'",A247,"'",",","'",B247,"'",",","'",C247,"'",",","'",D247,"'",",","'",E247,"'",",","'",F247,"'",",","'",G247,"'",")",";")</f>
        <v>insert into pelamar (username,nama_lengkap,alamat,jenis_kelamin,tanggal_lahir,no_ktp,email) values ('Estes.Gemma55','Estes Gemma','Jl. Warung Silah No. 1, Papua 15785','P','34060','27519081930121300003','Estes.Gemma55@gmail.com');</v>
      </c>
      <c r="W247" t="str">
        <f t="shared" ca="1" si="41"/>
        <v>12117133015101100001</v>
      </c>
      <c r="Z247" s="18">
        <f t="shared" ca="1" si="42"/>
        <v>35260</v>
      </c>
      <c r="AA247" t="str">
        <f t="shared" ca="1" si="43"/>
        <v>Jl. Siaga Raya Kav. 4 - 8, Jakarta Utara 12614</v>
      </c>
      <c r="AM247" t="str">
        <f t="shared" ca="1" si="44"/>
        <v>SMK Negeri 01 Aceh</v>
      </c>
      <c r="AN247" t="str">
        <f t="shared" ca="1" si="45"/>
        <v>SMK</v>
      </c>
      <c r="AO247" t="str">
        <f t="shared" ca="1" si="46"/>
        <v>Aceh</v>
      </c>
      <c r="AQ247" t="s">
        <v>2740</v>
      </c>
      <c r="AR247" t="str">
        <f t="shared" ca="1" si="47"/>
        <v>Jl. Enggano No. 10, Aceh</v>
      </c>
      <c r="AS247" t="str">
        <f t="shared" ca="1" si="48"/>
        <v>Analisa Kimia</v>
      </c>
      <c r="AV247" t="s">
        <v>4052</v>
      </c>
      <c r="AW247" t="s">
        <v>4318</v>
      </c>
      <c r="AX247" t="s">
        <v>122</v>
      </c>
    </row>
    <row r="248" spans="1:50" x14ac:dyDescent="0.2">
      <c r="A248" s="36" t="s">
        <v>898</v>
      </c>
      <c r="B248" t="s">
        <v>1410</v>
      </c>
      <c r="C248" t="s">
        <v>3106</v>
      </c>
      <c r="D248" t="s">
        <v>76</v>
      </c>
      <c r="E248" s="18">
        <v>33451</v>
      </c>
      <c r="F248" t="s">
        <v>2441</v>
      </c>
      <c r="G248" t="s">
        <v>1942</v>
      </c>
      <c r="I248" t="str">
        <f t="shared" si="51"/>
        <v>insert into pelamar (username,nama_lengkap,alamat,jenis_kelamin,tanggal_lahir,no_ktp,email) values ('Fernandez.Chaim55','Fernandez Chaim','Jl. Dharmawangsa Raya No. 13  Blok P II, Bogor 13099','L','33451','20614123323111300005','Fernandez.Chaim55@hotmail.com');</v>
      </c>
      <c r="J248" t="s">
        <v>4042</v>
      </c>
      <c r="K248" t="s">
        <v>4320</v>
      </c>
      <c r="L248" t="s">
        <v>95</v>
      </c>
      <c r="P248" t="str">
        <f>CONCATENATE($P$3,"'",A248,"'",",","'",B248,"'",",","'",C248,"'",",","'",D248,"'",",","'",E248,"'",",","'",F248,"'",",","'",G248,"'",")",";")</f>
        <v>insert into pelamar (username,nama_lengkap,alamat,jenis_kelamin,tanggal_lahir,no_ktp,email) values ('Fernandez.Chaim55','Fernandez Chaim','Jl. Dharmawangsa Raya No. 13  Blok P II, Bogor 13099','L','33451','20614123323111300005','Fernandez.Chaim55@hotmail.com');</v>
      </c>
      <c r="W248" t="str">
        <f t="shared" ca="1" si="41"/>
        <v>16527031827111600009</v>
      </c>
      <c r="Z248" s="18">
        <f t="shared" ca="1" si="42"/>
        <v>34409</v>
      </c>
      <c r="AA248" t="str">
        <f t="shared" ca="1" si="43"/>
        <v>Jl. Raya Pondok Gede No. 4, Samarinda 12240</v>
      </c>
      <c r="AM248" t="str">
        <f t="shared" ca="1" si="44"/>
        <v>SMA Negeri 03 Jakarta Utara</v>
      </c>
      <c r="AN248" t="str">
        <f t="shared" ca="1" si="45"/>
        <v>SMA</v>
      </c>
      <c r="AO248" t="str">
        <f t="shared" ca="1" si="46"/>
        <v>Jakarta Utara</v>
      </c>
      <c r="AQ248" t="s">
        <v>2741</v>
      </c>
      <c r="AR248" t="str">
        <f t="shared" ca="1" si="47"/>
        <v>Jl. Tawes No. 18-20 , Jakarta Utara</v>
      </c>
      <c r="AS248" t="str">
        <f t="shared" ca="1" si="48"/>
        <v>IPA</v>
      </c>
      <c r="AV248" t="s">
        <v>3978</v>
      </c>
      <c r="AW248" t="s">
        <v>4319</v>
      </c>
      <c r="AX248" t="s">
        <v>3894</v>
      </c>
    </row>
    <row r="249" spans="1:50" x14ac:dyDescent="0.2">
      <c r="A249" s="36" t="s">
        <v>899</v>
      </c>
      <c r="B249" t="s">
        <v>1411</v>
      </c>
      <c r="C249" t="s">
        <v>3107</v>
      </c>
      <c r="D249" t="s">
        <v>76</v>
      </c>
      <c r="E249" s="18">
        <v>34764</v>
      </c>
      <c r="F249" t="s">
        <v>2442</v>
      </c>
      <c r="G249" t="s">
        <v>1943</v>
      </c>
      <c r="I249" t="str">
        <f t="shared" si="51"/>
        <v>insert into pelamar (username,nama_lengkap,alamat,jenis_kelamin,tanggal_lahir,no_ktp,email) values ('Castaneda.Riley8','Castaneda Riley','Jl. Pemuda No. 80  RT.001 RW.08, Bogor 15229','L','34764','20119021823121000006','Castaneda.Riley8@hotmail.com');</v>
      </c>
      <c r="J249" t="s">
        <v>3918</v>
      </c>
      <c r="K249" t="s">
        <v>4321</v>
      </c>
      <c r="L249" t="s">
        <v>3895</v>
      </c>
      <c r="P249" t="str">
        <f>CONCATENATE($P$3,"'",A249,"'",",","'",B249,"'",",","'",C249,"'",",","'",D249,"'",",","'",E249,"'",",","'",F249,"'",",","'",G249,"'",")",";")</f>
        <v>insert into pelamar (username,nama_lengkap,alamat,jenis_kelamin,tanggal_lahir,no_ktp,email) values ('Castaneda.Riley8','Castaneda Riley','Jl. Pemuda No. 80  RT.001 RW.08, Bogor 15229','L','34764','20119021823121000006','Castaneda.Riley8@hotmail.com');</v>
      </c>
      <c r="W249" t="str">
        <f t="shared" ca="1" si="41"/>
        <v>32731062810111500007</v>
      </c>
      <c r="Z249" s="18">
        <f t="shared" ca="1" si="42"/>
        <v>33393</v>
      </c>
      <c r="AA249" t="str">
        <f t="shared" ca="1" si="43"/>
        <v>Jl. MT. Haryono No. 8, Garut 12841</v>
      </c>
      <c r="AM249" t="str">
        <f t="shared" ca="1" si="44"/>
        <v>SMA Negeri 09 Medan</v>
      </c>
      <c r="AN249" t="str">
        <f t="shared" ca="1" si="45"/>
        <v>SMA</v>
      </c>
      <c r="AO249" t="str">
        <f t="shared" ca="1" si="46"/>
        <v>Medan</v>
      </c>
      <c r="AQ249" t="s">
        <v>2742</v>
      </c>
      <c r="AR249" t="str">
        <f t="shared" ca="1" si="47"/>
        <v>Pluit Mas I Blok A No. 2A - 5A, Medan</v>
      </c>
      <c r="AS249" t="str">
        <f t="shared" ca="1" si="48"/>
        <v>IPA</v>
      </c>
      <c r="AV249" t="s">
        <v>4042</v>
      </c>
      <c r="AW249" t="s">
        <v>4320</v>
      </c>
      <c r="AX249" t="s">
        <v>95</v>
      </c>
    </row>
    <row r="250" spans="1:50" x14ac:dyDescent="0.2">
      <c r="A250" s="36" t="s">
        <v>900</v>
      </c>
      <c r="B250" t="s">
        <v>1412</v>
      </c>
      <c r="C250" t="s">
        <v>3108</v>
      </c>
      <c r="D250" t="s">
        <v>2697</v>
      </c>
      <c r="E250" s="18">
        <v>32737</v>
      </c>
      <c r="F250" t="s">
        <v>2443</v>
      </c>
      <c r="G250" t="s">
        <v>1944</v>
      </c>
      <c r="I250" t="str">
        <f t="shared" si="51"/>
        <v>insert into pelamar (username,nama_lengkap,alamat,jenis_kelamin,tanggal_lahir,no_ktp,email) values ('Day.Felicia2','Day Felicia','Jl. Kyai Maja No. 43, Depok 15203','P','32737','16630071819121100004','Day.Felicia2@hotmail.com');</v>
      </c>
      <c r="J250" t="s">
        <v>4145</v>
      </c>
      <c r="K250" t="s">
        <v>4080</v>
      </c>
      <c r="L250" t="s">
        <v>122</v>
      </c>
      <c r="P250" t="str">
        <f>CONCATENATE($P$3,"'",A250,"'",",","'",B250,"'",",","'",C250,"'",",","'",D250,"'",",","'",E250,"'",",","'",F250,"'",",","'",G250,"'",")",";")</f>
        <v>insert into pelamar (username,nama_lengkap,alamat,jenis_kelamin,tanggal_lahir,no_ktp,email) values ('Day.Felicia2','Day Felicia','Jl. Kyai Maja No. 43, Depok 15203','P','32737','16630071819121100004','Day.Felicia2@hotmail.com');</v>
      </c>
      <c r="W250" t="str">
        <f t="shared" ca="1" si="41"/>
        <v>11926061529121000006</v>
      </c>
      <c r="Z250" s="18">
        <f t="shared" ca="1" si="42"/>
        <v>35545</v>
      </c>
      <c r="AA250" t="str">
        <f t="shared" ca="1" si="43"/>
        <v>Jl. Raya Bogor  Km. 19  No. 3.a, Makasar 15670</v>
      </c>
      <c r="AM250" t="str">
        <f t="shared" ca="1" si="44"/>
        <v xml:space="preserve">SMA Negeri 01 Bali </v>
      </c>
      <c r="AN250" t="str">
        <f t="shared" ca="1" si="45"/>
        <v>SMA</v>
      </c>
      <c r="AO250" t="str">
        <f t="shared" ca="1" si="46"/>
        <v xml:space="preserve">Bali </v>
      </c>
      <c r="AQ250" t="s">
        <v>2743</v>
      </c>
      <c r="AR250" t="str">
        <f t="shared" ca="1" si="47"/>
        <v xml:space="preserve">Mutiara Mediterania C/8 A, Jl. Raya Pluit Samudra I-A RT.0011 RW.05, Bali </v>
      </c>
      <c r="AS250" t="str">
        <f t="shared" ca="1" si="48"/>
        <v>IPS</v>
      </c>
      <c r="AV250" t="s">
        <v>3918</v>
      </c>
      <c r="AW250" t="s">
        <v>4321</v>
      </c>
      <c r="AX250" t="s">
        <v>3895</v>
      </c>
    </row>
    <row r="251" spans="1:50" x14ac:dyDescent="0.2">
      <c r="A251" s="36" t="s">
        <v>901</v>
      </c>
      <c r="B251" t="s">
        <v>1413</v>
      </c>
      <c r="C251" t="s">
        <v>3109</v>
      </c>
      <c r="D251" t="s">
        <v>76</v>
      </c>
      <c r="E251" s="18">
        <v>33966</v>
      </c>
      <c r="F251" t="s">
        <v>2444</v>
      </c>
      <c r="G251" t="s">
        <v>1945</v>
      </c>
      <c r="I251" t="str">
        <f t="shared" si="51"/>
        <v>insert into pelamar (username,nama_lengkap,alamat,jenis_kelamin,tanggal_lahir,no_ktp,email) values ('Collins.Holly20','Collins Holly','Jl. Ganggeng Raya No.9, Surabaya 12161','L','33966','15416012328121000002','Collins.Holly20@gmail.com');</v>
      </c>
      <c r="J251" t="s">
        <v>3899</v>
      </c>
      <c r="K251" t="s">
        <v>4322</v>
      </c>
      <c r="L251" t="s">
        <v>122</v>
      </c>
      <c r="P251" t="str">
        <f>CONCATENATE($P$3,"'",A251,"'",",","'",B251,"'",",","'",C251,"'",",","'",D251,"'",",","'",E251,"'",",","'",F251,"'",",","'",G251,"'",")",";")</f>
        <v>insert into pelamar (username,nama_lengkap,alamat,jenis_kelamin,tanggal_lahir,no_ktp,email) values ('Collins.Holly20','Collins Holly','Jl. Ganggeng Raya No.9, Surabaya 12161','L','33966','15416012328121000002','Collins.Holly20@gmail.com');</v>
      </c>
      <c r="W251" t="str">
        <f t="shared" ca="1" si="41"/>
        <v>29416121327111600000</v>
      </c>
      <c r="Z251" s="18">
        <f t="shared" ca="1" si="42"/>
        <v>36489</v>
      </c>
      <c r="AA251" t="str">
        <f t="shared" ca="1" si="43"/>
        <v>Jl. Pesanggrahan No. 1, Depok 12783</v>
      </c>
      <c r="AM251" t="str">
        <f t="shared" ca="1" si="44"/>
        <v>SMK Negeri 18 Surabaya</v>
      </c>
      <c r="AN251" t="str">
        <f t="shared" ca="1" si="45"/>
        <v>SMK</v>
      </c>
      <c r="AO251" t="str">
        <f t="shared" ca="1" si="46"/>
        <v>Surabaya</v>
      </c>
      <c r="AQ251" t="s">
        <v>2744</v>
      </c>
      <c r="AR251" t="str">
        <f t="shared" ca="1" si="47"/>
        <v>Jl. Baru Sunter Permai Raya, Surabaya</v>
      </c>
      <c r="AS251" t="str">
        <f t="shared" ca="1" si="48"/>
        <v>Analisa Kimia</v>
      </c>
      <c r="AV251" t="s">
        <v>4145</v>
      </c>
      <c r="AW251" t="s">
        <v>4080</v>
      </c>
      <c r="AX251" t="s">
        <v>122</v>
      </c>
    </row>
    <row r="252" spans="1:50" x14ac:dyDescent="0.2">
      <c r="A252" s="36" t="s">
        <v>902</v>
      </c>
      <c r="B252" t="s">
        <v>1414</v>
      </c>
      <c r="C252" t="s">
        <v>3110</v>
      </c>
      <c r="D252" t="s">
        <v>2697</v>
      </c>
      <c r="E252" s="18">
        <v>34842</v>
      </c>
      <c r="F252" t="s">
        <v>2445</v>
      </c>
      <c r="G252" t="s">
        <v>1946</v>
      </c>
      <c r="I252" t="str">
        <f t="shared" si="51"/>
        <v>insert into pelamar (username,nama_lengkap,alamat,jenis_kelamin,tanggal_lahir,no_ktp,email) values ('Frye.Maggie98','Frye Maggie','Jl. HR. Rasuna Said Kav. C-21 Kuningan, Jakarta Selatan 13574','P','34842','22824093320111400009','Frye.Maggie98@hotmail.com');</v>
      </c>
      <c r="J252" t="s">
        <v>3923</v>
      </c>
      <c r="K252" t="s">
        <v>4323</v>
      </c>
      <c r="L252" t="s">
        <v>3893</v>
      </c>
      <c r="P252" t="str">
        <f>CONCATENATE($P$3,"'",A252,"'",",","'",B252,"'",",","'",C252,"'",",","'",D252,"'",",","'",E252,"'",",","'",F252,"'",",","'",G252,"'",")",";")</f>
        <v>insert into pelamar (username,nama_lengkap,alamat,jenis_kelamin,tanggal_lahir,no_ktp,email) values ('Frye.Maggie98','Frye Maggie','Jl. HR. Rasuna Said Kav. C-21 Kuningan, Jakarta Selatan 13574','P','34842','22824093320111400009','Frye.Maggie98@hotmail.com');</v>
      </c>
      <c r="W252" t="str">
        <f t="shared" ca="1" si="41"/>
        <v>16423083314111100001</v>
      </c>
      <c r="Z252" s="18">
        <f t="shared" ca="1" si="42"/>
        <v>36174</v>
      </c>
      <c r="AA252" t="str">
        <f t="shared" ca="1" si="43"/>
        <v>Jl. Bintaro Permai Raya No. 3, Bandung 13349</v>
      </c>
      <c r="AM252" t="str">
        <f t="shared" ca="1" si="44"/>
        <v>SMA Negeri 16 Banten</v>
      </c>
      <c r="AN252" t="str">
        <f t="shared" ca="1" si="45"/>
        <v>SMA</v>
      </c>
      <c r="AO252" t="str">
        <f t="shared" ca="1" si="46"/>
        <v>Banten</v>
      </c>
      <c r="AQ252" t="s">
        <v>2745</v>
      </c>
      <c r="AR252" t="str">
        <f t="shared" ca="1" si="47"/>
        <v>Jl. Ganggeng Raya No.9, Banten</v>
      </c>
      <c r="AS252" t="str">
        <f t="shared" ca="1" si="48"/>
        <v>IPA</v>
      </c>
      <c r="AV252" t="s">
        <v>3899</v>
      </c>
      <c r="AW252" t="s">
        <v>4322</v>
      </c>
      <c r="AX252" t="s">
        <v>122</v>
      </c>
    </row>
    <row r="253" spans="1:50" x14ac:dyDescent="0.2">
      <c r="A253" s="36" t="s">
        <v>903</v>
      </c>
      <c r="B253" t="s">
        <v>1415</v>
      </c>
      <c r="C253" t="s">
        <v>3111</v>
      </c>
      <c r="D253" t="s">
        <v>76</v>
      </c>
      <c r="E253" s="18">
        <v>35581</v>
      </c>
      <c r="F253" t="s">
        <v>2446</v>
      </c>
      <c r="G253" t="s">
        <v>1947</v>
      </c>
      <c r="I253" t="str">
        <f t="shared" si="51"/>
        <v>insert into pelamar (username,nama_lengkap,alamat,jenis_kelamin,tanggal_lahir,no_ktp,email) values ('Osborne.Georgia12','Osborne Georgia','Jl. Kramat Jaya, Tanjung Priok, Depok 14634','L','35581','23927091510121600009','Osborne.Georgia12@yahoo.com');</v>
      </c>
      <c r="J253" t="s">
        <v>4048</v>
      </c>
      <c r="K253" t="s">
        <v>4324</v>
      </c>
      <c r="L253" t="s">
        <v>3895</v>
      </c>
      <c r="P253" t="str">
        <f>CONCATENATE($P$3,"'",A253,"'",",","'",B253,"'",",","'",C253,"'",",","'",D253,"'",",","'",E253,"'",",","'",F253,"'",",","'",G253,"'",")",";")</f>
        <v>insert into pelamar (username,nama_lengkap,alamat,jenis_kelamin,tanggal_lahir,no_ktp,email) values ('Osborne.Georgia12','Osborne Georgia','Jl. Kramat Jaya, Tanjung Priok, Depok 14634','L','35581','23927091510121600009','Osborne.Georgia12@yahoo.com');</v>
      </c>
      <c r="W253" t="str">
        <f t="shared" ca="1" si="41"/>
        <v>22114172729101500006</v>
      </c>
      <c r="Z253" s="18">
        <f t="shared" ca="1" si="42"/>
        <v>32570</v>
      </c>
      <c r="AA253" t="str">
        <f t="shared" ca="1" si="43"/>
        <v>Jl. Salemba Raya No. 41, Bandung 12592</v>
      </c>
      <c r="AM253" t="str">
        <f t="shared" ca="1" si="44"/>
        <v>SMK Negeri 15 Banten</v>
      </c>
      <c r="AN253" t="str">
        <f t="shared" ca="1" si="45"/>
        <v>SMK</v>
      </c>
      <c r="AO253" t="str">
        <f t="shared" ca="1" si="46"/>
        <v>Banten</v>
      </c>
      <c r="AQ253" t="s">
        <v>2746</v>
      </c>
      <c r="AR253" t="str">
        <f t="shared" ca="1" si="47"/>
        <v>Jl. Siak J-5 No. 14, Banten</v>
      </c>
      <c r="AS253" t="str">
        <f t="shared" ca="1" si="48"/>
        <v>Teknik Otomasi</v>
      </c>
      <c r="AV253" t="s">
        <v>3923</v>
      </c>
      <c r="AW253" t="s">
        <v>4323</v>
      </c>
      <c r="AX253" t="s">
        <v>3893</v>
      </c>
    </row>
    <row r="254" spans="1:50" x14ac:dyDescent="0.2">
      <c r="A254" s="36" t="s">
        <v>904</v>
      </c>
      <c r="B254" t="s">
        <v>1416</v>
      </c>
      <c r="C254" t="s">
        <v>3112</v>
      </c>
      <c r="D254" t="s">
        <v>76</v>
      </c>
      <c r="E254" s="18">
        <v>33695</v>
      </c>
      <c r="F254" t="s">
        <v>2447</v>
      </c>
      <c r="G254" t="s">
        <v>1948</v>
      </c>
      <c r="I254" t="str">
        <f t="shared" si="51"/>
        <v>insert into pelamar (username,nama_lengkap,alamat,jenis_kelamin,tanggal_lahir,no_ktp,email) values ('Harper.Lance100','Harper Lance','Jl. Taman Brawijaya No. 1, Bandung 12142','L','33695','17230111329111100007','Harper.Lance100@gmail.com');</v>
      </c>
      <c r="J254" t="s">
        <v>3813</v>
      </c>
      <c r="K254" t="s">
        <v>4325</v>
      </c>
      <c r="L254" t="s">
        <v>3895</v>
      </c>
      <c r="P254" t="str">
        <f>CONCATENATE($P$3,"'",A254,"'",",","'",B254,"'",",","'",C254,"'",",","'",D254,"'",",","'",E254,"'",",","'",F254,"'",",","'",G254,"'",")",";")</f>
        <v>insert into pelamar (username,nama_lengkap,alamat,jenis_kelamin,tanggal_lahir,no_ktp,email) values ('Harper.Lance100','Harper Lance','Jl. Taman Brawijaya No. 1, Bandung 12142','L','33695','17230111329111100007','Harper.Lance100@gmail.com');</v>
      </c>
      <c r="W254" t="str">
        <f t="shared" ca="1" si="41"/>
        <v>11230092325111400002</v>
      </c>
      <c r="Z254" s="18">
        <f t="shared" ca="1" si="42"/>
        <v>32908</v>
      </c>
      <c r="AA254" t="str">
        <f t="shared" ca="1" si="43"/>
        <v>Jl. Lebak Bulus 1, Bontang 13403</v>
      </c>
      <c r="AM254" t="str">
        <f t="shared" ca="1" si="44"/>
        <v>SMA Negeri 19 Semarang</v>
      </c>
      <c r="AN254" t="str">
        <f t="shared" ca="1" si="45"/>
        <v>SMA</v>
      </c>
      <c r="AO254" t="str">
        <f t="shared" ca="1" si="46"/>
        <v>Semarang</v>
      </c>
      <c r="AQ254" t="s">
        <v>2747</v>
      </c>
      <c r="AR254" t="str">
        <f t="shared" ca="1" si="47"/>
        <v>Jl. Danau Agung 2 Blok E 3 No. 28-30, Semarang</v>
      </c>
      <c r="AS254" t="str">
        <f t="shared" ca="1" si="48"/>
        <v>IPA</v>
      </c>
      <c r="AV254" t="s">
        <v>4048</v>
      </c>
      <c r="AW254" t="s">
        <v>4324</v>
      </c>
      <c r="AX254" t="s">
        <v>3895</v>
      </c>
    </row>
    <row r="255" spans="1:50" x14ac:dyDescent="0.2">
      <c r="A255" s="36" t="s">
        <v>905</v>
      </c>
      <c r="B255" t="s">
        <v>1417</v>
      </c>
      <c r="C255" t="s">
        <v>3113</v>
      </c>
      <c r="D255" t="s">
        <v>2697</v>
      </c>
      <c r="E255" s="18">
        <v>33610</v>
      </c>
      <c r="F255" t="s">
        <v>2448</v>
      </c>
      <c r="G255" t="s">
        <v>1949</v>
      </c>
      <c r="I255" t="str">
        <f t="shared" si="51"/>
        <v>insert into pelamar (username,nama_lengkap,alamat,jenis_kelamin,tanggal_lahir,no_ktp,email) values ('Bowman.Naomi94','Bowman Naomi','Jl. Cendrawasih No.1 Komp. Dep. Han, Mabes TNI  Slipi, Tasikmalaya 15914','P','33610','22325153122121600000','Bowman.Naomi94@hotmail.com');</v>
      </c>
      <c r="J255" t="s">
        <v>4146</v>
      </c>
      <c r="K255" t="s">
        <v>4187</v>
      </c>
      <c r="L255" t="s">
        <v>3895</v>
      </c>
      <c r="P255" t="str">
        <f>CONCATENATE($P$3,"'",A255,"'",",","'",B255,"'",",","'",C255,"'",",","'",D255,"'",",","'",E255,"'",",","'",F255,"'",",","'",G255,"'",")",";")</f>
        <v>insert into pelamar (username,nama_lengkap,alamat,jenis_kelamin,tanggal_lahir,no_ktp,email) values ('Bowman.Naomi94','Bowman Naomi','Jl. Cendrawasih No.1 Komp. Dep. Han, Mabes TNI  Slipi, Tasikmalaya 15914','P','33610','22325153122121600000','Bowman.Naomi94@hotmail.com');</v>
      </c>
      <c r="W255" t="str">
        <f t="shared" ca="1" si="41"/>
        <v>24826071117111500004</v>
      </c>
      <c r="Z255" s="18">
        <f t="shared" ca="1" si="42"/>
        <v>35847</v>
      </c>
      <c r="AA255" t="str">
        <f t="shared" ca="1" si="43"/>
        <v>Jl. Bintaro Permai Raya No. 3, Semarang 14975</v>
      </c>
      <c r="AM255" t="str">
        <f t="shared" ca="1" si="44"/>
        <v>SMK Negeri 15 Depok</v>
      </c>
      <c r="AN255" t="str">
        <f t="shared" ca="1" si="45"/>
        <v>SMK</v>
      </c>
      <c r="AO255" t="str">
        <f t="shared" ca="1" si="46"/>
        <v>Depok</v>
      </c>
      <c r="AQ255" t="s">
        <v>2748</v>
      </c>
      <c r="AR255" t="str">
        <f t="shared" ca="1" si="47"/>
        <v>Jl. Kamal Raya, Bumi Cengkareng Indah, Depok</v>
      </c>
      <c r="AS255" t="str">
        <f t="shared" ca="1" si="48"/>
        <v>Teknik Komputer</v>
      </c>
      <c r="AV255" t="s">
        <v>3813</v>
      </c>
      <c r="AW255" t="s">
        <v>4325</v>
      </c>
      <c r="AX255" t="s">
        <v>3895</v>
      </c>
    </row>
    <row r="256" spans="1:50" x14ac:dyDescent="0.2">
      <c r="A256" s="36" t="s">
        <v>906</v>
      </c>
      <c r="B256" t="s">
        <v>1418</v>
      </c>
      <c r="C256" t="s">
        <v>3114</v>
      </c>
      <c r="D256" t="s">
        <v>76</v>
      </c>
      <c r="E256" s="18">
        <v>35055</v>
      </c>
      <c r="F256" t="s">
        <v>2449</v>
      </c>
      <c r="G256" t="s">
        <v>1950</v>
      </c>
      <c r="I256" t="str">
        <f t="shared" si="51"/>
        <v>insert into pelamar (username,nama_lengkap,alamat,jenis_kelamin,tanggal_lahir,no_ktp,email) values ('Pittman.Lydia91','Pittman Lydia','Jl. Raya Pluit Selatan No. 2, Balikpapan 12416','L','35055','34122081319111100009','Pittman.Lydia91@hotmail.com');</v>
      </c>
      <c r="J256" t="s">
        <v>4147</v>
      </c>
      <c r="K256" t="s">
        <v>4326</v>
      </c>
      <c r="L256" t="s">
        <v>95</v>
      </c>
      <c r="P256" t="str">
        <f>CONCATENATE($P$3,"'",A256,"'",",","'",B256,"'",",","'",C256,"'",",","'",D256,"'",",","'",E256,"'",",","'",F256,"'",",","'",G256,"'",")",";")</f>
        <v>insert into pelamar (username,nama_lengkap,alamat,jenis_kelamin,tanggal_lahir,no_ktp,email) values ('Pittman.Lydia91','Pittman Lydia','Jl. Raya Pluit Selatan No. 2, Balikpapan 12416','L','35055','34122081319111100009','Pittman.Lydia91@hotmail.com');</v>
      </c>
      <c r="W256" t="str">
        <f t="shared" ca="1" si="41"/>
        <v>19912181428111100009</v>
      </c>
      <c r="Z256" s="18">
        <f t="shared" ca="1" si="42"/>
        <v>33322</v>
      </c>
      <c r="AA256" t="str">
        <f t="shared" ca="1" si="43"/>
        <v>Jl. Mayjen Sutoyo No. 2, Makasar 12746</v>
      </c>
      <c r="AM256" t="str">
        <f t="shared" ca="1" si="44"/>
        <v>SMA Negeri 14 Maluku</v>
      </c>
      <c r="AN256" t="str">
        <f t="shared" ca="1" si="45"/>
        <v>SMA</v>
      </c>
      <c r="AO256" t="str">
        <f t="shared" ca="1" si="46"/>
        <v>Maluku</v>
      </c>
      <c r="AQ256" t="s">
        <v>2749</v>
      </c>
      <c r="AR256" t="str">
        <f t="shared" ca="1" si="47"/>
        <v>Jl. Cendrawasih No.1 Komp. Dep. Han, Mabes TNI  Slipi, Maluku</v>
      </c>
      <c r="AS256" t="str">
        <f t="shared" ca="1" si="48"/>
        <v>IPA</v>
      </c>
      <c r="AV256" t="s">
        <v>4146</v>
      </c>
      <c r="AW256" t="s">
        <v>4187</v>
      </c>
      <c r="AX256" t="s">
        <v>3895</v>
      </c>
    </row>
    <row r="257" spans="1:50" x14ac:dyDescent="0.2">
      <c r="A257" s="36" t="s">
        <v>907</v>
      </c>
      <c r="B257" t="s">
        <v>1419</v>
      </c>
      <c r="C257" t="s">
        <v>3115</v>
      </c>
      <c r="D257" t="s">
        <v>2697</v>
      </c>
      <c r="E257" s="18">
        <v>32527</v>
      </c>
      <c r="F257" t="s">
        <v>2450</v>
      </c>
      <c r="G257" t="s">
        <v>1951</v>
      </c>
      <c r="I257" t="str">
        <f t="shared" si="51"/>
        <v>insert into pelamar (username,nama_lengkap,alamat,jenis_kelamin,tanggal_lahir,no_ktp,email) values ('Franco.Keegan61','Franco Keegan','Jl. Proklamasi  No. 43 , Cilacap 15438','P','32527','32622042613111500006','Franco.Keegan61@gmail.com');</v>
      </c>
      <c r="J257" t="s">
        <v>4148</v>
      </c>
      <c r="K257" t="s">
        <v>4327</v>
      </c>
      <c r="L257" t="s">
        <v>122</v>
      </c>
      <c r="P257" t="str">
        <f>CONCATENATE($P$3,"'",A257,"'",",","'",B257,"'",",","'",C257,"'",",","'",D257,"'",",","'",E257,"'",",","'",F257,"'",",","'",G257,"'",")",";")</f>
        <v>insert into pelamar (username,nama_lengkap,alamat,jenis_kelamin,tanggal_lahir,no_ktp,email) values ('Franco.Keegan61','Franco Keegan','Jl. Proklamasi  No. 43 , Cilacap 15438','P','32527','32622042613111500006','Franco.Keegan61@gmail.com');</v>
      </c>
      <c r="W257" t="str">
        <f t="shared" ca="1" si="41"/>
        <v>24613043024111300007</v>
      </c>
      <c r="Z257" s="18">
        <f t="shared" ca="1" si="42"/>
        <v>35819</v>
      </c>
      <c r="AA257" t="str">
        <f t="shared" ca="1" si="43"/>
        <v>JL. Duren Sawit Raya Blok K.3 No.1, Papua 12267</v>
      </c>
      <c r="AM257" t="str">
        <f t="shared" ca="1" si="44"/>
        <v>SMA Negeri 18 Jakarta Selatan</v>
      </c>
      <c r="AN257" t="str">
        <f t="shared" ca="1" si="45"/>
        <v>SMA</v>
      </c>
      <c r="AO257" t="str">
        <f t="shared" ca="1" si="46"/>
        <v>Jakarta Selatan</v>
      </c>
      <c r="AQ257" t="s">
        <v>2750</v>
      </c>
      <c r="AR257" t="str">
        <f t="shared" ca="1" si="47"/>
        <v>Jl. Daan Mogot No. 34, Jakarta Selatan</v>
      </c>
      <c r="AS257" t="str">
        <f t="shared" ca="1" si="48"/>
        <v>IPA</v>
      </c>
      <c r="AV257" t="s">
        <v>4147</v>
      </c>
      <c r="AW257" t="s">
        <v>4326</v>
      </c>
      <c r="AX257" t="s">
        <v>95</v>
      </c>
    </row>
    <row r="258" spans="1:50" x14ac:dyDescent="0.2">
      <c r="A258" s="36" t="s">
        <v>908</v>
      </c>
      <c r="B258" t="s">
        <v>1420</v>
      </c>
      <c r="C258" t="s">
        <v>3116</v>
      </c>
      <c r="D258" t="s">
        <v>76</v>
      </c>
      <c r="E258" s="18">
        <v>34135</v>
      </c>
      <c r="F258" t="s">
        <v>2451</v>
      </c>
      <c r="G258" t="s">
        <v>1952</v>
      </c>
      <c r="I258" t="str">
        <f t="shared" si="51"/>
        <v>insert into pelamar (username,nama_lengkap,alamat,jenis_kelamin,tanggal_lahir,no_ktp,email) values ('Crosby.Julian52','Crosby Julian','Jl. TB Simatupang No. 71 Jak-Tim, Jakarta Utara 14266','L','34135','13721013330101000000','Crosby.Julian52@gmail.com');</v>
      </c>
      <c r="J258" t="s">
        <v>3825</v>
      </c>
      <c r="K258" t="s">
        <v>4328</v>
      </c>
      <c r="L258" t="s">
        <v>95</v>
      </c>
      <c r="P258" t="str">
        <f>CONCATENATE($P$3,"'",A258,"'",",","'",B258,"'",",","'",C258,"'",",","'",D258,"'",",","'",E258,"'",",","'",F258,"'",",","'",G258,"'",")",";")</f>
        <v>insert into pelamar (username,nama_lengkap,alamat,jenis_kelamin,tanggal_lahir,no_ktp,email) values ('Crosby.Julian52','Crosby Julian','Jl. TB Simatupang No. 71 Jak-Tim, Jakarta Utara 14266','L','34135','13721013330101000000','Crosby.Julian52@gmail.com');</v>
      </c>
      <c r="W258" t="str">
        <f t="shared" ca="1" si="41"/>
        <v>14927181727121600002</v>
      </c>
      <c r="Z258" s="18">
        <f t="shared" ca="1" si="42"/>
        <v>36354</v>
      </c>
      <c r="AA258" t="str">
        <f t="shared" ca="1" si="43"/>
        <v>Jl. H. Rohimin No. 30, Semarang 15224</v>
      </c>
      <c r="AM258" t="str">
        <f t="shared" ca="1" si="44"/>
        <v>SMA Negeri 09 Balikpapan</v>
      </c>
      <c r="AN258" t="str">
        <f t="shared" ca="1" si="45"/>
        <v>SMA</v>
      </c>
      <c r="AO258" t="str">
        <f t="shared" ca="1" si="46"/>
        <v>Balikpapan</v>
      </c>
      <c r="AQ258" t="s">
        <v>2751</v>
      </c>
      <c r="AR258" t="str">
        <f t="shared" ca="1" si="47"/>
        <v>Jl. Kyai Tapa No. 1, Balikpapan</v>
      </c>
      <c r="AS258" t="str">
        <f t="shared" ca="1" si="48"/>
        <v>IPS</v>
      </c>
      <c r="AV258" t="s">
        <v>4148</v>
      </c>
      <c r="AW258" t="s">
        <v>4327</v>
      </c>
      <c r="AX258" t="s">
        <v>122</v>
      </c>
    </row>
    <row r="259" spans="1:50" x14ac:dyDescent="0.2">
      <c r="A259" s="36" t="s">
        <v>909</v>
      </c>
      <c r="B259" t="s">
        <v>1421</v>
      </c>
      <c r="C259" t="s">
        <v>3117</v>
      </c>
      <c r="D259" t="s">
        <v>76</v>
      </c>
      <c r="E259" s="18">
        <v>33407</v>
      </c>
      <c r="F259" t="s">
        <v>2452</v>
      </c>
      <c r="G259" t="s">
        <v>1953</v>
      </c>
      <c r="I259" t="str">
        <f t="shared" si="51"/>
        <v>insert into pelamar (username,nama_lengkap,alamat,jenis_kelamin,tanggal_lahir,no_ktp,email) values ('Pratt.Regina12','Pratt Regina','Jl. Sumur Batu Raya Blok A3 No. 13, Surabaya 14264','L','33407','17714031119111200004','Pratt.Regina12@gmail.com');</v>
      </c>
      <c r="J259" t="s">
        <v>3976</v>
      </c>
      <c r="K259" t="s">
        <v>4329</v>
      </c>
      <c r="L259" t="s">
        <v>95</v>
      </c>
      <c r="P259" t="str">
        <f>CONCATENATE($P$3,"'",A259,"'",",","'",B259,"'",",","'",C259,"'",",","'",D259,"'",",","'",E259,"'",",","'",F259,"'",",","'",G259,"'",")",";")</f>
        <v>insert into pelamar (username,nama_lengkap,alamat,jenis_kelamin,tanggal_lahir,no_ktp,email) values ('Pratt.Regina12','Pratt Regina','Jl. Sumur Batu Raya Blok A3 No. 13, Surabaya 14264','L','33407','17714031119111200004','Pratt.Regina12@gmail.com');</v>
      </c>
      <c r="W259" t="str">
        <f t="shared" ca="1" si="41"/>
        <v>22227141324121200000</v>
      </c>
      <c r="Z259" s="18">
        <f t="shared" ca="1" si="42"/>
        <v>32983</v>
      </c>
      <c r="AA259" t="str">
        <f t="shared" ca="1" si="43"/>
        <v>Jl. Raya Pluit Selatan No. 2, Semarang 15063</v>
      </c>
      <c r="AM259" t="str">
        <f t="shared" ca="1" si="44"/>
        <v>SMK Negeri 02 Depok</v>
      </c>
      <c r="AN259" t="str">
        <f t="shared" ca="1" si="45"/>
        <v>SMK</v>
      </c>
      <c r="AO259" t="str">
        <f t="shared" ca="1" si="46"/>
        <v>Depok</v>
      </c>
      <c r="AQ259" t="s">
        <v>2752</v>
      </c>
      <c r="AR259" t="str">
        <f t="shared" ca="1" si="47"/>
        <v>Jl. Kintamani Raya No. 2, Kawasan Daan Mogot Baru, Depok</v>
      </c>
      <c r="AS259" t="str">
        <f t="shared" ca="1" si="48"/>
        <v>Teknik Komputer</v>
      </c>
      <c r="AV259" t="s">
        <v>3825</v>
      </c>
      <c r="AW259" t="s">
        <v>4328</v>
      </c>
      <c r="AX259" t="s">
        <v>95</v>
      </c>
    </row>
    <row r="260" spans="1:50" x14ac:dyDescent="0.2">
      <c r="A260" s="36" t="s">
        <v>910</v>
      </c>
      <c r="B260" t="s">
        <v>1422</v>
      </c>
      <c r="C260" t="s">
        <v>3118</v>
      </c>
      <c r="D260" t="s">
        <v>2697</v>
      </c>
      <c r="E260" s="18">
        <v>33642</v>
      </c>
      <c r="F260" t="s">
        <v>2453</v>
      </c>
      <c r="G260" t="s">
        <v>1954</v>
      </c>
      <c r="I260" t="str">
        <f t="shared" si="51"/>
        <v>insert into pelamar (username,nama_lengkap,alamat,jenis_kelamin,tanggal_lahir,no_ktp,email) values ('Alston.Dominic65','Alston Dominic','Jl. Jend. Sudirman Kav. 49 , Semarang 14936','P','33642','17123071113101100001','Alston.Dominic65@gmail.com');</v>
      </c>
      <c r="J260" t="s">
        <v>3823</v>
      </c>
      <c r="K260" t="s">
        <v>4330</v>
      </c>
      <c r="L260" t="s">
        <v>115</v>
      </c>
      <c r="P260" t="str">
        <f>CONCATENATE($P$3,"'",A260,"'",",","'",B260,"'",",","'",C260,"'",",","'",D260,"'",",","'",E260,"'",",","'",F260,"'",",","'",G260,"'",")",";")</f>
        <v>insert into pelamar (username,nama_lengkap,alamat,jenis_kelamin,tanggal_lahir,no_ktp,email) values ('Alston.Dominic65','Alston Dominic','Jl. Jend. Sudirman Kav. 49 , Semarang 14936','P','33642','17123071113101100001','Alston.Dominic65@gmail.com');</v>
      </c>
      <c r="W260" t="str">
        <f t="shared" ca="1" si="41"/>
        <v>16912062323111200009</v>
      </c>
      <c r="Z260" s="18">
        <f t="shared" ca="1" si="42"/>
        <v>36359</v>
      </c>
      <c r="AA260" t="str">
        <f t="shared" ca="1" si="43"/>
        <v>Jl. Balai Pustaka Baru No. 19, Jakarta Selatan 14203</v>
      </c>
      <c r="AM260" t="str">
        <f t="shared" ca="1" si="44"/>
        <v>SMA Negeri 13 Balikpapan</v>
      </c>
      <c r="AN260" t="str">
        <f t="shared" ca="1" si="45"/>
        <v>SMA</v>
      </c>
      <c r="AO260" t="str">
        <f t="shared" ca="1" si="46"/>
        <v>Balikpapan</v>
      </c>
      <c r="AQ260" t="s">
        <v>2753</v>
      </c>
      <c r="AR260" t="str">
        <f t="shared" ca="1" si="47"/>
        <v>Jl. Raya Pejuangan Kav. 8, Balikpapan</v>
      </c>
      <c r="AS260" t="str">
        <f t="shared" ca="1" si="48"/>
        <v>IPA</v>
      </c>
      <c r="AV260" t="s">
        <v>3976</v>
      </c>
      <c r="AW260" t="s">
        <v>4329</v>
      </c>
      <c r="AX260" t="s">
        <v>95</v>
      </c>
    </row>
    <row r="261" spans="1:50" x14ac:dyDescent="0.2">
      <c r="A261" s="36" t="s">
        <v>911</v>
      </c>
      <c r="B261" t="s">
        <v>1423</v>
      </c>
      <c r="C261" t="s">
        <v>3119</v>
      </c>
      <c r="D261" t="s">
        <v>76</v>
      </c>
      <c r="E261" s="18">
        <v>35929</v>
      </c>
      <c r="F261" t="s">
        <v>2454</v>
      </c>
      <c r="G261" t="s">
        <v>1955</v>
      </c>
      <c r="I261" t="str">
        <f t="shared" si="51"/>
        <v>insert into pelamar (username,nama_lengkap,alamat,jenis_kelamin,tanggal_lahir,no_ktp,email) values ('Madden.Duncan12','Madden Duncan','Jl. Letjen T. B. Simatupang No. 30, Samarinda 15857','L','35929','34818042329101400001','Madden.Duncan12@gmail.com');</v>
      </c>
      <c r="J261" t="s">
        <v>4090</v>
      </c>
      <c r="K261" t="s">
        <v>4331</v>
      </c>
      <c r="L261" t="s">
        <v>115</v>
      </c>
      <c r="P261" t="str">
        <f>CONCATENATE($P$3,"'",A261,"'",",","'",B261,"'",",","'",C261,"'",",","'",D261,"'",",","'",E261,"'",",","'",F261,"'",",","'",G261,"'",")",";")</f>
        <v>insert into pelamar (username,nama_lengkap,alamat,jenis_kelamin,tanggal_lahir,no_ktp,email) values ('Madden.Duncan12','Madden Duncan','Jl. Letjen T. B. Simatupang No. 30, Samarinda 15857','L','35929','34818042329101400001','Madden.Duncan12@gmail.com');</v>
      </c>
      <c r="W261" t="str">
        <f t="shared" ca="1" si="41"/>
        <v>26914162711121300002</v>
      </c>
      <c r="Z261" s="18">
        <f t="shared" ca="1" si="42"/>
        <v>35580</v>
      </c>
      <c r="AA261" t="str">
        <f t="shared" ca="1" si="43"/>
        <v>Jl. Aipda K. S. Tubun No. 79, Garut 13548</v>
      </c>
      <c r="AM261" t="str">
        <f t="shared" ca="1" si="44"/>
        <v>SMA Negeri 12 Lombok</v>
      </c>
      <c r="AN261" t="str">
        <f t="shared" ca="1" si="45"/>
        <v>SMA</v>
      </c>
      <c r="AO261" t="str">
        <f t="shared" ca="1" si="46"/>
        <v>Lombok</v>
      </c>
      <c r="AQ261" t="s">
        <v>2754</v>
      </c>
      <c r="AR261" t="str">
        <f t="shared" ca="1" si="47"/>
        <v>Jl. Kedoya Raya / Al-Kamal No. 2, Lombok</v>
      </c>
      <c r="AS261" t="str">
        <f t="shared" ca="1" si="48"/>
        <v>IPS</v>
      </c>
      <c r="AV261" t="s">
        <v>3823</v>
      </c>
      <c r="AW261" t="s">
        <v>4330</v>
      </c>
      <c r="AX261" t="s">
        <v>115</v>
      </c>
    </row>
    <row r="262" spans="1:50" x14ac:dyDescent="0.2">
      <c r="A262" s="36" t="s">
        <v>912</v>
      </c>
      <c r="B262" t="s">
        <v>1424</v>
      </c>
      <c r="C262" t="s">
        <v>3120</v>
      </c>
      <c r="D262" t="s">
        <v>2697</v>
      </c>
      <c r="E262" s="18">
        <v>35900</v>
      </c>
      <c r="F262" t="s">
        <v>2455</v>
      </c>
      <c r="G262" t="s">
        <v>1956</v>
      </c>
      <c r="I262" t="str">
        <f t="shared" si="51"/>
        <v>insert into pelamar (username,nama_lengkap,alamat,jenis_kelamin,tanggal_lahir,no_ktp,email) values ('Head.Isaiah78','Head Isaiah','Jl. RS Fatmawati No. 74 , Papua 13307','P','35900','23429022411121600007','Head.Isaiah78@gmail.com');</v>
      </c>
      <c r="J262" t="s">
        <v>4149</v>
      </c>
      <c r="K262" t="s">
        <v>3878</v>
      </c>
      <c r="L262" t="s">
        <v>3893</v>
      </c>
      <c r="P262" t="str">
        <f>CONCATENATE($P$3,"'",A262,"'",",","'",B262,"'",",","'",C262,"'",",","'",D262,"'",",","'",E262,"'",",","'",F262,"'",",","'",G262,"'",")",";")</f>
        <v>insert into pelamar (username,nama_lengkap,alamat,jenis_kelamin,tanggal_lahir,no_ktp,email) values ('Head.Isaiah78','Head Isaiah','Jl. RS Fatmawati No. 74 , Papua 13307','P','35900','23429022411121600007','Head.Isaiah78@gmail.com');</v>
      </c>
      <c r="W262" t="str">
        <f t="shared" ref="W262:W325" ca="1" si="52">RANDBETWEEN(11,34)&amp;RANDBETWEEN(1,9)&amp;RANDBETWEEN(11,34)&amp;RANDBETWEEN(0,1)&amp;RANDBETWEEN(1,9)&amp;RANDBETWEEN(11,34)&amp;RANDBETWEEN(10,30)&amp;RANDBETWEEN(10,12)&amp;RANDBETWEEN(10,16)&amp;"0000"&amp;RANDBETWEEN(0,9)</f>
        <v>29225182712101400007</v>
      </c>
      <c r="Z262" s="18">
        <f t="shared" ref="Z262:Z325" ca="1" si="53">RANDBETWEEN(DATE(1989,1,1),DATE(1999,12,30))</f>
        <v>34224</v>
      </c>
      <c r="AA262" t="str">
        <f t="shared" ref="AA262:AA325" ca="1" si="54">INDEX(AC:AC,RANDBETWEEN(6,222),1)&amp;", "&amp;INDEX(AB:AB,RANDBETWEEN(6,22),1)&amp;" 1"&amp;RANDBETWEEN(2111,6111)</f>
        <v>Jl. Dr. Saharjo No. 120, Bogor 14832</v>
      </c>
      <c r="AM262" t="str">
        <f t="shared" ref="AM262:AM304" ca="1" si="55">AN262&amp;" Negeri "&amp;RANDBETWEEN(0,1)&amp;RANDBETWEEN(1,9)&amp;" "&amp;AO262</f>
        <v>SMA Negeri 18 Bogor</v>
      </c>
      <c r="AN262" t="str">
        <f t="shared" ref="AN262:AN302" ca="1" si="56">INDEX(AI:AI,RANDBETWEEN(8,9),1)</f>
        <v>SMA</v>
      </c>
      <c r="AO262" t="str">
        <f t="shared" ref="AO262:AO302" ca="1" si="57">INDEX(AJ:AJ,RANDBETWEEN(8,26),1)</f>
        <v>Bogor</v>
      </c>
      <c r="AQ262" t="s">
        <v>2755</v>
      </c>
      <c r="AR262" t="str">
        <f t="shared" ref="AR262:AR302" ca="1" si="58">AQ262&amp;", "&amp;AO262</f>
        <v>Jl. Panjang Arteri 26, Bogor</v>
      </c>
      <c r="AS262" t="str">
        <f t="shared" ref="AS262:AS302" ca="1" si="59">IF(AN262=$AI$9,INDEX(AK:AK,RANDBETWEEN(8,12),1),INDEX(AL:AL,RANDBETWEEN(8,9),1))</f>
        <v>IPS</v>
      </c>
      <c r="AV262" t="s">
        <v>4090</v>
      </c>
      <c r="AW262" t="s">
        <v>4331</v>
      </c>
      <c r="AX262" t="s">
        <v>115</v>
      </c>
    </row>
    <row r="263" spans="1:50" x14ac:dyDescent="0.2">
      <c r="A263" s="36" t="s">
        <v>913</v>
      </c>
      <c r="B263" t="s">
        <v>1425</v>
      </c>
      <c r="C263" t="s">
        <v>3121</v>
      </c>
      <c r="D263" t="s">
        <v>76</v>
      </c>
      <c r="E263" s="18">
        <v>33277</v>
      </c>
      <c r="F263" t="s">
        <v>2456</v>
      </c>
      <c r="G263" t="s">
        <v>1957</v>
      </c>
      <c r="I263" t="str">
        <f t="shared" si="51"/>
        <v>insert into pelamar (username,nama_lengkap,alamat,jenis_kelamin,tanggal_lahir,no_ktp,email) values ('Hayden.Gretchen22','Hayden Gretchen','Jl. Pulomas Timur K. No.2, Bogor 13672','L','33277','12915033222121300005','Hayden.Gretchen22@gmail.com');</v>
      </c>
      <c r="J263" t="s">
        <v>3975</v>
      </c>
      <c r="K263" t="s">
        <v>4332</v>
      </c>
      <c r="L263" t="s">
        <v>95</v>
      </c>
      <c r="P263" t="str">
        <f>CONCATENATE($P$3,"'",A263,"'",",","'",B263,"'",",","'",C263,"'",",","'",D263,"'",",","'",E263,"'",",","'",F263,"'",",","'",G263,"'",")",";")</f>
        <v>insert into pelamar (username,nama_lengkap,alamat,jenis_kelamin,tanggal_lahir,no_ktp,email) values ('Hayden.Gretchen22','Hayden Gretchen','Jl. Pulomas Timur K. No.2, Bogor 13672','L','33277','12915033222121300005','Hayden.Gretchen22@gmail.com');</v>
      </c>
      <c r="W263" t="str">
        <f t="shared" ca="1" si="52"/>
        <v>17323121230101600005</v>
      </c>
      <c r="Z263" s="18">
        <f t="shared" ca="1" si="53"/>
        <v>35196</v>
      </c>
      <c r="AA263" t="str">
        <f t="shared" ca="1" si="54"/>
        <v>Jl. Ciputat Raya No. 40, Papua 13622</v>
      </c>
      <c r="AM263" t="str">
        <f t="shared" ca="1" si="55"/>
        <v>SMA Negeri 15 Aceh</v>
      </c>
      <c r="AN263" t="str">
        <f t="shared" ca="1" si="56"/>
        <v>SMA</v>
      </c>
      <c r="AO263" t="str">
        <f t="shared" ca="1" si="57"/>
        <v>Aceh</v>
      </c>
      <c r="AQ263" t="s">
        <v>2756</v>
      </c>
      <c r="AR263" t="str">
        <f t="shared" ca="1" si="58"/>
        <v>Jl. Raya Kebayoran Lama No. 64 , Aceh</v>
      </c>
      <c r="AS263" t="str">
        <f t="shared" ca="1" si="59"/>
        <v>IPA</v>
      </c>
      <c r="AV263" t="s">
        <v>4149</v>
      </c>
      <c r="AW263" t="s">
        <v>3878</v>
      </c>
      <c r="AX263" t="s">
        <v>3893</v>
      </c>
    </row>
    <row r="264" spans="1:50" x14ac:dyDescent="0.2">
      <c r="A264" s="36" t="s">
        <v>914</v>
      </c>
      <c r="B264" t="s">
        <v>1426</v>
      </c>
      <c r="C264" t="s">
        <v>3122</v>
      </c>
      <c r="D264" t="s">
        <v>76</v>
      </c>
      <c r="E264" s="18">
        <v>33450</v>
      </c>
      <c r="F264" t="s">
        <v>2457</v>
      </c>
      <c r="G264" t="s">
        <v>1958</v>
      </c>
      <c r="I264" t="str">
        <f t="shared" si="51"/>
        <v>insert into pelamar (username,nama_lengkap,alamat,jenis_kelamin,tanggal_lahir,no_ktp,email) values ('Phillips.Germaine2','Phillips Germaine','Jl. Teuku Cik Ditiro No. 41, Bandung 15170','L','33450','11529182215101500009','Phillips.Germaine2@yahoo.com');</v>
      </c>
      <c r="J264" t="s">
        <v>4046</v>
      </c>
      <c r="K264" t="s">
        <v>4193</v>
      </c>
      <c r="L264" t="s">
        <v>3894</v>
      </c>
      <c r="P264" t="str">
        <f>CONCATENATE($P$3,"'",A264,"'",",","'",B264,"'",",","'",C264,"'",",","'",D264,"'",",","'",E264,"'",",","'",F264,"'",",","'",G264,"'",")",";")</f>
        <v>insert into pelamar (username,nama_lengkap,alamat,jenis_kelamin,tanggal_lahir,no_ktp,email) values ('Phillips.Germaine2','Phillips Germaine','Jl. Teuku Cik Ditiro No. 41, Bandung 15170','L','33450','11529182215101500009','Phillips.Germaine2@yahoo.com');</v>
      </c>
      <c r="W264" t="str">
        <f t="shared" ca="1" si="52"/>
        <v>16434162412121200005</v>
      </c>
      <c r="Z264" s="18">
        <f t="shared" ca="1" si="53"/>
        <v>36060</v>
      </c>
      <c r="AA264" t="str">
        <f t="shared" ca="1" si="54"/>
        <v>Jl. Duren Tiga Raya No. 5, Cilacap 12891</v>
      </c>
      <c r="AM264" t="str">
        <f t="shared" ca="1" si="55"/>
        <v>SMA Negeri 05 Surabaya</v>
      </c>
      <c r="AN264" t="str">
        <f t="shared" ca="1" si="56"/>
        <v>SMA</v>
      </c>
      <c r="AO264" t="str">
        <f t="shared" ca="1" si="57"/>
        <v>Surabaya</v>
      </c>
      <c r="AQ264" t="s">
        <v>2757</v>
      </c>
      <c r="AR264" t="str">
        <f t="shared" ca="1" si="58"/>
        <v>Jl. Puri Indah Raya  Blok S-2, Surabaya</v>
      </c>
      <c r="AS264" t="str">
        <f t="shared" ca="1" si="59"/>
        <v>IPS</v>
      </c>
      <c r="AV264" t="s">
        <v>3975</v>
      </c>
      <c r="AW264" t="s">
        <v>4332</v>
      </c>
      <c r="AX264" t="s">
        <v>95</v>
      </c>
    </row>
    <row r="265" spans="1:50" x14ac:dyDescent="0.2">
      <c r="A265" s="36" t="s">
        <v>915</v>
      </c>
      <c r="B265" t="s">
        <v>1427</v>
      </c>
      <c r="C265" t="s">
        <v>3123</v>
      </c>
      <c r="D265" t="s">
        <v>76</v>
      </c>
      <c r="E265" s="18">
        <v>34620</v>
      </c>
      <c r="F265" t="s">
        <v>2458</v>
      </c>
      <c r="G265" t="s">
        <v>1959</v>
      </c>
      <c r="I265" t="str">
        <f t="shared" si="51"/>
        <v>insert into pelamar (username,nama_lengkap,alamat,jenis_kelamin,tanggal_lahir,no_ktp,email) values ('Palmer.Clare90','Palmer Clare','Jl. Warung Buncit Raya No. 15, Jakarta Utara 14177','L','34620','17619072320111100005','Palmer.Clare90@gmail.com');</v>
      </c>
      <c r="J265" t="s">
        <v>4110</v>
      </c>
      <c r="K265" t="s">
        <v>4194</v>
      </c>
      <c r="L265" t="s">
        <v>3895</v>
      </c>
      <c r="P265" t="str">
        <f>CONCATENATE($P$3,"'",A265,"'",",","'",B265,"'",",","'",C265,"'",",","'",D265,"'",",","'",E265,"'",",","'",F265,"'",",","'",G265,"'",")",";")</f>
        <v>insert into pelamar (username,nama_lengkap,alamat,jenis_kelamin,tanggal_lahir,no_ktp,email) values ('Palmer.Clare90','Palmer Clare','Jl. Warung Buncit Raya No. 15, Jakarta Utara 14177','L','34620','17619072320111100005','Palmer.Clare90@gmail.com');</v>
      </c>
      <c r="W265" t="str">
        <f t="shared" ca="1" si="52"/>
        <v>16534123312111000004</v>
      </c>
      <c r="Z265" s="18">
        <f t="shared" ca="1" si="53"/>
        <v>32872</v>
      </c>
      <c r="AA265" t="str">
        <f t="shared" ca="1" si="54"/>
        <v>Jl. Ciranjang  II No. 20-22, Bandung 12832</v>
      </c>
      <c r="AM265" t="str">
        <f t="shared" ca="1" si="55"/>
        <v>SMK Negeri 01 Papua</v>
      </c>
      <c r="AN265" t="str">
        <f t="shared" ca="1" si="56"/>
        <v>SMK</v>
      </c>
      <c r="AO265" t="str">
        <f t="shared" ca="1" si="57"/>
        <v>Papua</v>
      </c>
      <c r="AQ265" t="s">
        <v>2758</v>
      </c>
      <c r="AR265" t="str">
        <f t="shared" ca="1" si="58"/>
        <v>Jl. Aip II K. S. Tubun No. 92-94, Papua</v>
      </c>
      <c r="AS265" t="str">
        <f t="shared" ca="1" si="59"/>
        <v>Multimedia</v>
      </c>
      <c r="AV265" t="s">
        <v>4046</v>
      </c>
      <c r="AW265" t="s">
        <v>4193</v>
      </c>
      <c r="AX265" t="s">
        <v>3894</v>
      </c>
    </row>
    <row r="266" spans="1:50" x14ac:dyDescent="0.2">
      <c r="A266" s="36" t="s">
        <v>916</v>
      </c>
      <c r="B266" t="s">
        <v>1428</v>
      </c>
      <c r="C266" t="s">
        <v>3124</v>
      </c>
      <c r="D266" t="s">
        <v>2697</v>
      </c>
      <c r="E266" s="18">
        <v>33367</v>
      </c>
      <c r="F266" t="s">
        <v>2459</v>
      </c>
      <c r="G266" t="s">
        <v>1960</v>
      </c>
      <c r="I266" t="str">
        <f t="shared" si="51"/>
        <v>insert into pelamar (username,nama_lengkap,alamat,jenis_kelamin,tanggal_lahir,no_ktp,email) values ('Dunlap.Graiden85','Dunlap Graiden','Jl. LapanganTembak No. 75, Bandung 12311','P','33367','11912153215121400009','Dunlap.Graiden85@hotmail.com');</v>
      </c>
      <c r="J266" t="s">
        <v>3987</v>
      </c>
      <c r="K266" t="s">
        <v>4012</v>
      </c>
      <c r="L266" t="s">
        <v>95</v>
      </c>
      <c r="P266" t="str">
        <f>CONCATENATE($P$3,"'",A266,"'",",","'",B266,"'",",","'",C266,"'",",","'",D266,"'",",","'",E266,"'",",","'",F266,"'",",","'",G266,"'",")",";")</f>
        <v>insert into pelamar (username,nama_lengkap,alamat,jenis_kelamin,tanggal_lahir,no_ktp,email) values ('Dunlap.Graiden85','Dunlap Graiden','Jl. LapanganTembak No. 75, Bandung 12311','P','33367','11912153215121400009','Dunlap.Graiden85@hotmail.com');</v>
      </c>
      <c r="W266" t="str">
        <f t="shared" ca="1" si="52"/>
        <v>12118172027101500004</v>
      </c>
      <c r="Z266" s="18">
        <f t="shared" ca="1" si="53"/>
        <v>33522</v>
      </c>
      <c r="AA266" t="str">
        <f t="shared" ca="1" si="54"/>
        <v>Jl. Jend. Sudirman Kav. 49 , Garut 12705</v>
      </c>
      <c r="AM266" t="str">
        <f t="shared" ca="1" si="55"/>
        <v>SMK Negeri 19 Balikpapan</v>
      </c>
      <c r="AN266" t="str">
        <f t="shared" ca="1" si="56"/>
        <v>SMK</v>
      </c>
      <c r="AO266" t="str">
        <f t="shared" ca="1" si="57"/>
        <v>Balikpapan</v>
      </c>
      <c r="AQ266" t="s">
        <v>2759</v>
      </c>
      <c r="AR266" t="str">
        <f t="shared" ca="1" si="58"/>
        <v>Jl. Aipda K. S. Tubun No. 79, Balikpapan</v>
      </c>
      <c r="AS266" t="str">
        <f t="shared" ca="1" si="59"/>
        <v>Analisa Kimia</v>
      </c>
      <c r="AV266" t="s">
        <v>4110</v>
      </c>
      <c r="AW266" t="s">
        <v>4194</v>
      </c>
      <c r="AX266" t="s">
        <v>3895</v>
      </c>
    </row>
    <row r="267" spans="1:50" x14ac:dyDescent="0.2">
      <c r="A267" s="36" t="s">
        <v>917</v>
      </c>
      <c r="B267" t="s">
        <v>1429</v>
      </c>
      <c r="C267" t="s">
        <v>3125</v>
      </c>
      <c r="D267" t="s">
        <v>76</v>
      </c>
      <c r="E267" s="18">
        <v>34105</v>
      </c>
      <c r="F267" t="s">
        <v>2460</v>
      </c>
      <c r="G267" t="s">
        <v>1961</v>
      </c>
      <c r="I267" t="str">
        <f t="shared" si="51"/>
        <v>insert into pelamar (username,nama_lengkap,alamat,jenis_kelamin,tanggal_lahir,no_ktp,email) values ('Miller.Mannix38','Miller Mannix','Pluit Mas I Blok A No. 2A - 5A, Depok 15590','L','34105','29116191921101000009','Miller.Mannix38@yahoo.com');</v>
      </c>
      <c r="J267" t="s">
        <v>3912</v>
      </c>
      <c r="K267" t="s">
        <v>4333</v>
      </c>
      <c r="L267" t="s">
        <v>3892</v>
      </c>
      <c r="P267" t="str">
        <f>CONCATENATE($P$3,"'",A267,"'",",","'",B267,"'",",","'",C267,"'",",","'",D267,"'",",","'",E267,"'",",","'",F267,"'",",","'",G267,"'",")",";")</f>
        <v>insert into pelamar (username,nama_lengkap,alamat,jenis_kelamin,tanggal_lahir,no_ktp,email) values ('Miller.Mannix38','Miller Mannix','Pluit Mas I Blok A No. 2A - 5A, Depok 15590','L','34105','29116191921101000009','Miller.Mannix38@yahoo.com');</v>
      </c>
      <c r="W267" t="str">
        <f t="shared" ca="1" si="52"/>
        <v>11326042024121200001</v>
      </c>
      <c r="Z267" s="18">
        <f t="shared" ca="1" si="53"/>
        <v>35730</v>
      </c>
      <c r="AA267" t="str">
        <f t="shared" ca="1" si="54"/>
        <v>Jl. Warung Buncit Raya No. 15, Samarinda 13457</v>
      </c>
      <c r="AM267" t="str">
        <f t="shared" ca="1" si="55"/>
        <v>SMK Negeri 07 Lombok</v>
      </c>
      <c r="AN267" t="str">
        <f t="shared" ca="1" si="56"/>
        <v>SMK</v>
      </c>
      <c r="AO267" t="str">
        <f t="shared" ca="1" si="57"/>
        <v>Lombok</v>
      </c>
      <c r="AQ267" t="s">
        <v>2760</v>
      </c>
      <c r="AR267" t="str">
        <f t="shared" ca="1" si="58"/>
        <v>Jl. Raya kamal Outer Ring Road, Lombok</v>
      </c>
      <c r="AS267" t="str">
        <f t="shared" ca="1" si="59"/>
        <v>Multimedia</v>
      </c>
      <c r="AV267" t="s">
        <v>3987</v>
      </c>
      <c r="AW267" t="s">
        <v>4012</v>
      </c>
      <c r="AX267" t="s">
        <v>95</v>
      </c>
    </row>
    <row r="268" spans="1:50" x14ac:dyDescent="0.2">
      <c r="A268" s="36" t="s">
        <v>918</v>
      </c>
      <c r="B268" t="s">
        <v>1430</v>
      </c>
      <c r="C268" t="s">
        <v>3126</v>
      </c>
      <c r="D268" t="s">
        <v>2697</v>
      </c>
      <c r="E268" s="18">
        <v>35976</v>
      </c>
      <c r="F268" t="s">
        <v>2461</v>
      </c>
      <c r="G268" t="s">
        <v>1962</v>
      </c>
      <c r="I268" t="str">
        <f t="shared" si="51"/>
        <v>insert into pelamar (username,nama_lengkap,alamat,jenis_kelamin,tanggal_lahir,no_ktp,email) values ('Bass.Maite38','Bass Maite','Jl. Warung Sila No.8 RT.006 / RW.04 Gudang Baru, Tasikmalaya 13226','P','35976','21919041212101400009','Bass.Maite38@hotmail.com');</v>
      </c>
      <c r="J268" t="s">
        <v>3999</v>
      </c>
      <c r="K268" t="s">
        <v>4082</v>
      </c>
      <c r="L268" t="s">
        <v>95</v>
      </c>
      <c r="P268" t="str">
        <f>CONCATENATE($P$3,"'",A268,"'",",","'",B268,"'",",","'",C268,"'",",","'",D268,"'",",","'",E268,"'",",","'",F268,"'",",","'",G268,"'",")",";")</f>
        <v>insert into pelamar (username,nama_lengkap,alamat,jenis_kelamin,tanggal_lahir,no_ktp,email) values ('Bass.Maite38','Bass Maite','Jl. Warung Sila No.8 RT.006 / RW.04 Gudang Baru, Tasikmalaya 13226','P','35976','21919041212101400009','Bass.Maite38@hotmail.com');</v>
      </c>
      <c r="W268" t="str">
        <f t="shared" ca="1" si="52"/>
        <v>13627111711121300007</v>
      </c>
      <c r="Z268" s="18">
        <f t="shared" ca="1" si="53"/>
        <v>36052</v>
      </c>
      <c r="AA268" t="str">
        <f t="shared" ca="1" si="54"/>
        <v>Jl. Dr. Saharjo No. 120, Surabaya 13905</v>
      </c>
      <c r="AM268" t="str">
        <f t="shared" ca="1" si="55"/>
        <v>SMA Negeri 16 Jakarta Selatan</v>
      </c>
      <c r="AN268" t="str">
        <f t="shared" ca="1" si="56"/>
        <v>SMA</v>
      </c>
      <c r="AO268" t="str">
        <f t="shared" ca="1" si="57"/>
        <v>Jakarta Selatan</v>
      </c>
      <c r="AQ268" t="s">
        <v>2761</v>
      </c>
      <c r="AR268" t="str">
        <f t="shared" ca="1" si="58"/>
        <v>Jl. Prof. Dr. Latumeten No. 1, Jakarta Selatan</v>
      </c>
      <c r="AS268" t="str">
        <f t="shared" ca="1" si="59"/>
        <v>IPS</v>
      </c>
      <c r="AV268" t="s">
        <v>3912</v>
      </c>
      <c r="AW268" t="s">
        <v>4333</v>
      </c>
      <c r="AX268" t="s">
        <v>3892</v>
      </c>
    </row>
    <row r="269" spans="1:50" x14ac:dyDescent="0.2">
      <c r="A269" s="36" t="s">
        <v>919</v>
      </c>
      <c r="B269" t="s">
        <v>1431</v>
      </c>
      <c r="C269" t="s">
        <v>3127</v>
      </c>
      <c r="D269" t="s">
        <v>76</v>
      </c>
      <c r="E269" s="18">
        <v>34345</v>
      </c>
      <c r="F269" t="s">
        <v>2462</v>
      </c>
      <c r="G269" t="s">
        <v>1963</v>
      </c>
      <c r="I269" t="str">
        <f t="shared" si="51"/>
        <v>insert into pelamar (username,nama_lengkap,alamat,jenis_kelamin,tanggal_lahir,no_ktp,email) values ('Alvarez.Lael34','Alvarez Lael','Jl. Tambak No. 18, Garut 13722','L','34345','19411043315121100001','Alvarez.Lael34@gmail.com');</v>
      </c>
      <c r="J269" t="s">
        <v>3827</v>
      </c>
      <c r="K269" t="s">
        <v>4083</v>
      </c>
      <c r="L269" t="s">
        <v>3893</v>
      </c>
      <c r="P269" t="str">
        <f>CONCATENATE($P$3,"'",A269,"'",",","'",B269,"'",",","'",C269,"'",",","'",D269,"'",",","'",E269,"'",",","'",F269,"'",",","'",G269,"'",")",";")</f>
        <v>insert into pelamar (username,nama_lengkap,alamat,jenis_kelamin,tanggal_lahir,no_ktp,email) values ('Alvarez.Lael34','Alvarez Lael','Jl. Tambak No. 18, Garut 13722','L','34345','19411043315121100001','Alvarez.Lael34@gmail.com');</v>
      </c>
      <c r="W269" t="str">
        <f t="shared" ca="1" si="52"/>
        <v>29116142129101400004</v>
      </c>
      <c r="Z269" s="18">
        <f t="shared" ca="1" si="53"/>
        <v>32576</v>
      </c>
      <c r="AA269" t="str">
        <f t="shared" ca="1" si="54"/>
        <v>Jl. Jenderal Gatot Subroto Kav. 59, Garut 12389</v>
      </c>
      <c r="AM269" t="str">
        <f t="shared" ca="1" si="55"/>
        <v>SMK Negeri 02 Balikpapan</v>
      </c>
      <c r="AN269" t="str">
        <f t="shared" ca="1" si="56"/>
        <v>SMK</v>
      </c>
      <c r="AO269" t="str">
        <f t="shared" ca="1" si="57"/>
        <v>Balikpapan</v>
      </c>
      <c r="AQ269" t="s">
        <v>2762</v>
      </c>
      <c r="AR269" t="str">
        <f t="shared" ca="1" si="58"/>
        <v>Jl. Duri Raya No. 22, Balikpapan</v>
      </c>
      <c r="AS269" t="str">
        <f t="shared" ca="1" si="59"/>
        <v>Teknik Otomasi</v>
      </c>
      <c r="AV269" t="s">
        <v>3999</v>
      </c>
      <c r="AW269" t="s">
        <v>4082</v>
      </c>
      <c r="AX269" t="s">
        <v>95</v>
      </c>
    </row>
    <row r="270" spans="1:50" x14ac:dyDescent="0.2">
      <c r="A270" s="36" t="s">
        <v>920</v>
      </c>
      <c r="B270" t="s">
        <v>1432</v>
      </c>
      <c r="C270" t="s">
        <v>3128</v>
      </c>
      <c r="D270" t="s">
        <v>76</v>
      </c>
      <c r="E270" s="18">
        <v>36115</v>
      </c>
      <c r="F270" t="s">
        <v>2463</v>
      </c>
      <c r="G270" t="s">
        <v>1964</v>
      </c>
      <c r="I270" t="str">
        <f t="shared" si="51"/>
        <v>insert into pelamar (username,nama_lengkap,alamat,jenis_kelamin,tanggal_lahir,no_ktp,email) values ('Lucas.Burton24','Lucas Burton','Jl. Duren Tiga Raya No. 5, Jakarta Selatan 12853','L','36115','27811182023101100008','Lucas.Burton24@yahoo.com');</v>
      </c>
      <c r="J270" t="s">
        <v>4150</v>
      </c>
      <c r="K270" t="s">
        <v>4334</v>
      </c>
      <c r="L270" t="s">
        <v>3895</v>
      </c>
      <c r="P270" t="str">
        <f>CONCATENATE($P$3,"'",A270,"'",",","'",B270,"'",",","'",C270,"'",",","'",D270,"'",",","'",E270,"'",",","'",F270,"'",",","'",G270,"'",")",";")</f>
        <v>insert into pelamar (username,nama_lengkap,alamat,jenis_kelamin,tanggal_lahir,no_ktp,email) values ('Lucas.Burton24','Lucas Burton','Jl. Duren Tiga Raya No. 5, Jakarta Selatan 12853','L','36115','27811182023101100008','Lucas.Burton24@yahoo.com');</v>
      </c>
      <c r="W270" t="str">
        <f t="shared" ca="1" si="52"/>
        <v>23217112020101000009</v>
      </c>
      <c r="Z270" s="18">
        <f t="shared" ca="1" si="53"/>
        <v>35884</v>
      </c>
      <c r="AA270" t="str">
        <f t="shared" ca="1" si="54"/>
        <v>Jl. Bukit Gading Raya Kav. II, Bogor 13832</v>
      </c>
      <c r="AM270" t="str">
        <f t="shared" ca="1" si="55"/>
        <v>SMK Negeri 09 Bandung</v>
      </c>
      <c r="AN270" t="str">
        <f t="shared" ca="1" si="56"/>
        <v>SMK</v>
      </c>
      <c r="AO270" t="str">
        <f t="shared" ca="1" si="57"/>
        <v>Bandung</v>
      </c>
      <c r="AQ270" t="s">
        <v>2763</v>
      </c>
      <c r="AR270" t="str">
        <f t="shared" ca="1" si="58"/>
        <v>Jl. Letjen S. Parman Kav. 84-86, Bandung</v>
      </c>
      <c r="AS270" t="str">
        <f t="shared" ca="1" si="59"/>
        <v>Teknik Mesin</v>
      </c>
      <c r="AV270" t="s">
        <v>3827</v>
      </c>
      <c r="AW270" t="s">
        <v>4083</v>
      </c>
      <c r="AX270" t="s">
        <v>3893</v>
      </c>
    </row>
    <row r="271" spans="1:50" x14ac:dyDescent="0.2">
      <c r="A271" s="36" t="s">
        <v>921</v>
      </c>
      <c r="B271" t="s">
        <v>1433</v>
      </c>
      <c r="C271" t="s">
        <v>3129</v>
      </c>
      <c r="D271" t="s">
        <v>2697</v>
      </c>
      <c r="E271" s="18">
        <v>35372</v>
      </c>
      <c r="F271" t="s">
        <v>2464</v>
      </c>
      <c r="G271" t="s">
        <v>1965</v>
      </c>
      <c r="I271" t="str">
        <f t="shared" si="51"/>
        <v>insert into pelamar (username,nama_lengkap,alamat,jenis_kelamin,tanggal_lahir,no_ktp,email) values ('Cash.Sierra87','Cash Sierra','Jl. Warung Buncit Raya No. 15, Tasikmalaya 12507','P','35372','19111081530121500004','Cash.Sierra87@yahoo.com');</v>
      </c>
      <c r="J271" t="s">
        <v>3903</v>
      </c>
      <c r="K271" t="s">
        <v>4335</v>
      </c>
      <c r="L271" t="s">
        <v>3895</v>
      </c>
      <c r="P271" t="str">
        <f>CONCATENATE($P$3,"'",A271,"'",",","'",B271,"'",",","'",C271,"'",",","'",D271,"'",",","'",E271,"'",",","'",F271,"'",",","'",G271,"'",")",";")</f>
        <v>insert into pelamar (username,nama_lengkap,alamat,jenis_kelamin,tanggal_lahir,no_ktp,email) values ('Cash.Sierra87','Cash Sierra','Jl. Warung Buncit Raya No. 15, Tasikmalaya 12507','P','35372','19111081530121500004','Cash.Sierra87@yahoo.com');</v>
      </c>
      <c r="W271" t="str">
        <f t="shared" ca="1" si="52"/>
        <v>12133033130101400006</v>
      </c>
      <c r="Z271" s="18">
        <f t="shared" ca="1" si="53"/>
        <v>34531</v>
      </c>
      <c r="AA271" t="str">
        <f t="shared" ca="1" si="54"/>
        <v>Jl. Jenderal Gatot Subroto Kav. 59, Depok 12244</v>
      </c>
      <c r="AM271" t="str">
        <f t="shared" ca="1" si="55"/>
        <v>SMK Negeri 12 Balikpapan</v>
      </c>
      <c r="AN271" t="str">
        <f t="shared" ca="1" si="56"/>
        <v>SMK</v>
      </c>
      <c r="AO271" t="str">
        <f t="shared" ca="1" si="57"/>
        <v>Balikpapan</v>
      </c>
      <c r="AQ271" t="s">
        <v>2764</v>
      </c>
      <c r="AR271" t="str">
        <f t="shared" ca="1" si="58"/>
        <v>Jl. LetJen S. Parman Kav. 87, Slipi, Balikpapan</v>
      </c>
      <c r="AS271" t="str">
        <f t="shared" ca="1" si="59"/>
        <v>Analisa Kimia</v>
      </c>
      <c r="AV271" t="s">
        <v>4150</v>
      </c>
      <c r="AW271" t="s">
        <v>4334</v>
      </c>
      <c r="AX271" t="s">
        <v>3895</v>
      </c>
    </row>
    <row r="272" spans="1:50" x14ac:dyDescent="0.2">
      <c r="A272" s="36" t="s">
        <v>922</v>
      </c>
      <c r="B272" t="s">
        <v>1434</v>
      </c>
      <c r="C272" t="s">
        <v>3130</v>
      </c>
      <c r="D272" t="s">
        <v>76</v>
      </c>
      <c r="E272" s="18">
        <v>33269</v>
      </c>
      <c r="F272" t="s">
        <v>2465</v>
      </c>
      <c r="G272" t="s">
        <v>1966</v>
      </c>
      <c r="I272" t="str">
        <f t="shared" si="51"/>
        <v>insert into pelamar (username,nama_lengkap,alamat,jenis_kelamin,tanggal_lahir,no_ktp,email) values ('Greene.Maggie23','Greene Maggie','Jl. H. Rohimin No. 30, Cilacap 15945','L','33269','19619183421101100008','Greene.Maggie23@yahoo.com');</v>
      </c>
      <c r="J272" t="s">
        <v>4151</v>
      </c>
      <c r="K272" t="s">
        <v>4336</v>
      </c>
      <c r="L272" t="s">
        <v>3892</v>
      </c>
      <c r="P272" t="str">
        <f>CONCATENATE($P$3,"'",A272,"'",",","'",B272,"'",",","'",C272,"'",",","'",D272,"'",",","'",E272,"'",",","'",F272,"'",",","'",G272,"'",")",";")</f>
        <v>insert into pelamar (username,nama_lengkap,alamat,jenis_kelamin,tanggal_lahir,no_ktp,email) values ('Greene.Maggie23','Greene Maggie','Jl. H. Rohimin No. 30, Cilacap 15945','L','33269','19619183421101100008','Greene.Maggie23@yahoo.com');</v>
      </c>
      <c r="W272" t="str">
        <f t="shared" ca="1" si="52"/>
        <v>16426192122111000007</v>
      </c>
      <c r="Z272" s="18">
        <f t="shared" ca="1" si="53"/>
        <v>36220</v>
      </c>
      <c r="AA272" t="str">
        <f t="shared" ca="1" si="54"/>
        <v>Jl. Bekasi Timur Raya KM. 18 No. 6 P. Gdg. , Balikpapan 15111</v>
      </c>
      <c r="AM272" t="str">
        <f t="shared" ca="1" si="55"/>
        <v>SMK Negeri 07 Palembang</v>
      </c>
      <c r="AN272" t="str">
        <f t="shared" ca="1" si="56"/>
        <v>SMK</v>
      </c>
      <c r="AO272" t="str">
        <f t="shared" ca="1" si="57"/>
        <v>Palembang</v>
      </c>
      <c r="AQ272" t="s">
        <v>2765</v>
      </c>
      <c r="AR272" t="str">
        <f t="shared" ca="1" si="58"/>
        <v>Jl. LetJen S. Parman Kav. 87, Palembang</v>
      </c>
      <c r="AS272" t="str">
        <f t="shared" ca="1" si="59"/>
        <v>Teknik Otomasi</v>
      </c>
      <c r="AV272" t="s">
        <v>3903</v>
      </c>
      <c r="AW272" t="s">
        <v>4335</v>
      </c>
      <c r="AX272" t="s">
        <v>3895</v>
      </c>
    </row>
    <row r="273" spans="1:50" x14ac:dyDescent="0.2">
      <c r="A273" s="36" t="s">
        <v>923</v>
      </c>
      <c r="B273" t="s">
        <v>1435</v>
      </c>
      <c r="C273" t="s">
        <v>3131</v>
      </c>
      <c r="D273" t="s">
        <v>2697</v>
      </c>
      <c r="E273" s="18">
        <v>32732</v>
      </c>
      <c r="F273" t="s">
        <v>2466</v>
      </c>
      <c r="G273" t="s">
        <v>1967</v>
      </c>
      <c r="I273" t="str">
        <f t="shared" si="51"/>
        <v>insert into pelamar (username,nama_lengkap,alamat,jenis_kelamin,tanggal_lahir,no_ktp,email) values ('Miranda.Elijah5','Miranda Elijah','Jl. MT. Haryono No. 8, Semarang 13428','P','32732','17227133315111500002','Miranda.Elijah5@gmail.com');</v>
      </c>
      <c r="J273" t="s">
        <v>3909</v>
      </c>
      <c r="K273" t="s">
        <v>4337</v>
      </c>
      <c r="L273" t="s">
        <v>3895</v>
      </c>
      <c r="P273" t="str">
        <f>CONCATENATE($P$3,"'",A273,"'",",","'",B273,"'",",","'",C273,"'",",","'",D273,"'",",","'",E273,"'",",","'",F273,"'",",","'",G273,"'",")",";")</f>
        <v>insert into pelamar (username,nama_lengkap,alamat,jenis_kelamin,tanggal_lahir,no_ktp,email) values ('Miranda.Elijah5','Miranda Elijah','Jl. MT. Haryono No. 8, Semarang 13428','P','32732','17227133315111500002','Miranda.Elijah5@gmail.com');</v>
      </c>
      <c r="W273" t="str">
        <f t="shared" ca="1" si="52"/>
        <v>28525131418111400004</v>
      </c>
      <c r="Z273" s="18">
        <f t="shared" ca="1" si="53"/>
        <v>34905</v>
      </c>
      <c r="AA273" t="str">
        <f t="shared" ca="1" si="54"/>
        <v>Jl. Teuku Cik Ditiro No. 41, Balikpapan 15090</v>
      </c>
      <c r="AM273" t="str">
        <f t="shared" ca="1" si="55"/>
        <v>SMK Negeri 02 Papua</v>
      </c>
      <c r="AN273" t="str">
        <f t="shared" ca="1" si="56"/>
        <v>SMK</v>
      </c>
      <c r="AO273" t="str">
        <f t="shared" ca="1" si="57"/>
        <v>Papua</v>
      </c>
      <c r="AQ273" t="s">
        <v>2766</v>
      </c>
      <c r="AR273" t="str">
        <f t="shared" ca="1" si="58"/>
        <v>Jl. Tanah Sereal VII / 9, Papua</v>
      </c>
      <c r="AS273" t="str">
        <f t="shared" ca="1" si="59"/>
        <v>Analisa Kimia</v>
      </c>
      <c r="AV273" t="s">
        <v>4151</v>
      </c>
      <c r="AW273" t="s">
        <v>4336</v>
      </c>
      <c r="AX273" t="s">
        <v>3892</v>
      </c>
    </row>
    <row r="274" spans="1:50" x14ac:dyDescent="0.2">
      <c r="A274" s="36" t="s">
        <v>924</v>
      </c>
      <c r="B274" t="s">
        <v>1436</v>
      </c>
      <c r="C274" t="s">
        <v>3132</v>
      </c>
      <c r="D274" t="s">
        <v>76</v>
      </c>
      <c r="E274" s="18">
        <v>36219</v>
      </c>
      <c r="F274" t="s">
        <v>2467</v>
      </c>
      <c r="G274" t="s">
        <v>1968</v>
      </c>
      <c r="I274" t="str">
        <f t="shared" si="51"/>
        <v>insert into pelamar (username,nama_lengkap,alamat,jenis_kelamin,tanggal_lahir,no_ktp,email) values ('Estrada.Ulysses96','Estrada Ulysses','Jl. Sumur Batu Raya Blok A3 No. 13, Surabaya 12326','L','36219','12221052113111400002','Estrada.Ulysses96@gmail.com');</v>
      </c>
      <c r="J274" t="s">
        <v>4044</v>
      </c>
      <c r="K274" t="s">
        <v>4338</v>
      </c>
      <c r="L274" t="s">
        <v>95</v>
      </c>
      <c r="P274" t="str">
        <f>CONCATENATE($P$3,"'",A274,"'",",","'",B274,"'",",","'",C274,"'",",","'",D274,"'",",","'",E274,"'",",","'",F274,"'",",","'",G274,"'",")",";")</f>
        <v>insert into pelamar (username,nama_lengkap,alamat,jenis_kelamin,tanggal_lahir,no_ktp,email) values ('Estrada.Ulysses96','Estrada Ulysses','Jl. Sumur Batu Raya Blok A3 No. 13, Surabaya 12326','L','36219','12221052113111400002','Estrada.Ulysses96@gmail.com');</v>
      </c>
      <c r="W274" t="str">
        <f t="shared" ca="1" si="52"/>
        <v>11312121321111500000</v>
      </c>
      <c r="Z274" s="18">
        <f t="shared" ca="1" si="53"/>
        <v>34036</v>
      </c>
      <c r="AA274" t="str">
        <f t="shared" ca="1" si="54"/>
        <v>Jl. Lebak Bulus 1, Tasikmalaya 12811</v>
      </c>
      <c r="AM274" t="str">
        <f t="shared" ca="1" si="55"/>
        <v>SMK Negeri 01 Banten</v>
      </c>
      <c r="AN274" t="str">
        <f t="shared" ca="1" si="56"/>
        <v>SMK</v>
      </c>
      <c r="AO274" t="str">
        <f t="shared" ca="1" si="57"/>
        <v>Banten</v>
      </c>
      <c r="AQ274" t="s">
        <v>2767</v>
      </c>
      <c r="AR274" t="str">
        <f t="shared" ca="1" si="58"/>
        <v>Jl. Kyai Tapa No. , Banten</v>
      </c>
      <c r="AS274" t="str">
        <f t="shared" ca="1" si="59"/>
        <v>Multimedia</v>
      </c>
      <c r="AV274" t="s">
        <v>3909</v>
      </c>
      <c r="AW274" t="s">
        <v>4337</v>
      </c>
      <c r="AX274" t="s">
        <v>3895</v>
      </c>
    </row>
    <row r="275" spans="1:50" x14ac:dyDescent="0.2">
      <c r="A275" s="36" t="s">
        <v>925</v>
      </c>
      <c r="B275" t="s">
        <v>1437</v>
      </c>
      <c r="C275" t="s">
        <v>3133</v>
      </c>
      <c r="D275" t="s">
        <v>76</v>
      </c>
      <c r="E275" s="18">
        <v>34479</v>
      </c>
      <c r="F275" t="s">
        <v>2468</v>
      </c>
      <c r="G275" t="s">
        <v>1969</v>
      </c>
      <c r="I275" t="str">
        <f t="shared" si="51"/>
        <v>insert into pelamar (username,nama_lengkap,alamat,jenis_kelamin,tanggal_lahir,no_ktp,email) values ('Stafford.Maris17','Stafford Maris','Jl. Ciledug Raya No. 94 - 96, Jakarta Selatan 12927','L','34479','14120071530121100005','Stafford.Maris17@yahoo.com');</v>
      </c>
      <c r="J275" t="s">
        <v>3822</v>
      </c>
      <c r="K275" t="s">
        <v>3879</v>
      </c>
      <c r="L275" t="s">
        <v>3895</v>
      </c>
      <c r="P275" t="str">
        <f>CONCATENATE($P$3,"'",A275,"'",",","'",B275,"'",",","'",C275,"'",",","'",D275,"'",",","'",E275,"'",",","'",F275,"'",",","'",G275,"'",")",";")</f>
        <v>insert into pelamar (username,nama_lengkap,alamat,jenis_kelamin,tanggal_lahir,no_ktp,email) values ('Stafford.Maris17','Stafford Maris','Jl. Ciledug Raya No. 94 - 96, Jakarta Selatan 12927','L','34479','14120071530121100005','Stafford.Maris17@yahoo.com');</v>
      </c>
      <c r="W275" t="str">
        <f t="shared" ca="1" si="52"/>
        <v>31215112410121300000</v>
      </c>
      <c r="Z275" s="18">
        <f t="shared" ca="1" si="53"/>
        <v>34932</v>
      </c>
      <c r="AA275" t="str">
        <f t="shared" ca="1" si="54"/>
        <v>Jl. LetJen S. Parman Kav. 87, Slipi, Semarang 12983</v>
      </c>
      <c r="AM275" t="str">
        <f t="shared" ca="1" si="55"/>
        <v>SMK Negeri 04 Garut</v>
      </c>
      <c r="AN275" t="str">
        <f t="shared" ca="1" si="56"/>
        <v>SMK</v>
      </c>
      <c r="AO275" t="str">
        <f t="shared" ca="1" si="57"/>
        <v>Garut</v>
      </c>
      <c r="AQ275" t="s">
        <v>2768</v>
      </c>
      <c r="AR275" t="str">
        <f t="shared" ca="1" si="58"/>
        <v>Jl. Anggrek No. 2 B, Garut</v>
      </c>
      <c r="AS275" t="str">
        <f t="shared" ca="1" si="59"/>
        <v>Teknik Komputer</v>
      </c>
      <c r="AV275" t="s">
        <v>4044</v>
      </c>
      <c r="AW275" t="s">
        <v>4338</v>
      </c>
      <c r="AX275" t="s">
        <v>95</v>
      </c>
    </row>
    <row r="276" spans="1:50" x14ac:dyDescent="0.2">
      <c r="A276" s="36" t="s">
        <v>926</v>
      </c>
      <c r="B276" t="s">
        <v>1438</v>
      </c>
      <c r="C276" t="s">
        <v>3134</v>
      </c>
      <c r="D276" t="s">
        <v>2697</v>
      </c>
      <c r="E276" s="18">
        <v>34819</v>
      </c>
      <c r="F276" t="s">
        <v>2469</v>
      </c>
      <c r="G276" t="s">
        <v>1970</v>
      </c>
      <c r="I276" t="str">
        <f t="shared" si="51"/>
        <v>insert into pelamar (username,nama_lengkap,alamat,jenis_kelamin,tanggal_lahir,no_ktp,email) values ('Guy.Brenna41','Guy Brenna','Jl. Raya Pasar Minggu No. 3 A, Aceh 13931','P','34819','19214011229111300000','Guy.Brenna41@hotmail.com');</v>
      </c>
      <c r="J276" t="s">
        <v>4120</v>
      </c>
      <c r="K276" t="s">
        <v>3880</v>
      </c>
      <c r="L276" t="s">
        <v>95</v>
      </c>
      <c r="P276" t="str">
        <f>CONCATENATE($P$3,"'",A276,"'",",","'",B276,"'",",","'",C276,"'",",","'",D276,"'",",","'",E276,"'",",","'",F276,"'",",","'",G276,"'",")",";")</f>
        <v>insert into pelamar (username,nama_lengkap,alamat,jenis_kelamin,tanggal_lahir,no_ktp,email) values ('Guy.Brenna41','Guy Brenna','Jl. Raya Pasar Minggu No. 3 A, Aceh 13931','P','34819','19214011229111300000','Guy.Brenna41@hotmail.com');</v>
      </c>
      <c r="W276" t="str">
        <f t="shared" ca="1" si="52"/>
        <v>13318012913121400005</v>
      </c>
      <c r="Z276" s="18">
        <f t="shared" ca="1" si="53"/>
        <v>33829</v>
      </c>
      <c r="AA276" t="str">
        <f t="shared" ca="1" si="54"/>
        <v>Jl. Puri Indah Raya  Blok S-2, Medan 14377</v>
      </c>
      <c r="AM276" t="str">
        <f t="shared" ca="1" si="55"/>
        <v>SMA Negeri 05 Banten</v>
      </c>
      <c r="AN276" t="str">
        <f t="shared" ca="1" si="56"/>
        <v>SMA</v>
      </c>
      <c r="AO276" t="str">
        <f t="shared" ca="1" si="57"/>
        <v>Banten</v>
      </c>
      <c r="AQ276" t="s">
        <v>2769</v>
      </c>
      <c r="AR276" t="str">
        <f t="shared" ca="1" si="58"/>
        <v>Jl. Pesanggrahan No. 1, Banten</v>
      </c>
      <c r="AS276" t="str">
        <f t="shared" ca="1" si="59"/>
        <v>IPA</v>
      </c>
      <c r="AV276" t="s">
        <v>3822</v>
      </c>
      <c r="AW276" t="s">
        <v>3879</v>
      </c>
      <c r="AX276" t="s">
        <v>3895</v>
      </c>
    </row>
    <row r="277" spans="1:50" x14ac:dyDescent="0.2">
      <c r="A277" s="36" t="s">
        <v>927</v>
      </c>
      <c r="B277" t="s">
        <v>1439</v>
      </c>
      <c r="C277" t="s">
        <v>3135</v>
      </c>
      <c r="D277" t="s">
        <v>76</v>
      </c>
      <c r="E277" s="18">
        <v>35122</v>
      </c>
      <c r="F277" t="s">
        <v>2470</v>
      </c>
      <c r="G277" t="s">
        <v>1971</v>
      </c>
      <c r="I277" t="str">
        <f t="shared" si="51"/>
        <v>insert into pelamar (username,nama_lengkap,alamat,jenis_kelamin,tanggal_lahir,no_ktp,email) values ('Fischer.Kato95','Fischer Kato','Jl. Ciputat Raya No. 40, Aceh 13970','L','35122','25814032717121200005','Fischer.Kato95@gmail.com');</v>
      </c>
      <c r="J277" t="s">
        <v>4039</v>
      </c>
      <c r="K277" t="s">
        <v>4339</v>
      </c>
      <c r="L277" t="s">
        <v>122</v>
      </c>
      <c r="P277" t="str">
        <f>CONCATENATE($P$3,"'",A277,"'",",","'",B277,"'",",","'",C277,"'",",","'",D277,"'",",","'",E277,"'",",","'",F277,"'",",","'",G277,"'",")",";")</f>
        <v>insert into pelamar (username,nama_lengkap,alamat,jenis_kelamin,tanggal_lahir,no_ktp,email) values ('Fischer.Kato95','Fischer Kato','Jl. Ciputat Raya No. 40, Aceh 13970','L','35122','25814032717121200005','Fischer.Kato95@gmail.com');</v>
      </c>
      <c r="W277" t="str">
        <f t="shared" ca="1" si="52"/>
        <v>28932172714121300004</v>
      </c>
      <c r="Z277" s="18">
        <f t="shared" ca="1" si="53"/>
        <v>36385</v>
      </c>
      <c r="AA277" t="str">
        <f t="shared" ca="1" si="54"/>
        <v>Jl. Diponegoro No. 71, Depok 15528</v>
      </c>
      <c r="AM277" t="str">
        <f t="shared" ca="1" si="55"/>
        <v>SMA Negeri 18 Palembang</v>
      </c>
      <c r="AN277" t="str">
        <f t="shared" ca="1" si="56"/>
        <v>SMA</v>
      </c>
      <c r="AO277" t="str">
        <f t="shared" ca="1" si="57"/>
        <v>Palembang</v>
      </c>
      <c r="AQ277" t="s">
        <v>2770</v>
      </c>
      <c r="AR277" t="str">
        <f t="shared" ca="1" si="58"/>
        <v>Jl. RS Fatmawati No. 80 - 82, Palembang</v>
      </c>
      <c r="AS277" t="str">
        <f t="shared" ca="1" si="59"/>
        <v>IPS</v>
      </c>
      <c r="AV277" t="s">
        <v>4120</v>
      </c>
      <c r="AW277" t="s">
        <v>3880</v>
      </c>
      <c r="AX277" t="s">
        <v>95</v>
      </c>
    </row>
    <row r="278" spans="1:50" x14ac:dyDescent="0.2">
      <c r="A278" s="36" t="s">
        <v>928</v>
      </c>
      <c r="B278" t="s">
        <v>1440</v>
      </c>
      <c r="C278" t="s">
        <v>3136</v>
      </c>
      <c r="D278" t="s">
        <v>2697</v>
      </c>
      <c r="E278" s="18">
        <v>33451</v>
      </c>
      <c r="F278" t="s">
        <v>2471</v>
      </c>
      <c r="G278" t="s">
        <v>1972</v>
      </c>
      <c r="I278" t="str">
        <f t="shared" si="51"/>
        <v>insert into pelamar (username,nama_lengkap,alamat,jenis_kelamin,tanggal_lahir,no_ktp,email) values ('Moody.Wesley2','Moody Wesley','Jl. Jenderal Sudirman Kavling 86, Garut 15315','P','33451','12629092822121600008','Moody.Wesley2@hotmail.com');</v>
      </c>
      <c r="J278" t="s">
        <v>4152</v>
      </c>
      <c r="K278" t="s">
        <v>4340</v>
      </c>
      <c r="L278" t="s">
        <v>95</v>
      </c>
      <c r="P278" t="str">
        <f>CONCATENATE($P$3,"'",A278,"'",",","'",B278,"'",",","'",C278,"'",",","'",D278,"'",",","'",E278,"'",",","'",F278,"'",",","'",G278,"'",")",";")</f>
        <v>insert into pelamar (username,nama_lengkap,alamat,jenis_kelamin,tanggal_lahir,no_ktp,email) values ('Moody.Wesley2','Moody Wesley','Jl. Jenderal Sudirman Kavling 86, Garut 15315','P','33451','12629092822121600008','Moody.Wesley2@hotmail.com');</v>
      </c>
      <c r="W278" t="str">
        <f t="shared" ca="1" si="52"/>
        <v>15714181216121600004</v>
      </c>
      <c r="Z278" s="18">
        <f t="shared" ca="1" si="53"/>
        <v>32668</v>
      </c>
      <c r="AA278" t="str">
        <f t="shared" ca="1" si="54"/>
        <v>Jl. Jend. Sudirman Kav. 49 , Aceh 13438</v>
      </c>
      <c r="AM278" t="str">
        <f t="shared" ca="1" si="55"/>
        <v>SMA Negeri 03 Bandung</v>
      </c>
      <c r="AN278" t="str">
        <f t="shared" ca="1" si="56"/>
        <v>SMA</v>
      </c>
      <c r="AO278" t="str">
        <f t="shared" ca="1" si="57"/>
        <v>Bandung</v>
      </c>
      <c r="AQ278" t="s">
        <v>2771</v>
      </c>
      <c r="AR278" t="str">
        <f t="shared" ca="1" si="58"/>
        <v>Jl. RS. Fatmawati, Bandung</v>
      </c>
      <c r="AS278" t="str">
        <f t="shared" ca="1" si="59"/>
        <v>IPS</v>
      </c>
      <c r="AV278" t="s">
        <v>4039</v>
      </c>
      <c r="AW278" t="s">
        <v>4339</v>
      </c>
      <c r="AX278" t="s">
        <v>122</v>
      </c>
    </row>
    <row r="279" spans="1:50" x14ac:dyDescent="0.2">
      <c r="A279" s="36" t="s">
        <v>929</v>
      </c>
      <c r="B279" t="s">
        <v>1441</v>
      </c>
      <c r="C279" t="s">
        <v>3137</v>
      </c>
      <c r="D279" t="s">
        <v>76</v>
      </c>
      <c r="E279" s="18">
        <v>36249</v>
      </c>
      <c r="F279" t="s">
        <v>2472</v>
      </c>
      <c r="G279" t="s">
        <v>1973</v>
      </c>
      <c r="I279" t="str">
        <f t="shared" si="51"/>
        <v>insert into pelamar (username,nama_lengkap,alamat,jenis_kelamin,tanggal_lahir,no_ktp,email) values ('Lynch.Kimberley27','Lynch Kimberley','Jl. Balai Pustaka Baru No. 19, Balikpapan 15989','L','36249','24126062516101400009','Lynch.Kimberley27@hotmail.com');</v>
      </c>
      <c r="J279" t="s">
        <v>3816</v>
      </c>
      <c r="K279" t="s">
        <v>4341</v>
      </c>
      <c r="L279" t="s">
        <v>3894</v>
      </c>
      <c r="P279" t="str">
        <f>CONCATENATE($P$3,"'",A279,"'",",","'",B279,"'",",","'",C279,"'",",","'",D279,"'",",","'",E279,"'",",","'",F279,"'",",","'",G279,"'",")",";")</f>
        <v>insert into pelamar (username,nama_lengkap,alamat,jenis_kelamin,tanggal_lahir,no_ktp,email) values ('Lynch.Kimberley27','Lynch Kimberley','Jl. Balai Pustaka Baru No. 19, Balikpapan 15989','L','36249','24126062516101400009','Lynch.Kimberley27@hotmail.com');</v>
      </c>
      <c r="W279" t="str">
        <f t="shared" ca="1" si="52"/>
        <v>15334012011101200007</v>
      </c>
      <c r="Z279" s="18">
        <f t="shared" ca="1" si="53"/>
        <v>33815</v>
      </c>
      <c r="AA279" t="str">
        <f t="shared" ca="1" si="54"/>
        <v>Jl. Ciputat Raya No. 40, Jakarta Selatan 15429</v>
      </c>
      <c r="AM279" t="str">
        <f t="shared" ca="1" si="55"/>
        <v>SMA Negeri 11 Medan</v>
      </c>
      <c r="AN279" t="str">
        <f t="shared" ca="1" si="56"/>
        <v>SMA</v>
      </c>
      <c r="AO279" t="str">
        <f t="shared" ca="1" si="57"/>
        <v>Medan</v>
      </c>
      <c r="AQ279" t="s">
        <v>2772</v>
      </c>
      <c r="AR279" t="str">
        <f t="shared" ca="1" si="58"/>
        <v>Jl. Lebak Bulus 1, Medan</v>
      </c>
      <c r="AS279" t="str">
        <f t="shared" ca="1" si="59"/>
        <v>IPA</v>
      </c>
      <c r="AV279" t="s">
        <v>4152</v>
      </c>
      <c r="AW279" t="s">
        <v>4340</v>
      </c>
      <c r="AX279" t="s">
        <v>95</v>
      </c>
    </row>
    <row r="280" spans="1:50" x14ac:dyDescent="0.2">
      <c r="A280" s="36" t="s">
        <v>930</v>
      </c>
      <c r="B280" t="s">
        <v>1442</v>
      </c>
      <c r="C280" t="s">
        <v>3138</v>
      </c>
      <c r="D280" t="s">
        <v>76</v>
      </c>
      <c r="E280" s="18">
        <v>34815</v>
      </c>
      <c r="F280" t="s">
        <v>2473</v>
      </c>
      <c r="G280" t="s">
        <v>1974</v>
      </c>
      <c r="I280" t="str">
        <f t="shared" si="51"/>
        <v>insert into pelamar (username,nama_lengkap,alamat,jenis_kelamin,tanggal_lahir,no_ktp,email) values ('Riddle.Julie74','Riddle Julie','Jl. Sultan Agung No. 67, Jakarta Utara 12713','L','34815','12333011726121500009','Riddle.Julie74@gmail.com');</v>
      </c>
      <c r="J280" t="s">
        <v>4153</v>
      </c>
      <c r="K280" t="s">
        <v>4342</v>
      </c>
      <c r="L280" t="s">
        <v>3895</v>
      </c>
      <c r="P280" t="str">
        <f>CONCATENATE($P$3,"'",A280,"'",",","'",B280,"'",",","'",C280,"'",",","'",D280,"'",",","'",E280,"'",",","'",F280,"'",",","'",G280,"'",")",";")</f>
        <v>insert into pelamar (username,nama_lengkap,alamat,jenis_kelamin,tanggal_lahir,no_ktp,email) values ('Riddle.Julie74','Riddle Julie','Jl. Sultan Agung No. 67, Jakarta Utara 12713','L','34815','12333011726121500009','Riddle.Julie74@gmail.com');</v>
      </c>
      <c r="W280" t="str">
        <f t="shared" ca="1" si="52"/>
        <v>27420021418101100009</v>
      </c>
      <c r="Z280" s="18">
        <f t="shared" ca="1" si="53"/>
        <v>33490</v>
      </c>
      <c r="AA280" t="str">
        <f t="shared" ca="1" si="54"/>
        <v>Jl. Warung Sila No.8 RT.006 / RW.04 Gudang Baru, Bontang 13428</v>
      </c>
      <c r="AM280" t="str">
        <f t="shared" ca="1" si="55"/>
        <v>SMK Negeri 11 Balikpapan</v>
      </c>
      <c r="AN280" t="str">
        <f t="shared" ca="1" si="56"/>
        <v>SMK</v>
      </c>
      <c r="AO280" t="str">
        <f t="shared" ca="1" si="57"/>
        <v>Balikpapan</v>
      </c>
      <c r="AQ280" t="s">
        <v>2773</v>
      </c>
      <c r="AR280" t="str">
        <f t="shared" ca="1" si="58"/>
        <v>Jl. RS Fatmawati No. 74 , Balikpapan</v>
      </c>
      <c r="AS280" t="str">
        <f t="shared" ca="1" si="59"/>
        <v>Multimedia</v>
      </c>
      <c r="AV280" t="s">
        <v>3816</v>
      </c>
      <c r="AW280" t="s">
        <v>4341</v>
      </c>
      <c r="AX280" t="s">
        <v>3894</v>
      </c>
    </row>
    <row r="281" spans="1:50" x14ac:dyDescent="0.2">
      <c r="A281" s="36" t="s">
        <v>931</v>
      </c>
      <c r="B281" t="s">
        <v>1443</v>
      </c>
      <c r="C281" t="s">
        <v>3139</v>
      </c>
      <c r="D281" t="s">
        <v>2697</v>
      </c>
      <c r="E281" s="18">
        <v>34006</v>
      </c>
      <c r="F281" t="s">
        <v>2474</v>
      </c>
      <c r="G281" t="s">
        <v>1975</v>
      </c>
      <c r="I281" t="str">
        <f t="shared" si="51"/>
        <v>insert into pelamar (username,nama_lengkap,alamat,jenis_kelamin,tanggal_lahir,no_ktp,email) values ('Hancock.Alfreda49','Hancock Alfreda','Jl. Kramat Raya No. 128, Bogor 14335','P','34006','24812063316101000001','Hancock.Alfreda49@yahoo.com');</v>
      </c>
      <c r="J281" t="s">
        <v>3906</v>
      </c>
      <c r="K281" t="s">
        <v>4061</v>
      </c>
      <c r="L281" t="s">
        <v>3895</v>
      </c>
      <c r="P281" t="str">
        <f>CONCATENATE($P$3,"'",A281,"'",",","'",B281,"'",",","'",C281,"'",",","'",D281,"'",",","'",E281,"'",",","'",F281,"'",",","'",G281,"'",")",";")</f>
        <v>insert into pelamar (username,nama_lengkap,alamat,jenis_kelamin,tanggal_lahir,no_ktp,email) values ('Hancock.Alfreda49','Hancock Alfreda','Jl. Kramat Raya No. 128, Bogor 14335','P','34006','24812063316101000001','Hancock.Alfreda49@yahoo.com');</v>
      </c>
      <c r="W281" t="str">
        <f t="shared" ca="1" si="52"/>
        <v>28230031215101600006</v>
      </c>
      <c r="Z281" s="18">
        <f t="shared" ca="1" si="53"/>
        <v>32665</v>
      </c>
      <c r="AA281" t="str">
        <f t="shared" ca="1" si="54"/>
        <v>Jl. Pemuda No. 80  RT.001 RW.08, Depok 14133</v>
      </c>
      <c r="AM281" t="str">
        <f t="shared" ca="1" si="55"/>
        <v>SMA Negeri 04 Garut</v>
      </c>
      <c r="AN281" t="str">
        <f t="shared" ca="1" si="56"/>
        <v>SMA</v>
      </c>
      <c r="AO281" t="str">
        <f t="shared" ca="1" si="57"/>
        <v>Garut</v>
      </c>
      <c r="AQ281" t="s">
        <v>2774</v>
      </c>
      <c r="AR281" t="str">
        <f t="shared" ca="1" si="58"/>
        <v>Jl. Warung Silah No. 1, Garut</v>
      </c>
      <c r="AS281" t="str">
        <f t="shared" ca="1" si="59"/>
        <v>IPS</v>
      </c>
      <c r="AV281" t="s">
        <v>4153</v>
      </c>
      <c r="AW281" t="s">
        <v>4342</v>
      </c>
      <c r="AX281" t="s">
        <v>3895</v>
      </c>
    </row>
    <row r="282" spans="1:50" x14ac:dyDescent="0.2">
      <c r="A282" s="36" t="s">
        <v>932</v>
      </c>
      <c r="B282" t="s">
        <v>1444</v>
      </c>
      <c r="C282" t="s">
        <v>3140</v>
      </c>
      <c r="D282" t="s">
        <v>76</v>
      </c>
      <c r="E282" s="18">
        <v>33846</v>
      </c>
      <c r="F282" t="s">
        <v>2475</v>
      </c>
      <c r="G282" t="s">
        <v>1976</v>
      </c>
      <c r="I282" t="str">
        <f t="shared" si="51"/>
        <v>insert into pelamar (username,nama_lengkap,alamat,jenis_kelamin,tanggal_lahir,no_ktp,email) values ('Pace.Victoria83','Pace Victoria','Jl. Duren Tiga Raya No. 20, Bogor 15752','L','33846','19629061316101500004','Pace.Victoria83@gmail.com');</v>
      </c>
      <c r="J282" t="s">
        <v>3818</v>
      </c>
      <c r="K282" t="s">
        <v>4062</v>
      </c>
      <c r="L282" t="s">
        <v>122</v>
      </c>
      <c r="P282" t="str">
        <f>CONCATENATE($P$3,"'",A282,"'",",","'",B282,"'",",","'",C282,"'",",","'",D282,"'",",","'",E282,"'",",","'",F282,"'",",","'",G282,"'",")",";")</f>
        <v>insert into pelamar (username,nama_lengkap,alamat,jenis_kelamin,tanggal_lahir,no_ktp,email) values ('Pace.Victoria83','Pace Victoria','Jl. Duren Tiga Raya No. 20, Bogor 15752','L','33846','19629061316101500004','Pace.Victoria83@gmail.com');</v>
      </c>
      <c r="W282" t="str">
        <f t="shared" ca="1" si="52"/>
        <v>26731013218121200005</v>
      </c>
      <c r="Z282" s="18">
        <f t="shared" ca="1" si="53"/>
        <v>32768</v>
      </c>
      <c r="AA282" t="str">
        <f t="shared" ca="1" si="54"/>
        <v>Jl. Bendungan Hilir No. 17, Makasar 14324</v>
      </c>
      <c r="AM282" t="str">
        <f t="shared" ca="1" si="55"/>
        <v>SMA Negeri 14 Lombok</v>
      </c>
      <c r="AN282" t="str">
        <f t="shared" ca="1" si="56"/>
        <v>SMA</v>
      </c>
      <c r="AO282" t="str">
        <f t="shared" ca="1" si="57"/>
        <v>Lombok</v>
      </c>
      <c r="AQ282" t="s">
        <v>2775</v>
      </c>
      <c r="AR282" t="str">
        <f t="shared" ca="1" si="58"/>
        <v>Jl. Sirsak No. 21, Lombok</v>
      </c>
      <c r="AS282" t="str">
        <f t="shared" ca="1" si="59"/>
        <v>IPA</v>
      </c>
      <c r="AV282" t="s">
        <v>3906</v>
      </c>
      <c r="AW282" t="s">
        <v>4061</v>
      </c>
      <c r="AX282" t="s">
        <v>3895</v>
      </c>
    </row>
    <row r="283" spans="1:50" x14ac:dyDescent="0.2">
      <c r="A283" s="36" t="s">
        <v>933</v>
      </c>
      <c r="B283" t="s">
        <v>1445</v>
      </c>
      <c r="C283" t="s">
        <v>3141</v>
      </c>
      <c r="D283" t="s">
        <v>2697</v>
      </c>
      <c r="E283" s="18">
        <v>36476</v>
      </c>
      <c r="F283" t="s">
        <v>2476</v>
      </c>
      <c r="G283" t="s">
        <v>1977</v>
      </c>
      <c r="I283" t="str">
        <f t="shared" si="51"/>
        <v>insert into pelamar (username,nama_lengkap,alamat,jenis_kelamin,tanggal_lahir,no_ktp,email) values ('Conley.Sylvia58','Conley Sylvia','Jl. Duren Tiga Raya No. 5, Jakarta Selatan 13519','P','36476','16327133224111400007','Conley.Sylvia58@gmail.com');</v>
      </c>
      <c r="J283" t="s">
        <v>3982</v>
      </c>
      <c r="K283" t="s">
        <v>4343</v>
      </c>
      <c r="L283" t="s">
        <v>122</v>
      </c>
      <c r="P283" t="str">
        <f>CONCATENATE($P$3,"'",A283,"'",",","'",B283,"'",",","'",C283,"'",",","'",D283,"'",",","'",E283,"'",",","'",F283,"'",",","'",G283,"'",")",";")</f>
        <v>insert into pelamar (username,nama_lengkap,alamat,jenis_kelamin,tanggal_lahir,no_ktp,email) values ('Conley.Sylvia58','Conley Sylvia','Jl. Duren Tiga Raya No. 5, Jakarta Selatan 13519','P','36476','16327133224111400007','Conley.Sylvia58@gmail.com');</v>
      </c>
      <c r="W283" t="str">
        <f t="shared" ca="1" si="52"/>
        <v>13926142618121000000</v>
      </c>
      <c r="Z283" s="18">
        <f t="shared" ca="1" si="53"/>
        <v>34237</v>
      </c>
      <c r="AA283" t="str">
        <f t="shared" ca="1" si="54"/>
        <v>Jl. Raya Plumpang Semper No. 19  RT.006 / RW.015, Cilacap 12731</v>
      </c>
      <c r="AM283" t="str">
        <f t="shared" ca="1" si="55"/>
        <v>SMA Negeri 05 Maluku</v>
      </c>
      <c r="AN283" t="str">
        <f t="shared" ca="1" si="56"/>
        <v>SMA</v>
      </c>
      <c r="AO283" t="str">
        <f t="shared" ca="1" si="57"/>
        <v>Maluku</v>
      </c>
      <c r="AQ283" t="s">
        <v>2776</v>
      </c>
      <c r="AR283" t="str">
        <f t="shared" ca="1" si="58"/>
        <v>Jl. Kyai Maja No. 43, Maluku</v>
      </c>
      <c r="AS283" t="str">
        <f t="shared" ca="1" si="59"/>
        <v>IPA</v>
      </c>
      <c r="AV283" t="s">
        <v>3818</v>
      </c>
      <c r="AW283" t="s">
        <v>4062</v>
      </c>
      <c r="AX283" t="s">
        <v>122</v>
      </c>
    </row>
    <row r="284" spans="1:50" x14ac:dyDescent="0.2">
      <c r="A284" s="36" t="s">
        <v>934</v>
      </c>
      <c r="B284" t="s">
        <v>1446</v>
      </c>
      <c r="C284" t="s">
        <v>3142</v>
      </c>
      <c r="D284" t="s">
        <v>76</v>
      </c>
      <c r="E284" s="18">
        <v>34457</v>
      </c>
      <c r="F284" t="s">
        <v>2477</v>
      </c>
      <c r="G284" t="s">
        <v>1978</v>
      </c>
      <c r="I284" t="str">
        <f t="shared" si="51"/>
        <v>insert into pelamar (username,nama_lengkap,alamat,jenis_kelamin,tanggal_lahir,no_ktp,email) values ('Dyer.Kiayada19','Dyer Kiayada','Jl. Cempaka Putih Tengah I / 1, Bontang 15615','L','34457','14233012421121300009','Dyer.Kiayada19@yahoo.com');</v>
      </c>
      <c r="J284" t="s">
        <v>3853</v>
      </c>
      <c r="K284" t="s">
        <v>4344</v>
      </c>
      <c r="L284" t="s">
        <v>95</v>
      </c>
      <c r="P284" t="str">
        <f>CONCATENATE($P$3,"'",A284,"'",",","'",B284,"'",",","'",C284,"'",",","'",D284,"'",",","'",E284,"'",",","'",F284,"'",",","'",G284,"'",")",";")</f>
        <v>insert into pelamar (username,nama_lengkap,alamat,jenis_kelamin,tanggal_lahir,no_ktp,email) values ('Dyer.Kiayada19','Dyer Kiayada','Jl. Cempaka Putih Tengah I / 1, Bontang 15615','L','34457','14233012421121300009','Dyer.Kiayada19@yahoo.com');</v>
      </c>
      <c r="W284" t="str">
        <f t="shared" ca="1" si="52"/>
        <v>13226142013121300000</v>
      </c>
      <c r="Z284" s="18">
        <f t="shared" ca="1" si="53"/>
        <v>34156</v>
      </c>
      <c r="AA284" t="str">
        <f t="shared" ca="1" si="54"/>
        <v>Jl. Kayu Putih Raya, Samarinda 15256</v>
      </c>
      <c r="AM284" t="str">
        <f t="shared" ca="1" si="55"/>
        <v>SMA Negeri 11 Banten</v>
      </c>
      <c r="AN284" t="str">
        <f t="shared" ca="1" si="56"/>
        <v>SMA</v>
      </c>
      <c r="AO284" t="str">
        <f t="shared" ca="1" si="57"/>
        <v>Banten</v>
      </c>
      <c r="AQ284" t="s">
        <v>2777</v>
      </c>
      <c r="AR284" t="str">
        <f t="shared" ca="1" si="58"/>
        <v>Jl. Gandaria I / 20, Banten</v>
      </c>
      <c r="AS284" t="str">
        <f t="shared" ca="1" si="59"/>
        <v>IPS</v>
      </c>
      <c r="AV284" t="s">
        <v>3982</v>
      </c>
      <c r="AW284" t="s">
        <v>4343</v>
      </c>
      <c r="AX284" t="s">
        <v>122</v>
      </c>
    </row>
    <row r="285" spans="1:50" x14ac:dyDescent="0.2">
      <c r="A285" s="36" t="s">
        <v>935</v>
      </c>
      <c r="B285" t="s">
        <v>1447</v>
      </c>
      <c r="C285" t="s">
        <v>3143</v>
      </c>
      <c r="D285" t="s">
        <v>76</v>
      </c>
      <c r="E285" s="18">
        <v>36223</v>
      </c>
      <c r="F285" t="s">
        <v>2478</v>
      </c>
      <c r="G285" t="s">
        <v>1979</v>
      </c>
      <c r="I285" t="str">
        <f t="shared" si="51"/>
        <v>insert into pelamar (username,nama_lengkap,alamat,jenis_kelamin,tanggal_lahir,no_ktp,email) values ('Huffman.Ferdinand12','Huffman Ferdinand','Jl. Raya Bogor KM. 22 No. 44, Depok 13039','L','36223','29122061822111500001','Huffman.Ferdinand12@hotmail.com');</v>
      </c>
      <c r="J285" t="s">
        <v>4154</v>
      </c>
      <c r="K285" t="s">
        <v>4345</v>
      </c>
      <c r="L285" t="s">
        <v>3894</v>
      </c>
      <c r="P285" t="str">
        <f>CONCATENATE($P$3,"'",A285,"'",",","'",B285,"'",",","'",C285,"'",",","'",D285,"'",",","'",E285,"'",",","'",F285,"'",",","'",G285,"'",")",";")</f>
        <v>insert into pelamar (username,nama_lengkap,alamat,jenis_kelamin,tanggal_lahir,no_ktp,email) values ('Huffman.Ferdinand12','Huffman Ferdinand','Jl. Raya Bogor KM. 22 No. 44, Depok 13039','L','36223','29122061822111500001','Huffman.Ferdinand12@hotmail.com');</v>
      </c>
      <c r="W285" t="str">
        <f t="shared" ca="1" si="52"/>
        <v>26533122829101100007</v>
      </c>
      <c r="Z285" s="18">
        <f t="shared" ca="1" si="53"/>
        <v>33940</v>
      </c>
      <c r="AA285" t="str">
        <f t="shared" ca="1" si="54"/>
        <v>Jl. H. Rohimin No. 30, Aceh 14888</v>
      </c>
      <c r="AM285" t="str">
        <f t="shared" ca="1" si="55"/>
        <v>SMK Negeri 09 Maluku</v>
      </c>
      <c r="AN285" t="str">
        <f t="shared" ca="1" si="56"/>
        <v>SMK</v>
      </c>
      <c r="AO285" t="str">
        <f t="shared" ca="1" si="57"/>
        <v>Maluku</v>
      </c>
      <c r="AQ285" t="s">
        <v>2778</v>
      </c>
      <c r="AR285" t="str">
        <f t="shared" ca="1" si="58"/>
        <v>Jl. Gandaria Tengah II No. 6 - 14, Maluku</v>
      </c>
      <c r="AS285" t="str">
        <f t="shared" ca="1" si="59"/>
        <v>Teknik Otomasi</v>
      </c>
      <c r="AV285" t="s">
        <v>3853</v>
      </c>
      <c r="AW285" t="s">
        <v>4344</v>
      </c>
      <c r="AX285" t="s">
        <v>95</v>
      </c>
    </row>
    <row r="286" spans="1:50" x14ac:dyDescent="0.2">
      <c r="A286" s="36" t="s">
        <v>936</v>
      </c>
      <c r="B286" t="s">
        <v>1448</v>
      </c>
      <c r="C286" t="s">
        <v>3144</v>
      </c>
      <c r="D286" t="s">
        <v>2697</v>
      </c>
      <c r="E286" s="18">
        <v>34710</v>
      </c>
      <c r="F286" t="s">
        <v>2479</v>
      </c>
      <c r="G286" t="s">
        <v>1980</v>
      </c>
      <c r="I286" t="str">
        <f t="shared" si="51"/>
        <v>insert into pelamar (username,nama_lengkap,alamat,jenis_kelamin,tanggal_lahir,no_ktp,email) values ('Larsen.Macaulay53','Larsen Macaulay','Jl. Senayan No. 26, Balikpapan 13142','P','34710','32127051216101300006','Larsen.Macaulay53@hotmail.com');</v>
      </c>
      <c r="J286" t="s">
        <v>4000</v>
      </c>
      <c r="K286" t="s">
        <v>4346</v>
      </c>
      <c r="L286" t="s">
        <v>3895</v>
      </c>
      <c r="P286" t="str">
        <f>CONCATENATE($P$3,"'",A286,"'",",","'",B286,"'",",","'",C286,"'",",","'",D286,"'",",","'",E286,"'",",","'",F286,"'",",","'",G286,"'",")",";")</f>
        <v>insert into pelamar (username,nama_lengkap,alamat,jenis_kelamin,tanggal_lahir,no_ktp,email) values ('Larsen.Macaulay53','Larsen Macaulay','Jl. Senayan No. 26, Balikpapan 13142','P','34710','32127051216101300006','Larsen.Macaulay53@hotmail.com');</v>
      </c>
      <c r="W286" t="str">
        <f t="shared" ca="1" si="52"/>
        <v>27628183022121000000</v>
      </c>
      <c r="Z286" s="18">
        <f t="shared" ca="1" si="53"/>
        <v>34079</v>
      </c>
      <c r="AA286" t="str">
        <f t="shared" ca="1" si="54"/>
        <v>Jl. Raya Bekasi Timur 170 C, Garut 15411</v>
      </c>
      <c r="AM286" t="str">
        <f t="shared" ca="1" si="55"/>
        <v>SMA Negeri 06 Surabaya</v>
      </c>
      <c r="AN286" t="str">
        <f t="shared" ca="1" si="56"/>
        <v>SMA</v>
      </c>
      <c r="AO286" t="str">
        <f t="shared" ca="1" si="57"/>
        <v>Surabaya</v>
      </c>
      <c r="AQ286" t="s">
        <v>2779</v>
      </c>
      <c r="AR286" t="str">
        <f t="shared" ca="1" si="58"/>
        <v>Jl. Metro Duta Kav. UE,  Pondok Indah, Surabaya</v>
      </c>
      <c r="AS286" t="str">
        <f t="shared" ca="1" si="59"/>
        <v>IPS</v>
      </c>
      <c r="AV286" t="s">
        <v>4154</v>
      </c>
      <c r="AW286" t="s">
        <v>4345</v>
      </c>
      <c r="AX286" t="s">
        <v>3894</v>
      </c>
    </row>
    <row r="287" spans="1:50" x14ac:dyDescent="0.2">
      <c r="A287" s="36" t="s">
        <v>937</v>
      </c>
      <c r="B287" t="s">
        <v>1449</v>
      </c>
      <c r="C287" t="s">
        <v>3145</v>
      </c>
      <c r="D287" t="s">
        <v>76</v>
      </c>
      <c r="E287" s="18">
        <v>33341</v>
      </c>
      <c r="F287" t="s">
        <v>2480</v>
      </c>
      <c r="G287" t="s">
        <v>1981</v>
      </c>
      <c r="I287" t="str">
        <f t="shared" ref="I287:I350" si="60">CONCATENATE($I$3,"'",A287,"'",",","'",B287,"'",",","'",C287,"'",",","'",D287,"'",",","'",E287,"'",",","'",F287,"'",",","'",G287,"'",")",";")</f>
        <v>insert into pelamar (username,nama_lengkap,alamat,jenis_kelamin,tanggal_lahir,no_ktp,email) values ('Boyd.Rhea4','Boyd Rhea','Jl. Proklamasi  No. 43 , Jakarta Selatan 15837','L','33341','13921092920121000007','Boyd.Rhea4@hotmail.com');</v>
      </c>
      <c r="J287" t="s">
        <v>3835</v>
      </c>
      <c r="K287" t="s">
        <v>4347</v>
      </c>
      <c r="L287" t="s">
        <v>3892</v>
      </c>
      <c r="P287" t="str">
        <f>CONCATENATE($P$3,"'",A287,"'",",","'",B287,"'",",","'",C287,"'",",","'",D287,"'",",","'",E287,"'",",","'",F287,"'",",","'",G287,"'",")",";")</f>
        <v>insert into pelamar (username,nama_lengkap,alamat,jenis_kelamin,tanggal_lahir,no_ktp,email) values ('Boyd.Rhea4','Boyd Rhea','Jl. Proklamasi  No. 43 , Jakarta Selatan 15837','L','33341','13921092920121000007','Boyd.Rhea4@hotmail.com');</v>
      </c>
      <c r="W287" t="str">
        <f t="shared" ca="1" si="52"/>
        <v>23416042522101600006</v>
      </c>
      <c r="Z287" s="18">
        <f t="shared" ca="1" si="53"/>
        <v>33065</v>
      </c>
      <c r="AA287" t="str">
        <f t="shared" ca="1" si="54"/>
        <v>Jl. Raya Mangga Besar Raya 137 / 139, Tasikmalaya 15101</v>
      </c>
      <c r="AM287" t="str">
        <f t="shared" ca="1" si="55"/>
        <v xml:space="preserve">SMK Negeri 04 Bali </v>
      </c>
      <c r="AN287" t="str">
        <f t="shared" ca="1" si="56"/>
        <v>SMK</v>
      </c>
      <c r="AO287" t="str">
        <f t="shared" ca="1" si="57"/>
        <v xml:space="preserve">Bali </v>
      </c>
      <c r="AQ287" t="s">
        <v>2780</v>
      </c>
      <c r="AR287" t="str">
        <f t="shared" ca="1" si="58"/>
        <v xml:space="preserve">Jl. Ciputat Raya No. 40, Bali </v>
      </c>
      <c r="AS287" t="str">
        <f t="shared" ca="1" si="59"/>
        <v>Multimedia</v>
      </c>
      <c r="AV287" t="s">
        <v>4000</v>
      </c>
      <c r="AW287" t="s">
        <v>4346</v>
      </c>
      <c r="AX287" t="s">
        <v>3895</v>
      </c>
    </row>
    <row r="288" spans="1:50" x14ac:dyDescent="0.2">
      <c r="A288" s="36" t="s">
        <v>938</v>
      </c>
      <c r="B288" t="s">
        <v>1450</v>
      </c>
      <c r="C288" t="s">
        <v>3146</v>
      </c>
      <c r="D288" t="s">
        <v>2697</v>
      </c>
      <c r="E288" s="18">
        <v>35325</v>
      </c>
      <c r="F288" t="s">
        <v>2481</v>
      </c>
      <c r="G288" t="s">
        <v>1982</v>
      </c>
      <c r="I288" t="str">
        <f t="shared" si="60"/>
        <v>insert into pelamar (username,nama_lengkap,alamat,jenis_kelamin,tanggal_lahir,no_ktp,email) values ('Fowler.Iris54','Fowler Iris','Jl. RS. Fatmawati, Makasar 13925','P','35325','15228163113121200003','Fowler.Iris54@hotmail.com');</v>
      </c>
      <c r="J288" t="s">
        <v>4053</v>
      </c>
      <c r="K288" t="s">
        <v>4348</v>
      </c>
      <c r="L288" t="s">
        <v>3894</v>
      </c>
      <c r="P288" t="str">
        <f>CONCATENATE($P$3,"'",A288,"'",",","'",B288,"'",",","'",C288,"'",",","'",D288,"'",",","'",E288,"'",",","'",F288,"'",",","'",G288,"'",")",";")</f>
        <v>insert into pelamar (username,nama_lengkap,alamat,jenis_kelamin,tanggal_lahir,no_ktp,email) values ('Fowler.Iris54','Fowler Iris','Jl. RS. Fatmawati, Makasar 13925','P','35325','15228163113121200003','Fowler.Iris54@hotmail.com');</v>
      </c>
      <c r="W288" t="str">
        <f t="shared" ca="1" si="52"/>
        <v>28222172917121400003</v>
      </c>
      <c r="Z288" s="18">
        <f t="shared" ca="1" si="53"/>
        <v>34680</v>
      </c>
      <c r="AA288" t="str">
        <f t="shared" ca="1" si="54"/>
        <v>Jl. Warung Buncit Raya No. 15, Garut 12120</v>
      </c>
      <c r="AM288" t="str">
        <f t="shared" ca="1" si="55"/>
        <v>SMA Negeri 04 Bandung</v>
      </c>
      <c r="AN288" t="str">
        <f t="shared" ca="1" si="56"/>
        <v>SMA</v>
      </c>
      <c r="AO288" t="str">
        <f t="shared" ca="1" si="57"/>
        <v>Bandung</v>
      </c>
      <c r="AQ288" t="s">
        <v>2781</v>
      </c>
      <c r="AR288" t="str">
        <f t="shared" ca="1" si="58"/>
        <v>Jl. Warung Buncit Raya No. 15, Bandung</v>
      </c>
      <c r="AS288" t="str">
        <f t="shared" ca="1" si="59"/>
        <v>IPS</v>
      </c>
      <c r="AV288" t="s">
        <v>3835</v>
      </c>
      <c r="AW288" t="s">
        <v>4347</v>
      </c>
      <c r="AX288" t="s">
        <v>3892</v>
      </c>
    </row>
    <row r="289" spans="1:50" x14ac:dyDescent="0.2">
      <c r="A289" s="36" t="s">
        <v>939</v>
      </c>
      <c r="B289" t="s">
        <v>1451</v>
      </c>
      <c r="C289" t="s">
        <v>3147</v>
      </c>
      <c r="D289" t="s">
        <v>76</v>
      </c>
      <c r="E289" s="18">
        <v>34006</v>
      </c>
      <c r="F289" t="s">
        <v>2482</v>
      </c>
      <c r="G289" t="s">
        <v>1983</v>
      </c>
      <c r="I289" t="str">
        <f t="shared" si="60"/>
        <v>insert into pelamar (username,nama_lengkap,alamat,jenis_kelamin,tanggal_lahir,no_ktp,email) values ('Morton.Galvin95','Morton Galvin','Jl. Ciranjang  II No. 20-22, Balikpapan 15363','L','34006','24811163025111200005','Morton.Galvin95@hotmail.com');</v>
      </c>
      <c r="J289" t="s">
        <v>4002</v>
      </c>
      <c r="K289" t="s">
        <v>3963</v>
      </c>
      <c r="L289" t="s">
        <v>115</v>
      </c>
      <c r="P289" t="str">
        <f>CONCATENATE($P$3,"'",A289,"'",",","'",B289,"'",",","'",C289,"'",",","'",D289,"'",",","'",E289,"'",",","'",F289,"'",",","'",G289,"'",")",";")</f>
        <v>insert into pelamar (username,nama_lengkap,alamat,jenis_kelamin,tanggal_lahir,no_ktp,email) values ('Morton.Galvin95','Morton Galvin','Jl. Ciranjang  II No. 20-22, Balikpapan 15363','L','34006','24811163025111200005','Morton.Galvin95@hotmail.com');</v>
      </c>
      <c r="W289" t="str">
        <f t="shared" ca="1" si="52"/>
        <v>18731033416121000003</v>
      </c>
      <c r="Z289" s="18">
        <f t="shared" ca="1" si="53"/>
        <v>34251</v>
      </c>
      <c r="AA289" t="str">
        <f t="shared" ca="1" si="54"/>
        <v>Jl. Raya Plumpang Semper No. 19  RT.006 / RW.015, Cilacap 16109</v>
      </c>
      <c r="AM289" t="str">
        <f t="shared" ca="1" si="55"/>
        <v>SMK Negeri 18 Medan</v>
      </c>
      <c r="AN289" t="str">
        <f t="shared" ca="1" si="56"/>
        <v>SMK</v>
      </c>
      <c r="AO289" t="str">
        <f t="shared" ca="1" si="57"/>
        <v>Medan</v>
      </c>
      <c r="AQ289" t="s">
        <v>2782</v>
      </c>
      <c r="AR289" t="str">
        <f t="shared" ca="1" si="58"/>
        <v>Jl. Raya Cilandak  KKO, Medan</v>
      </c>
      <c r="AS289" t="str">
        <f t="shared" ca="1" si="59"/>
        <v>Teknik Mesin</v>
      </c>
      <c r="AV289" t="s">
        <v>4053</v>
      </c>
      <c r="AW289" t="s">
        <v>4348</v>
      </c>
      <c r="AX289" t="s">
        <v>3894</v>
      </c>
    </row>
    <row r="290" spans="1:50" x14ac:dyDescent="0.2">
      <c r="A290" s="36" t="s">
        <v>940</v>
      </c>
      <c r="B290" t="s">
        <v>1452</v>
      </c>
      <c r="C290" t="s">
        <v>3148</v>
      </c>
      <c r="D290" t="s">
        <v>76</v>
      </c>
      <c r="E290" s="18">
        <v>34194</v>
      </c>
      <c r="F290" t="s">
        <v>2483</v>
      </c>
      <c r="G290" t="s">
        <v>1984</v>
      </c>
      <c r="I290" t="str">
        <f t="shared" si="60"/>
        <v>insert into pelamar (username,nama_lengkap,alamat,jenis_kelamin,tanggal_lahir,no_ktp,email) values ('Hunter.Sybil43','Hunter Sybil','Jl. Prof. Dr. Latumeten No. 1, Semarang 13742','L','34194','17131042627111400004','Hunter.Sybil43@yahoo.com');</v>
      </c>
      <c r="J290" t="s">
        <v>3897</v>
      </c>
      <c r="K290" t="s">
        <v>4014</v>
      </c>
      <c r="L290" t="s">
        <v>3895</v>
      </c>
      <c r="P290" t="str">
        <f>CONCATENATE($P$3,"'",A290,"'",",","'",B290,"'",",","'",C290,"'",",","'",D290,"'",",","'",E290,"'",",","'",F290,"'",",","'",G290,"'",")",";")</f>
        <v>insert into pelamar (username,nama_lengkap,alamat,jenis_kelamin,tanggal_lahir,no_ktp,email) values ('Hunter.Sybil43','Hunter Sybil','Jl. Prof. Dr. Latumeten No. 1, Semarang 13742','L','34194','17131042627111400004','Hunter.Sybil43@yahoo.com');</v>
      </c>
      <c r="W290" t="str">
        <f t="shared" ca="1" si="52"/>
        <v>18229041326121600001</v>
      </c>
      <c r="Z290" s="18">
        <f t="shared" ca="1" si="53"/>
        <v>35049</v>
      </c>
      <c r="AA290" t="str">
        <f t="shared" ca="1" si="54"/>
        <v>Jl. RS Fatmawati No. 80 - 82, Balikpapan 12538</v>
      </c>
      <c r="AM290" t="str">
        <f t="shared" ca="1" si="55"/>
        <v>SMA Negeri 19 Palembang</v>
      </c>
      <c r="AN290" t="str">
        <f t="shared" ca="1" si="56"/>
        <v>SMA</v>
      </c>
      <c r="AO290" t="str">
        <f t="shared" ca="1" si="57"/>
        <v>Palembang</v>
      </c>
      <c r="AQ290" t="s">
        <v>2783</v>
      </c>
      <c r="AR290" t="str">
        <f t="shared" ca="1" si="58"/>
        <v>Jl. Siaga Raya Kav. 4 - 8, Palembang</v>
      </c>
      <c r="AS290" t="str">
        <f t="shared" ca="1" si="59"/>
        <v>IPS</v>
      </c>
      <c r="AV290" t="s">
        <v>4002</v>
      </c>
      <c r="AW290" t="s">
        <v>3963</v>
      </c>
      <c r="AX290" t="s">
        <v>115</v>
      </c>
    </row>
    <row r="291" spans="1:50" x14ac:dyDescent="0.2">
      <c r="A291" s="36" t="s">
        <v>941</v>
      </c>
      <c r="B291" t="s">
        <v>1453</v>
      </c>
      <c r="C291" t="s">
        <v>3149</v>
      </c>
      <c r="D291" t="s">
        <v>2697</v>
      </c>
      <c r="E291" s="18">
        <v>34694</v>
      </c>
      <c r="F291" t="s">
        <v>2484</v>
      </c>
      <c r="G291" t="s">
        <v>1985</v>
      </c>
      <c r="I291" t="str">
        <f t="shared" si="60"/>
        <v>insert into pelamar (username,nama_lengkap,alamat,jenis_kelamin,tanggal_lahir,no_ktp,email) values ('Larsen.Brady45','Larsen Brady','Jl. Raya Jatinegara Timur No. 85 - 87, Bontang 12566','P','34694','20916012219111100000','Larsen.Brady45@gmail.com');</v>
      </c>
      <c r="J291" t="s">
        <v>4050</v>
      </c>
      <c r="K291" t="s">
        <v>4212</v>
      </c>
      <c r="L291" t="s">
        <v>3893</v>
      </c>
      <c r="P291" t="str">
        <f>CONCATENATE($P$3,"'",A291,"'",",","'",B291,"'",",","'",C291,"'",",","'",D291,"'",",","'",E291,"'",",","'",F291,"'",",","'",G291,"'",")",";")</f>
        <v>insert into pelamar (username,nama_lengkap,alamat,jenis_kelamin,tanggal_lahir,no_ktp,email) values ('Larsen.Brady45','Larsen Brady','Jl. Raya Jatinegara Timur No. 85 - 87, Bontang 12566','P','34694','20916012219111100000','Larsen.Brady45@gmail.com');</v>
      </c>
      <c r="W291" t="str">
        <f t="shared" ca="1" si="52"/>
        <v>25632021929111100008</v>
      </c>
      <c r="Z291" s="18">
        <f t="shared" ca="1" si="53"/>
        <v>35824</v>
      </c>
      <c r="AA291" t="str">
        <f t="shared" ca="1" si="54"/>
        <v>Jl. Prof. Dr. Latumeten No. 1, Surabaya 13334</v>
      </c>
      <c r="AM291" t="str">
        <f t="shared" ca="1" si="55"/>
        <v>SMK Negeri 17 Balikpapan</v>
      </c>
      <c r="AN291" t="str">
        <f t="shared" ca="1" si="56"/>
        <v>SMK</v>
      </c>
      <c r="AO291" t="str">
        <f t="shared" ca="1" si="57"/>
        <v>Balikpapan</v>
      </c>
      <c r="AQ291" t="s">
        <v>2784</v>
      </c>
      <c r="AR291" t="str">
        <f t="shared" ca="1" si="58"/>
        <v>Jl. R. C. Veteran No. 178, Balikpapan</v>
      </c>
      <c r="AS291" t="str">
        <f t="shared" ca="1" si="59"/>
        <v>Teknik Otomasi</v>
      </c>
      <c r="AV291" t="s">
        <v>3897</v>
      </c>
      <c r="AW291" t="s">
        <v>4014</v>
      </c>
      <c r="AX291" t="s">
        <v>3895</v>
      </c>
    </row>
    <row r="292" spans="1:50" x14ac:dyDescent="0.2">
      <c r="A292" s="36" t="s">
        <v>942</v>
      </c>
      <c r="B292" t="s">
        <v>1454</v>
      </c>
      <c r="C292" t="s">
        <v>3150</v>
      </c>
      <c r="D292" t="s">
        <v>76</v>
      </c>
      <c r="E292" s="18">
        <v>34892</v>
      </c>
      <c r="F292" t="s">
        <v>2485</v>
      </c>
      <c r="G292" t="s">
        <v>1986</v>
      </c>
      <c r="I292" t="str">
        <f t="shared" si="60"/>
        <v>insert into pelamar (username,nama_lengkap,alamat,jenis_kelamin,tanggal_lahir,no_ktp,email) values ('Harding.Fritz24','Harding Fritz','Jl. Salemba Tengah 26 - 28, Semarang 15017','L','34892','23526053016111200000','Harding.Fritz24@hotmail.com');</v>
      </c>
      <c r="J292" t="s">
        <v>3805</v>
      </c>
      <c r="K292" t="s">
        <v>3964</v>
      </c>
      <c r="L292" t="s">
        <v>95</v>
      </c>
      <c r="P292" t="str">
        <f>CONCATENATE($P$3,"'",A292,"'",",","'",B292,"'",",","'",C292,"'",",","'",D292,"'",",","'",E292,"'",",","'",F292,"'",",","'",G292,"'",")",";")</f>
        <v>insert into pelamar (username,nama_lengkap,alamat,jenis_kelamin,tanggal_lahir,no_ktp,email) values ('Harding.Fritz24','Harding Fritz','Jl. Salemba Tengah 26 - 28, Semarang 15017','L','34892','23526053016111200000','Harding.Fritz24@hotmail.com');</v>
      </c>
      <c r="W292" t="str">
        <f t="shared" ca="1" si="52"/>
        <v>25311091412111600007</v>
      </c>
      <c r="Z292" s="18">
        <f t="shared" ca="1" si="53"/>
        <v>34805</v>
      </c>
      <c r="AA292" t="str">
        <f t="shared" ca="1" si="54"/>
        <v>Jl. Ciputat Raya No. 5, Bontang 14748</v>
      </c>
      <c r="AM292" t="str">
        <f t="shared" ca="1" si="55"/>
        <v>SMK Negeri 18 Jakarta Utara</v>
      </c>
      <c r="AN292" t="str">
        <f t="shared" ca="1" si="56"/>
        <v>SMK</v>
      </c>
      <c r="AO292" t="str">
        <f t="shared" ca="1" si="57"/>
        <v>Jakarta Utara</v>
      </c>
      <c r="AQ292" t="s">
        <v>2785</v>
      </c>
      <c r="AR292" t="str">
        <f t="shared" ca="1" si="58"/>
        <v>Jl. HR. Rasuna Said Kav. C-21 Kuningan, Jakarta Utara</v>
      </c>
      <c r="AS292" t="str">
        <f t="shared" ca="1" si="59"/>
        <v>Teknik Mesin</v>
      </c>
      <c r="AV292" t="s">
        <v>4050</v>
      </c>
      <c r="AW292" t="s">
        <v>4212</v>
      </c>
      <c r="AX292" t="s">
        <v>3893</v>
      </c>
    </row>
    <row r="293" spans="1:50" x14ac:dyDescent="0.2">
      <c r="A293" s="36" t="s">
        <v>943</v>
      </c>
      <c r="B293" t="s">
        <v>1455</v>
      </c>
      <c r="C293" t="s">
        <v>3151</v>
      </c>
      <c r="D293" t="s">
        <v>2697</v>
      </c>
      <c r="E293" s="18">
        <v>32999</v>
      </c>
      <c r="F293" t="s">
        <v>2486</v>
      </c>
      <c r="G293" t="s">
        <v>1987</v>
      </c>
      <c r="I293" t="str">
        <f t="shared" si="60"/>
        <v>insert into pelamar (username,nama_lengkap,alamat,jenis_kelamin,tanggal_lahir,no_ktp,email) values ('Mercado.Aimee93','Mercado Aimee','Jl. Bintaro Permai Raya No. 3, Papua 14845','P','32999','23822153316101400007','Mercado.Aimee93@hotmail.com');</v>
      </c>
      <c r="J293" t="s">
        <v>3900</v>
      </c>
      <c r="K293" t="s">
        <v>4085</v>
      </c>
      <c r="L293" t="s">
        <v>3893</v>
      </c>
      <c r="P293" t="str">
        <f>CONCATENATE($P$3,"'",A293,"'",",","'",B293,"'",",","'",C293,"'",",","'",D293,"'",",","'",E293,"'",",","'",F293,"'",",","'",G293,"'",")",";")</f>
        <v>insert into pelamar (username,nama_lengkap,alamat,jenis_kelamin,tanggal_lahir,no_ktp,email) values ('Mercado.Aimee93','Mercado Aimee','Jl. Bintaro Permai Raya No. 3, Papua 14845','P','32999','23822153316101400007','Mercado.Aimee93@hotmail.com');</v>
      </c>
      <c r="W293" t="str">
        <f t="shared" ca="1" si="52"/>
        <v>32928011829111200004</v>
      </c>
      <c r="Z293" s="18">
        <f t="shared" ca="1" si="53"/>
        <v>34218</v>
      </c>
      <c r="AA293" t="str">
        <f t="shared" ca="1" si="54"/>
        <v>Jl. Panglima Polim I  No. 34, Balikpapan 12530</v>
      </c>
      <c r="AM293" t="str">
        <f t="shared" ca="1" si="55"/>
        <v>SMK Negeri 17 Bontang</v>
      </c>
      <c r="AN293" t="str">
        <f t="shared" ca="1" si="56"/>
        <v>SMK</v>
      </c>
      <c r="AO293" t="str">
        <f t="shared" ca="1" si="57"/>
        <v>Bontang</v>
      </c>
      <c r="AQ293" t="s">
        <v>2786</v>
      </c>
      <c r="AR293" t="str">
        <f t="shared" ca="1" si="58"/>
        <v>Jl. Jend. Sudirman Kav. 49 , Bontang</v>
      </c>
      <c r="AS293" t="str">
        <f t="shared" ca="1" si="59"/>
        <v>Teknik Komputer</v>
      </c>
      <c r="AV293" t="s">
        <v>3805</v>
      </c>
      <c r="AW293" t="s">
        <v>3964</v>
      </c>
      <c r="AX293" t="s">
        <v>95</v>
      </c>
    </row>
    <row r="294" spans="1:50" x14ac:dyDescent="0.2">
      <c r="A294" s="36" t="s">
        <v>944</v>
      </c>
      <c r="B294" t="s">
        <v>1456</v>
      </c>
      <c r="C294" t="s">
        <v>3152</v>
      </c>
      <c r="D294" t="s">
        <v>76</v>
      </c>
      <c r="E294" s="18">
        <v>34033</v>
      </c>
      <c r="F294" t="s">
        <v>2487</v>
      </c>
      <c r="G294" t="s">
        <v>1988</v>
      </c>
      <c r="I294" t="str">
        <f t="shared" si="60"/>
        <v>insert into pelamar (username,nama_lengkap,alamat,jenis_kelamin,tanggal_lahir,no_ktp,email) values ('Kemp.Sydney66','Kemp Sydney','Jl. Daan Mogot No. 34, Bogor 15075','L','34033','23634031813101100003','Kemp.Sydney66@gmail.com');</v>
      </c>
      <c r="J294" t="s">
        <v>4155</v>
      </c>
      <c r="K294" t="s">
        <v>4019</v>
      </c>
      <c r="L294" t="s">
        <v>115</v>
      </c>
      <c r="P294" t="str">
        <f>CONCATENATE($P$3,"'",A294,"'",",","'",B294,"'",",","'",C294,"'",",","'",D294,"'",",","'",E294,"'",",","'",F294,"'",",","'",G294,"'",")",";")</f>
        <v>insert into pelamar (username,nama_lengkap,alamat,jenis_kelamin,tanggal_lahir,no_ktp,email) values ('Kemp.Sydney66','Kemp Sydney','Jl. Daan Mogot No. 34, Bogor 15075','L','34033','23634031813101100003','Kemp.Sydney66@gmail.com');</v>
      </c>
      <c r="W294" t="str">
        <f t="shared" ca="1" si="52"/>
        <v>21834193011111300009</v>
      </c>
      <c r="Z294" s="18">
        <f t="shared" ca="1" si="53"/>
        <v>32535</v>
      </c>
      <c r="AA294" t="str">
        <f t="shared" ca="1" si="54"/>
        <v>Jl. Rawamangun No. 47, Makasar 15416</v>
      </c>
      <c r="AM294" t="str">
        <f t="shared" ca="1" si="55"/>
        <v>SMA Negeri 13 Aceh</v>
      </c>
      <c r="AN294" t="str">
        <f t="shared" ca="1" si="56"/>
        <v>SMA</v>
      </c>
      <c r="AO294" t="str">
        <f t="shared" ca="1" si="57"/>
        <v>Aceh</v>
      </c>
      <c r="AQ294" t="s">
        <v>2787</v>
      </c>
      <c r="AR294" t="str">
        <f t="shared" ca="1" si="58"/>
        <v>Jl. Jenderal Gatot Subroto Kav. 59, Aceh</v>
      </c>
      <c r="AS294" t="str">
        <f t="shared" ca="1" si="59"/>
        <v>IPA</v>
      </c>
      <c r="AV294" t="s">
        <v>3900</v>
      </c>
      <c r="AW294" t="s">
        <v>4085</v>
      </c>
      <c r="AX294" t="s">
        <v>3893</v>
      </c>
    </row>
    <row r="295" spans="1:50" x14ac:dyDescent="0.2">
      <c r="A295" s="36" t="s">
        <v>945</v>
      </c>
      <c r="B295" t="s">
        <v>1457</v>
      </c>
      <c r="C295" t="s">
        <v>3153</v>
      </c>
      <c r="D295" t="s">
        <v>76</v>
      </c>
      <c r="E295" s="18">
        <v>32510</v>
      </c>
      <c r="F295" t="s">
        <v>2488</v>
      </c>
      <c r="G295" t="s">
        <v>1989</v>
      </c>
      <c r="I295" t="str">
        <f t="shared" si="60"/>
        <v>insert into pelamar (username,nama_lengkap,alamat,jenis_kelamin,tanggal_lahir,no_ktp,email) values ('Boyle.Inga72','Boyle Inga','Jl. Raya Kebayoran Lama No. 64 , Jakarta Utara 14676','L','32510','28628022529121100003','Boyle.Inga72@yahoo.com');</v>
      </c>
      <c r="J295" t="s">
        <v>3999</v>
      </c>
      <c r="K295" t="s">
        <v>4073</v>
      </c>
      <c r="L295" t="s">
        <v>95</v>
      </c>
      <c r="P295" t="str">
        <f>CONCATENATE($P$3,"'",A295,"'",",","'",B295,"'",",","'",C295,"'",",","'",D295,"'",",","'",E295,"'",",","'",F295,"'",",","'",G295,"'",")",";")</f>
        <v>insert into pelamar (username,nama_lengkap,alamat,jenis_kelamin,tanggal_lahir,no_ktp,email) values ('Boyle.Inga72','Boyle Inga','Jl. Raya Kebayoran Lama No. 64 , Jakarta Utara 14676','L','32510','28628022529121100003','Boyle.Inga72@yahoo.com');</v>
      </c>
      <c r="W295" t="str">
        <f t="shared" ca="1" si="52"/>
        <v>16919062817111600006</v>
      </c>
      <c r="Z295" s="18">
        <f t="shared" ca="1" si="53"/>
        <v>33825</v>
      </c>
      <c r="AA295" t="str">
        <f t="shared" ca="1" si="54"/>
        <v>Jl. Daan Mogot No. 34, Makasar 14013</v>
      </c>
      <c r="AM295" t="str">
        <f t="shared" ca="1" si="55"/>
        <v>SMK Negeri 05 Bontang</v>
      </c>
      <c r="AN295" t="str">
        <f t="shared" ca="1" si="56"/>
        <v>SMK</v>
      </c>
      <c r="AO295" t="str">
        <f t="shared" ca="1" si="57"/>
        <v>Bontang</v>
      </c>
      <c r="AQ295" t="s">
        <v>2788</v>
      </c>
      <c r="AR295" t="str">
        <f t="shared" ca="1" si="58"/>
        <v>Jl. Sultan Agung No. 67, Bontang</v>
      </c>
      <c r="AS295" t="str">
        <f t="shared" ca="1" si="59"/>
        <v>Teknik Otomasi</v>
      </c>
      <c r="AV295" t="s">
        <v>4155</v>
      </c>
      <c r="AW295" t="s">
        <v>4019</v>
      </c>
      <c r="AX295" t="s">
        <v>115</v>
      </c>
    </row>
    <row r="296" spans="1:50" x14ac:dyDescent="0.2">
      <c r="A296" s="36" t="s">
        <v>946</v>
      </c>
      <c r="B296" t="s">
        <v>1458</v>
      </c>
      <c r="C296" t="s">
        <v>3154</v>
      </c>
      <c r="D296" t="s">
        <v>2697</v>
      </c>
      <c r="E296" s="18">
        <v>33675</v>
      </c>
      <c r="F296" t="s">
        <v>2489</v>
      </c>
      <c r="G296" t="s">
        <v>1990</v>
      </c>
      <c r="I296" t="str">
        <f t="shared" si="60"/>
        <v>insert into pelamar (username,nama_lengkap,alamat,jenis_kelamin,tanggal_lahir,no_ktp,email) values ('Stevenson.Ulla58','Stevenson Ulla','Jl. Kyai Maja No. 43, Garut 14865','P','33675','28818032630101500008','Stevenson.Ulla58@hotmail.com');</v>
      </c>
      <c r="J296" t="s">
        <v>3918</v>
      </c>
      <c r="K296" t="s">
        <v>4349</v>
      </c>
      <c r="L296" t="s">
        <v>3895</v>
      </c>
      <c r="P296" t="str">
        <f>CONCATENATE($P$3,"'",A296,"'",",","'",B296,"'",",","'",C296,"'",",","'",D296,"'",",","'",E296,"'",",","'",F296,"'",",","'",G296,"'",")",";")</f>
        <v>insert into pelamar (username,nama_lengkap,alamat,jenis_kelamin,tanggal_lahir,no_ktp,email) values ('Stevenson.Ulla58','Stevenson Ulla','Jl. Kyai Maja No. 43, Garut 14865','P','33675','28818032630101500008','Stevenson.Ulla58@hotmail.com');</v>
      </c>
      <c r="W296" t="str">
        <f t="shared" ca="1" si="52"/>
        <v>12820091830101100005</v>
      </c>
      <c r="Z296" s="18">
        <f t="shared" ca="1" si="53"/>
        <v>33795</v>
      </c>
      <c r="AA296" t="str">
        <f t="shared" ca="1" si="54"/>
        <v>Jl. Raya Kebayoran Lama No. 64 , Cilacap 15595</v>
      </c>
      <c r="AM296" t="str">
        <f t="shared" ca="1" si="55"/>
        <v>SMK Negeri 09 Aceh</v>
      </c>
      <c r="AN296" t="str">
        <f t="shared" ca="1" si="56"/>
        <v>SMK</v>
      </c>
      <c r="AO296" t="str">
        <f t="shared" ca="1" si="57"/>
        <v>Aceh</v>
      </c>
      <c r="AQ296" t="s">
        <v>2789</v>
      </c>
      <c r="AR296" t="str">
        <f t="shared" ca="1" si="58"/>
        <v>Jl. MT. Haryono No. 8, Aceh</v>
      </c>
      <c r="AS296" t="str">
        <f t="shared" ca="1" si="59"/>
        <v>Teknik Otomasi</v>
      </c>
      <c r="AV296" t="s">
        <v>3999</v>
      </c>
      <c r="AW296" t="s">
        <v>4073</v>
      </c>
      <c r="AX296" t="s">
        <v>95</v>
      </c>
    </row>
    <row r="297" spans="1:50" x14ac:dyDescent="0.2">
      <c r="A297" s="36" t="s">
        <v>947</v>
      </c>
      <c r="B297" t="s">
        <v>1459</v>
      </c>
      <c r="C297" t="s">
        <v>3155</v>
      </c>
      <c r="D297" t="s">
        <v>76</v>
      </c>
      <c r="E297" s="18">
        <v>33482</v>
      </c>
      <c r="F297" t="s">
        <v>2490</v>
      </c>
      <c r="G297" t="s">
        <v>1991</v>
      </c>
      <c r="I297" t="str">
        <f t="shared" si="60"/>
        <v>insert into pelamar (username,nama_lengkap,alamat,jenis_kelamin,tanggal_lahir,no_ktp,email) values ('Higgins.Alec20','Higgins Alec','Jl. Raya Bogor KM. 22 No. 44, Bogor 15942','L','33482','25729163215111300004','Higgins.Alec20@yahoo.com');</v>
      </c>
      <c r="J297" t="s">
        <v>3911</v>
      </c>
      <c r="K297" t="s">
        <v>3954</v>
      </c>
      <c r="L297" t="s">
        <v>3894</v>
      </c>
      <c r="P297" t="str">
        <f>CONCATENATE($P$3,"'",A297,"'",",","'",B297,"'",",","'",C297,"'",",","'",D297,"'",",","'",E297,"'",",","'",F297,"'",",","'",G297,"'",")",";")</f>
        <v>insert into pelamar (username,nama_lengkap,alamat,jenis_kelamin,tanggal_lahir,no_ktp,email) values ('Higgins.Alec20','Higgins Alec','Jl. Raya Bogor KM. 22 No. 44, Bogor 15942','L','33482','25729163215111300004','Higgins.Alec20@yahoo.com');</v>
      </c>
      <c r="W297" t="str">
        <f t="shared" ca="1" si="52"/>
        <v>19633033224111000002</v>
      </c>
      <c r="Z297" s="18">
        <f t="shared" ca="1" si="53"/>
        <v>35202</v>
      </c>
      <c r="AA297" t="str">
        <f t="shared" ca="1" si="54"/>
        <v>Jl. Balai Pustaka Raya No. 29-31, Aceh 12494</v>
      </c>
      <c r="AM297" t="str">
        <f t="shared" ca="1" si="55"/>
        <v>SMA Negeri 07 Medan</v>
      </c>
      <c r="AN297" t="str">
        <f t="shared" ca="1" si="56"/>
        <v>SMA</v>
      </c>
      <c r="AO297" t="str">
        <f t="shared" ca="1" si="57"/>
        <v>Medan</v>
      </c>
      <c r="AQ297" t="s">
        <v>2790</v>
      </c>
      <c r="AR297" t="str">
        <f t="shared" ca="1" si="58"/>
        <v>Jl. Raya Pasar Minggu No. 3 A, Medan</v>
      </c>
      <c r="AS297" t="str">
        <f t="shared" ca="1" si="59"/>
        <v>IPS</v>
      </c>
      <c r="AV297" t="s">
        <v>3918</v>
      </c>
      <c r="AW297" t="s">
        <v>4349</v>
      </c>
      <c r="AX297" t="s">
        <v>3895</v>
      </c>
    </row>
    <row r="298" spans="1:50" x14ac:dyDescent="0.2">
      <c r="A298" s="36" t="s">
        <v>948</v>
      </c>
      <c r="B298" t="s">
        <v>1460</v>
      </c>
      <c r="C298" t="s">
        <v>3156</v>
      </c>
      <c r="D298" t="s">
        <v>2697</v>
      </c>
      <c r="E298" s="18">
        <v>33978</v>
      </c>
      <c r="F298" t="s">
        <v>2491</v>
      </c>
      <c r="G298" t="s">
        <v>1992</v>
      </c>
      <c r="I298" t="str">
        <f t="shared" si="60"/>
        <v>insert into pelamar (username,nama_lengkap,alamat,jenis_kelamin,tanggal_lahir,no_ktp,email) values ('Lawson.Ashton51','Lawson Ashton','Jl. Bintaro Permai Raya No. 3, Depok 14838','P','33978','17416121916121100006','Lawson.Ashton51@yahoo.com');</v>
      </c>
      <c r="J298" t="s">
        <v>3831</v>
      </c>
      <c r="K298" t="s">
        <v>4350</v>
      </c>
      <c r="L298" t="s">
        <v>3895</v>
      </c>
      <c r="P298" t="str">
        <f>CONCATENATE($P$3,"'",A298,"'",",","'",B298,"'",",","'",C298,"'",",","'",D298,"'",",","'",E298,"'",",","'",F298,"'",",","'",G298,"'",")",";")</f>
        <v>insert into pelamar (username,nama_lengkap,alamat,jenis_kelamin,tanggal_lahir,no_ktp,email) values ('Lawson.Ashton51','Lawson Ashton','Jl. Bintaro Permai Raya No. 3, Depok 14838','P','33978','17416121916121100006','Lawson.Ashton51@yahoo.com');</v>
      </c>
      <c r="W298" t="str">
        <f t="shared" ca="1" si="52"/>
        <v>23221012619101200001</v>
      </c>
      <c r="Z298" s="18">
        <f t="shared" ca="1" si="53"/>
        <v>34942</v>
      </c>
      <c r="AA298" t="str">
        <f t="shared" ca="1" si="54"/>
        <v>Jl. Pluit Raya No. 2, Balikpapan 14594</v>
      </c>
      <c r="AM298" t="str">
        <f t="shared" ca="1" si="55"/>
        <v>SMK Negeri 12 Semarang</v>
      </c>
      <c r="AN298" t="str">
        <f t="shared" ca="1" si="56"/>
        <v>SMK</v>
      </c>
      <c r="AO298" t="str">
        <f t="shared" ca="1" si="57"/>
        <v>Semarang</v>
      </c>
      <c r="AQ298" t="s">
        <v>2791</v>
      </c>
      <c r="AR298" t="str">
        <f t="shared" ca="1" si="58"/>
        <v>Jl. Warung Sila No.8 RT.006 / RW.04 Gudang Baru, Semarang</v>
      </c>
      <c r="AS298" t="str">
        <f t="shared" ca="1" si="59"/>
        <v>Multimedia</v>
      </c>
      <c r="AV298" t="s">
        <v>3911</v>
      </c>
      <c r="AW298" t="s">
        <v>3954</v>
      </c>
      <c r="AX298" t="s">
        <v>3894</v>
      </c>
    </row>
    <row r="299" spans="1:50" x14ac:dyDescent="0.2">
      <c r="A299" s="36" t="s">
        <v>949</v>
      </c>
      <c r="B299" t="s">
        <v>1461</v>
      </c>
      <c r="C299" t="s">
        <v>3157</v>
      </c>
      <c r="D299" t="s">
        <v>76</v>
      </c>
      <c r="E299" s="18">
        <v>33775</v>
      </c>
      <c r="F299" t="s">
        <v>2492</v>
      </c>
      <c r="G299" t="s">
        <v>1993</v>
      </c>
      <c r="I299" t="str">
        <f t="shared" si="60"/>
        <v>insert into pelamar (username,nama_lengkap,alamat,jenis_kelamin,tanggal_lahir,no_ktp,email) values ('Figueroa.Orla61','Figueroa Orla','Pluit Mas I Blok A No. 2A - 5A, Garut 14375','L','33775','14426181425121600002','Figueroa.Orla61@gmail.com');</v>
      </c>
      <c r="J299" t="s">
        <v>3939</v>
      </c>
      <c r="K299" t="s">
        <v>3955</v>
      </c>
      <c r="L299" t="s">
        <v>122</v>
      </c>
      <c r="P299" t="str">
        <f>CONCATENATE($P$3,"'",A299,"'",",","'",B299,"'",",","'",C299,"'",",","'",D299,"'",",","'",E299,"'",",","'",F299,"'",",","'",G299,"'",")",";")</f>
        <v>insert into pelamar (username,nama_lengkap,alamat,jenis_kelamin,tanggal_lahir,no_ktp,email) values ('Figueroa.Orla61','Figueroa Orla','Pluit Mas I Blok A No. 2A - 5A, Garut 14375','L','33775','14426181425121600002','Figueroa.Orla61@gmail.com');</v>
      </c>
      <c r="W299" t="str">
        <f t="shared" ca="1" si="52"/>
        <v>34131053317111100003</v>
      </c>
      <c r="Z299" s="18">
        <f t="shared" ca="1" si="53"/>
        <v>35241</v>
      </c>
      <c r="AA299" t="str">
        <f t="shared" ca="1" si="54"/>
        <v>Jl. Ciranjang  II No. 20-22, Bogor 12176</v>
      </c>
      <c r="AM299" t="str">
        <f t="shared" ca="1" si="55"/>
        <v>SMA Negeri 16 Balikpapan</v>
      </c>
      <c r="AN299" t="str">
        <f t="shared" ca="1" si="56"/>
        <v>SMA</v>
      </c>
      <c r="AO299" t="str">
        <f t="shared" ca="1" si="57"/>
        <v>Balikpapan</v>
      </c>
      <c r="AQ299" t="s">
        <v>2792</v>
      </c>
      <c r="AR299" t="str">
        <f t="shared" ca="1" si="58"/>
        <v>Jl. Mohamad Kahfi Raya 1, Balikpapan</v>
      </c>
      <c r="AS299" t="str">
        <f t="shared" ca="1" si="59"/>
        <v>IPA</v>
      </c>
      <c r="AV299" t="s">
        <v>3831</v>
      </c>
      <c r="AW299" t="s">
        <v>4350</v>
      </c>
      <c r="AX299" t="s">
        <v>3895</v>
      </c>
    </row>
    <row r="300" spans="1:50" x14ac:dyDescent="0.2">
      <c r="A300" s="36" t="s">
        <v>950</v>
      </c>
      <c r="B300" t="s">
        <v>1462</v>
      </c>
      <c r="C300" t="s">
        <v>3158</v>
      </c>
      <c r="D300" t="s">
        <v>76</v>
      </c>
      <c r="E300" s="18">
        <v>32827</v>
      </c>
      <c r="F300" t="s">
        <v>2493</v>
      </c>
      <c r="G300" t="s">
        <v>1994</v>
      </c>
      <c r="I300" t="str">
        <f t="shared" si="60"/>
        <v>insert into pelamar (username,nama_lengkap,alamat,jenis_kelamin,tanggal_lahir,no_ktp,email) values ('Pace.Madison82','Pace Madison','Jl. Raya Bogor KM. 22 No. 44, Bandung 14723','L','32827','31424092022101400009','Pace.Madison82@hotmail.com');</v>
      </c>
      <c r="J300" t="s">
        <v>4006</v>
      </c>
      <c r="K300" t="s">
        <v>4351</v>
      </c>
      <c r="L300" t="s">
        <v>95</v>
      </c>
      <c r="P300" t="str">
        <f>CONCATENATE($P$3,"'",A300,"'",",","'",B300,"'",",","'",C300,"'",",","'",D300,"'",",","'",E300,"'",",","'",F300,"'",",","'",G300,"'",")",";")</f>
        <v>insert into pelamar (username,nama_lengkap,alamat,jenis_kelamin,tanggal_lahir,no_ktp,email) values ('Pace.Madison82','Pace Madison','Jl. Raya Bogor KM. 22 No. 44, Bandung 14723','L','32827','31424092022101400009','Pace.Madison82@hotmail.com');</v>
      </c>
      <c r="W300" t="str">
        <f t="shared" ca="1" si="52"/>
        <v>31913051129111400001</v>
      </c>
      <c r="Z300" s="18">
        <f t="shared" ca="1" si="53"/>
        <v>34466</v>
      </c>
      <c r="AA300" t="str">
        <f t="shared" ca="1" si="54"/>
        <v>Jl. Warung Buncit Raya No. 15, Papua 15754</v>
      </c>
      <c r="AM300" t="str">
        <f t="shared" ca="1" si="55"/>
        <v>SMK Negeri 04 Semarang</v>
      </c>
      <c r="AN300" t="str">
        <f t="shared" ca="1" si="56"/>
        <v>SMK</v>
      </c>
      <c r="AO300" t="str">
        <f t="shared" ca="1" si="57"/>
        <v>Semarang</v>
      </c>
      <c r="AQ300" t="s">
        <v>2793</v>
      </c>
      <c r="AR300" t="str">
        <f t="shared" ca="1" si="58"/>
        <v>Jl. Jeruk Raya No. 15 RT. 0011 / RW. 01, Semarang</v>
      </c>
      <c r="AS300" t="str">
        <f t="shared" ca="1" si="59"/>
        <v>Multimedia</v>
      </c>
      <c r="AV300" t="s">
        <v>3939</v>
      </c>
      <c r="AW300" t="s">
        <v>3955</v>
      </c>
      <c r="AX300" t="s">
        <v>122</v>
      </c>
    </row>
    <row r="301" spans="1:50" x14ac:dyDescent="0.2">
      <c r="A301" s="36" t="s">
        <v>951</v>
      </c>
      <c r="B301" t="s">
        <v>1463</v>
      </c>
      <c r="C301" t="s">
        <v>3159</v>
      </c>
      <c r="D301" t="s">
        <v>76</v>
      </c>
      <c r="E301" s="18">
        <v>35082</v>
      </c>
      <c r="F301" t="s">
        <v>2494</v>
      </c>
      <c r="G301" t="s">
        <v>1995</v>
      </c>
      <c r="I301" t="str">
        <f t="shared" si="60"/>
        <v>insert into pelamar (username,nama_lengkap,alamat,jenis_kelamin,tanggal_lahir,no_ktp,email) values ('Mclaughlin.Nadine93','Mclaughlin Nadine','Jl. Lebak Bulus 1, Balikpapan 14809','L','35082','28122052121111600009','Mclaughlin.Nadine93@hotmail.com');</v>
      </c>
      <c r="J301" t="s">
        <v>3931</v>
      </c>
      <c r="K301" t="s">
        <v>4352</v>
      </c>
      <c r="L301" t="s">
        <v>95</v>
      </c>
      <c r="P301" t="str">
        <f>CONCATENATE($P$3,"'",A301,"'",",","'",B301,"'",",","'",C301,"'",",","'",D301,"'",",","'",E301,"'",",","'",F301,"'",",","'",G301,"'",")",";")</f>
        <v>insert into pelamar (username,nama_lengkap,alamat,jenis_kelamin,tanggal_lahir,no_ktp,email) values ('Mclaughlin.Nadine93','Mclaughlin Nadine','Jl. Lebak Bulus 1, Balikpapan 14809','L','35082','28122052121111600009','Mclaughlin.Nadine93@hotmail.com');</v>
      </c>
      <c r="W301" t="str">
        <f t="shared" ca="1" si="52"/>
        <v>25830062823111600000</v>
      </c>
      <c r="Z301" s="18">
        <f t="shared" ca="1" si="53"/>
        <v>33924</v>
      </c>
      <c r="AA301" t="str">
        <f t="shared" ca="1" si="54"/>
        <v>Jl. Garnisun No. 2 - 3, Jakarta Selatan 12326</v>
      </c>
      <c r="AM301" t="str">
        <f t="shared" ca="1" si="55"/>
        <v>SMK Negeri 05 Aceh</v>
      </c>
      <c r="AN301" t="str">
        <f t="shared" ca="1" si="56"/>
        <v>SMK</v>
      </c>
      <c r="AO301" t="str">
        <f t="shared" ca="1" si="57"/>
        <v>Aceh</v>
      </c>
      <c r="AQ301" t="s">
        <v>2794</v>
      </c>
      <c r="AR301" t="str">
        <f t="shared" ca="1" si="58"/>
        <v>Jl. Bina Warga RT. 009 / RW. 07, Kalibata, Aceh</v>
      </c>
      <c r="AS301" t="str">
        <f t="shared" ca="1" si="59"/>
        <v>Teknik Komputer</v>
      </c>
      <c r="AV301" t="s">
        <v>4006</v>
      </c>
      <c r="AW301" t="s">
        <v>4351</v>
      </c>
      <c r="AX301" t="s">
        <v>95</v>
      </c>
    </row>
    <row r="302" spans="1:50" x14ac:dyDescent="0.2">
      <c r="A302" s="36" t="s">
        <v>952</v>
      </c>
      <c r="B302" t="s">
        <v>1464</v>
      </c>
      <c r="C302" t="s">
        <v>3160</v>
      </c>
      <c r="D302" t="s">
        <v>2697</v>
      </c>
      <c r="E302" s="18">
        <v>35665</v>
      </c>
      <c r="F302" t="s">
        <v>2495</v>
      </c>
      <c r="G302" t="s">
        <v>1996</v>
      </c>
      <c r="I302" t="str">
        <f t="shared" si="60"/>
        <v>insert into pelamar (username,nama_lengkap,alamat,jenis_kelamin,tanggal_lahir,no_ktp,email) values ('Hardy.Leslie67','Hardy Leslie','Jl. Warung Buncit Raya No. 15, Depok 15049','P','35665','23217062611101400006','Hardy.Leslie67@gmail.com');</v>
      </c>
      <c r="J302" t="s">
        <v>4156</v>
      </c>
      <c r="K302" t="s">
        <v>4353</v>
      </c>
      <c r="L302" t="s">
        <v>122</v>
      </c>
      <c r="P302" t="str">
        <f>CONCATENATE($P$3,"'",A302,"'",",","'",B302,"'",",","'",C302,"'",",","'",D302,"'",",","'",E302,"'",",","'",F302,"'",",","'",G302,"'",")",";")</f>
        <v>insert into pelamar (username,nama_lengkap,alamat,jenis_kelamin,tanggal_lahir,no_ktp,email) values ('Hardy.Leslie67','Hardy Leslie','Jl. Warung Buncit Raya No. 15, Depok 15049','P','35665','23217062611101400006','Hardy.Leslie67@gmail.com');</v>
      </c>
      <c r="W302" t="str">
        <f t="shared" ca="1" si="52"/>
        <v>22517013128101500002</v>
      </c>
      <c r="Z302" s="18">
        <f t="shared" ca="1" si="53"/>
        <v>32828</v>
      </c>
      <c r="AA302" t="str">
        <f t="shared" ca="1" si="54"/>
        <v>Jl. Siaga Raya Kav. 4 - 8, Garut 14565</v>
      </c>
      <c r="AM302" t="str">
        <f t="shared" ca="1" si="55"/>
        <v>SMK Negeri 17 Bandung</v>
      </c>
      <c r="AN302" t="str">
        <f t="shared" ca="1" si="56"/>
        <v>SMK</v>
      </c>
      <c r="AO302" t="str">
        <f t="shared" ca="1" si="57"/>
        <v>Bandung</v>
      </c>
      <c r="AQ302" t="s">
        <v>2795</v>
      </c>
      <c r="AR302" t="str">
        <f t="shared" ca="1" si="58"/>
        <v>Jl. Taman Brawijaya No. 1, Bandung</v>
      </c>
      <c r="AS302" t="str">
        <f t="shared" ca="1" si="59"/>
        <v>Analisa Kimia</v>
      </c>
      <c r="AV302" t="s">
        <v>3931</v>
      </c>
      <c r="AW302" t="s">
        <v>4352</v>
      </c>
      <c r="AX302" t="s">
        <v>95</v>
      </c>
    </row>
    <row r="303" spans="1:50" s="42" customFormat="1" x14ac:dyDescent="0.2">
      <c r="A303" s="41" t="s">
        <v>953</v>
      </c>
      <c r="B303" s="42" t="s">
        <v>1465</v>
      </c>
      <c r="C303" s="42" t="s">
        <v>3161</v>
      </c>
      <c r="D303" s="42" t="s">
        <v>76</v>
      </c>
      <c r="E303" s="43">
        <v>35361</v>
      </c>
      <c r="F303" s="42" t="s">
        <v>2496</v>
      </c>
      <c r="G303" s="42" t="s">
        <v>1997</v>
      </c>
      <c r="I303" t="str">
        <f t="shared" si="60"/>
        <v>insert into pelamar (username,nama_lengkap,alamat,jenis_kelamin,tanggal_lahir,no_ktp,email) values ('Key.Simone25','Key Simone','Jl. Senayan No. 26, Bogor 12992','L','35361','25932162626121500001','Key.Simone25@hotmail.com');</v>
      </c>
      <c r="J303" s="42" t="s">
        <v>3976</v>
      </c>
      <c r="K303" s="42" t="s">
        <v>4354</v>
      </c>
      <c r="L303" s="42" t="s">
        <v>95</v>
      </c>
      <c r="P303" s="42" t="str">
        <f>CONCATENATE($P$3,"'",A303,"'",",","'",B303,"'",",","'",C303,"'",",","'",D303,"'",",","'",E303,"'",",","'",F303,"'",",","'",G303,"'",")",";")</f>
        <v>insert into pelamar (username,nama_lengkap,alamat,jenis_kelamin,tanggal_lahir,no_ktp,email) values ('Key.Simone25','Key Simone','Jl. Senayan No. 26, Bogor 12992','L','35361','25932162626121500001','Key.Simone25@hotmail.com');</v>
      </c>
      <c r="W303" s="42" t="str">
        <f t="shared" ca="1" si="52"/>
        <v>28627122821111400007</v>
      </c>
      <c r="Z303" s="43">
        <f t="shared" ca="1" si="53"/>
        <v>35366</v>
      </c>
      <c r="AA303" s="42" t="str">
        <f t="shared" ca="1" si="54"/>
        <v>Jl. Raya Bogor KM. 22 No. 44, Garut 14855</v>
      </c>
      <c r="AI303"/>
      <c r="AJ303"/>
      <c r="AK303"/>
      <c r="AL303"/>
      <c r="AM303" t="str">
        <f t="shared" ca="1" si="55"/>
        <v>SMA Negeri 19 Maluku</v>
      </c>
      <c r="AN303" t="str">
        <f t="shared" ref="AN303:AN304" ca="1" si="61">INDEX(AI:AI,RANDBETWEEN(8,9),1)</f>
        <v>SMA</v>
      </c>
      <c r="AO303" t="str">
        <f t="shared" ref="AO303:AO304" ca="1" si="62">INDEX(AJ:AJ,RANDBETWEEN(8,26),1)</f>
        <v>Maluku</v>
      </c>
      <c r="AP303"/>
      <c r="AQ303" t="s">
        <v>4086</v>
      </c>
      <c r="AR303" t="str">
        <f t="shared" ref="AR303:AR304" ca="1" si="63">AQ303&amp;", "&amp;AO303</f>
        <v>Jl. Taman Brawijaya No. 2, Maluku</v>
      </c>
      <c r="AS303" t="str">
        <f t="shared" ref="AS303:AS304" ca="1" si="64">IF(AN303=$AI$9,INDEX(AK:AK,RANDBETWEEN(8,12),1),INDEX(AL:AL,RANDBETWEEN(8,9),1))</f>
        <v>IPA</v>
      </c>
      <c r="AT303"/>
      <c r="AU303"/>
      <c r="AV303" t="s">
        <v>4156</v>
      </c>
      <c r="AW303" t="s">
        <v>4353</v>
      </c>
      <c r="AX303" t="s">
        <v>122</v>
      </c>
    </row>
    <row r="304" spans="1:50" x14ac:dyDescent="0.2">
      <c r="A304" s="39" t="s">
        <v>954</v>
      </c>
      <c r="B304" t="s">
        <v>1466</v>
      </c>
      <c r="C304" t="s">
        <v>3162</v>
      </c>
      <c r="D304" t="s">
        <v>76</v>
      </c>
      <c r="E304" s="18">
        <v>32591</v>
      </c>
      <c r="F304" t="s">
        <v>2497</v>
      </c>
      <c r="G304" t="s">
        <v>1998</v>
      </c>
      <c r="I304" t="str">
        <f t="shared" si="60"/>
        <v>insert into pelamar (username,nama_lengkap,alamat,jenis_kelamin,tanggal_lahir,no_ktp,email) values ('Gibbs.Lance11','Gibbs Lance','Jl. Mohamad Kahfi Raya 1, Bontang 14919','L','32591','19932181622101500008','Gibbs.Lance11@gmail.com');</v>
      </c>
      <c r="L304" s="8"/>
      <c r="M304" t="s">
        <v>4357</v>
      </c>
      <c r="N304" t="s">
        <v>3867</v>
      </c>
      <c r="O304" t="s">
        <v>133</v>
      </c>
      <c r="P304" t="str">
        <f>CONCATENATE($P$3,"'",A304,"'",",","'",B304,"'",",","'",C304,"'",",","'",D304,"'",",","'",E304,"'",",","'",F304,"'",",","'",G304,"'",")",";")</f>
        <v>insert into pelamar (username,nama_lengkap,alamat,jenis_kelamin,tanggal_lahir,no_ktp,email) values ('Gibbs.Lance11','Gibbs Lance','Jl. Mohamad Kahfi Raya 1, Bontang 14919','L','32591','19932181622101500008','Gibbs.Lance11@gmail.com');</v>
      </c>
      <c r="W304" t="str">
        <f t="shared" ca="1" si="52"/>
        <v>11930121210111400002</v>
      </c>
      <c r="Z304" s="18">
        <f t="shared" ca="1" si="53"/>
        <v>32513</v>
      </c>
      <c r="AA304" t="str">
        <f t="shared" ca="1" si="54"/>
        <v>Jl. Diponegoro No. 71, Papua 13553</v>
      </c>
      <c r="AI304" s="42"/>
      <c r="AJ304" s="42"/>
      <c r="AK304" s="42"/>
      <c r="AL304" s="42"/>
      <c r="AM304" t="str">
        <f t="shared" ca="1" si="55"/>
        <v>SMA Negeri 04 Maluku</v>
      </c>
      <c r="AN304" t="str">
        <f t="shared" ca="1" si="61"/>
        <v>SMA</v>
      </c>
      <c r="AO304" t="str">
        <f t="shared" ca="1" si="62"/>
        <v>Maluku</v>
      </c>
      <c r="AQ304" t="s">
        <v>4087</v>
      </c>
      <c r="AR304" t="str">
        <f t="shared" ca="1" si="63"/>
        <v>Jl. Taman Brawijaya No. 3, Maluku</v>
      </c>
      <c r="AS304" t="str">
        <f t="shared" ca="1" si="64"/>
        <v>IPA</v>
      </c>
      <c r="AT304" s="42"/>
      <c r="AU304" s="42"/>
      <c r="AV304" s="42" t="s">
        <v>3976</v>
      </c>
      <c r="AW304" s="42" t="s">
        <v>4354</v>
      </c>
      <c r="AX304" s="42" t="s">
        <v>95</v>
      </c>
    </row>
    <row r="305" spans="1:27" x14ac:dyDescent="0.2">
      <c r="A305" s="39" t="s">
        <v>955</v>
      </c>
      <c r="B305" t="s">
        <v>1467</v>
      </c>
      <c r="C305" t="s">
        <v>3163</v>
      </c>
      <c r="D305" t="s">
        <v>2697</v>
      </c>
      <c r="E305" s="18">
        <v>33515</v>
      </c>
      <c r="F305" t="s">
        <v>2498</v>
      </c>
      <c r="G305" t="s">
        <v>1999</v>
      </c>
      <c r="I305" t="str">
        <f t="shared" si="60"/>
        <v>insert into pelamar (username,nama_lengkap,alamat,jenis_kelamin,tanggal_lahir,no_ktp,email) values ('Suarez.Martina50','Suarez Martina','Jl. Prof. Dr. Latumeten No. 1, Semarang 14338','P','33515','32334071328121400007','Suarez.Martina50@yahoo.com');</v>
      </c>
      <c r="M305" t="s">
        <v>4360</v>
      </c>
      <c r="N305" t="s">
        <v>4370</v>
      </c>
      <c r="O305" t="s">
        <v>126</v>
      </c>
      <c r="P305" t="str">
        <f>CONCATENATE($P$3,"'",A305,"'",",","'",B305,"'",",","'",C305,"'",",","'",D305,"'",",","'",E305,"'",",","'",F305,"'",",","'",G305,"'",")",";")</f>
        <v>insert into pelamar (username,nama_lengkap,alamat,jenis_kelamin,tanggal_lahir,no_ktp,email) values ('Suarez.Martina50','Suarez Martina','Jl. Prof. Dr. Latumeten No. 1, Semarang 14338','P','33515','32334071328121400007','Suarez.Martina50@yahoo.com');</v>
      </c>
      <c r="W305" t="str">
        <f t="shared" ca="1" si="52"/>
        <v>31826073420121100004</v>
      </c>
      <c r="Z305" s="18">
        <f t="shared" ca="1" si="53"/>
        <v>35926</v>
      </c>
      <c r="AA305" t="str">
        <f t="shared" ca="1" si="54"/>
        <v>Jl. Jend. Sudirman Kav. 49 , Garut 14747</v>
      </c>
    </row>
    <row r="306" spans="1:27" x14ac:dyDescent="0.2">
      <c r="A306" s="39" t="s">
        <v>956</v>
      </c>
      <c r="B306" t="s">
        <v>1468</v>
      </c>
      <c r="C306" t="s">
        <v>3164</v>
      </c>
      <c r="D306" t="s">
        <v>76</v>
      </c>
      <c r="E306" s="18">
        <v>33294</v>
      </c>
      <c r="F306" t="s">
        <v>2499</v>
      </c>
      <c r="G306" t="s">
        <v>2000</v>
      </c>
      <c r="I306" t="str">
        <f t="shared" si="60"/>
        <v>insert into pelamar (username,nama_lengkap,alamat,jenis_kelamin,tanggal_lahir,no_ktp,email) values ('Stevenson.Oren10','Stevenson Oren','Jl. Garnisun No. 2 - 3, Tasikmalaya 14502','L','33294','13427161710111000005','Stevenson.Oren10@yahoo.com');</v>
      </c>
      <c r="L306" s="8"/>
      <c r="M306" t="s">
        <v>4359</v>
      </c>
      <c r="N306" t="s">
        <v>4369</v>
      </c>
      <c r="O306" t="s">
        <v>39</v>
      </c>
      <c r="P306" t="str">
        <f>CONCATENATE($P$3,"'",A306,"'",",","'",B306,"'",",","'",C306,"'",",","'",D306,"'",",","'",E306,"'",",","'",F306,"'",",","'",G306,"'",")",";")</f>
        <v>insert into pelamar (username,nama_lengkap,alamat,jenis_kelamin,tanggal_lahir,no_ktp,email) values ('Stevenson.Oren10','Stevenson Oren','Jl. Garnisun No. 2 - 3, Tasikmalaya 14502','L','33294','13427161710111000005','Stevenson.Oren10@yahoo.com');</v>
      </c>
      <c r="W306" t="str">
        <f t="shared" ca="1" si="52"/>
        <v>19633032719121400008</v>
      </c>
      <c r="Z306" s="18">
        <f t="shared" ca="1" si="53"/>
        <v>33734</v>
      </c>
      <c r="AA306" t="str">
        <f t="shared" ca="1" si="54"/>
        <v>Jl. Bendungan Hilir No. 17, Depok 13205</v>
      </c>
    </row>
    <row r="307" spans="1:27" x14ac:dyDescent="0.2">
      <c r="A307" s="39" t="s">
        <v>957</v>
      </c>
      <c r="B307" t="s">
        <v>1469</v>
      </c>
      <c r="C307" t="s">
        <v>3165</v>
      </c>
      <c r="D307" t="s">
        <v>76</v>
      </c>
      <c r="E307" s="18">
        <v>35117</v>
      </c>
      <c r="F307" t="s">
        <v>2500</v>
      </c>
      <c r="G307" t="s">
        <v>2001</v>
      </c>
      <c r="I307" t="str">
        <f t="shared" si="60"/>
        <v>insert into pelamar (username,nama_lengkap,alamat,jenis_kelamin,tanggal_lahir,no_ktp,email) values ('Rogers.Nora79','Rogers Nora','Jl. Kali Pasir  No. 9, Balikpapan 12812','L','35117','32224061223111200008','Rogers.Nora79@yahoo.com');</v>
      </c>
      <c r="M307" t="s">
        <v>4363</v>
      </c>
      <c r="N307" t="s">
        <v>3943</v>
      </c>
      <c r="O307" t="s">
        <v>120</v>
      </c>
      <c r="P307" t="str">
        <f>CONCATENATE($P$3,"'",A307,"'",",","'",B307,"'",",","'",C307,"'",",","'",D307,"'",",","'",E307,"'",",","'",F307,"'",",","'",G307,"'",")",";")</f>
        <v>insert into pelamar (username,nama_lengkap,alamat,jenis_kelamin,tanggal_lahir,no_ktp,email) values ('Rogers.Nora79','Rogers Nora','Jl. Kali Pasir  No. 9, Balikpapan 12812','L','35117','32224061223111200008','Rogers.Nora79@yahoo.com');</v>
      </c>
      <c r="W307" t="str">
        <f t="shared" ca="1" si="52"/>
        <v>27817121310121600005</v>
      </c>
      <c r="Z307" s="18">
        <f t="shared" ca="1" si="53"/>
        <v>35648</v>
      </c>
      <c r="AA307" t="str">
        <f t="shared" ca="1" si="54"/>
        <v>Jl. Puri Indah Raya  Blok S-2, Aceh 15669</v>
      </c>
    </row>
    <row r="308" spans="1:27" x14ac:dyDescent="0.2">
      <c r="A308" s="39" t="s">
        <v>958</v>
      </c>
      <c r="B308" t="s">
        <v>1470</v>
      </c>
      <c r="C308" t="s">
        <v>3166</v>
      </c>
      <c r="D308" t="s">
        <v>2697</v>
      </c>
      <c r="E308" s="18">
        <v>32581</v>
      </c>
      <c r="F308" t="s">
        <v>2501</v>
      </c>
      <c r="G308" t="s">
        <v>2002</v>
      </c>
      <c r="I308" t="str">
        <f t="shared" si="60"/>
        <v>insert into pelamar (username,nama_lengkap,alamat,jenis_kelamin,tanggal_lahir,no_ktp,email) values ('Lowe.Kristen68','Lowe Kristen','Jl. Sawo No. 58 - 60, Medan 13550','P','32581','11616161927121300003','Lowe.Kristen68@gmail.com');</v>
      </c>
      <c r="L308" s="8"/>
      <c r="M308" t="s">
        <v>4359</v>
      </c>
      <c r="N308" t="s">
        <v>4369</v>
      </c>
      <c r="O308" t="s">
        <v>124</v>
      </c>
      <c r="P308" t="str">
        <f>CONCATENATE($P$3,"'",A308,"'",",","'",B308,"'",",","'",C308,"'",",","'",D308,"'",",","'",E308,"'",",","'",F308,"'",",","'",G308,"'",")",";")</f>
        <v>insert into pelamar (username,nama_lengkap,alamat,jenis_kelamin,tanggal_lahir,no_ktp,email) values ('Lowe.Kristen68','Lowe Kristen','Jl. Sawo No. 58 - 60, Medan 13550','P','32581','11616161927121300003','Lowe.Kristen68@gmail.com');</v>
      </c>
      <c r="W308" t="str">
        <f t="shared" ca="1" si="52"/>
        <v>33334091827121600002</v>
      </c>
      <c r="Z308" s="18">
        <f t="shared" ca="1" si="53"/>
        <v>36015</v>
      </c>
      <c r="AA308" t="str">
        <f t="shared" ca="1" si="54"/>
        <v>Jl. Daan Mogot No. 34, Bogor 12314</v>
      </c>
    </row>
    <row r="309" spans="1:27" x14ac:dyDescent="0.2">
      <c r="A309" s="39" t="s">
        <v>959</v>
      </c>
      <c r="B309" t="s">
        <v>1471</v>
      </c>
      <c r="C309" t="s">
        <v>3167</v>
      </c>
      <c r="D309" t="s">
        <v>76</v>
      </c>
      <c r="E309" s="18">
        <v>32620</v>
      </c>
      <c r="F309" t="s">
        <v>2502</v>
      </c>
      <c r="G309" t="s">
        <v>2003</v>
      </c>
      <c r="I309" t="str">
        <f t="shared" si="60"/>
        <v>insert into pelamar (username,nama_lengkap,alamat,jenis_kelamin,tanggal_lahir,no_ktp,email) values ('Deleon.Hollee41','Deleon Hollee','Jl. Raya kamal Outer Ring Road, Bandung 13912','L','32620','31234083011101600002','Deleon.Hollee41@gmail.com');</v>
      </c>
      <c r="M309" t="s">
        <v>4364</v>
      </c>
      <c r="N309" t="s">
        <v>4372</v>
      </c>
      <c r="O309" t="s">
        <v>124</v>
      </c>
      <c r="P309" t="str">
        <f>CONCATENATE($P$3,"'",A309,"'",",","'",B309,"'",",","'",C309,"'",",","'",D309,"'",",","'",E309,"'",",","'",F309,"'",",","'",G309,"'",")",";")</f>
        <v>insert into pelamar (username,nama_lengkap,alamat,jenis_kelamin,tanggal_lahir,no_ktp,email) values ('Deleon.Hollee41','Deleon Hollee','Jl. Raya kamal Outer Ring Road, Bandung 13912','L','32620','31234083011101600002','Deleon.Hollee41@gmail.com');</v>
      </c>
      <c r="W309" t="str">
        <f t="shared" ca="1" si="52"/>
        <v>11319081926111500009</v>
      </c>
      <c r="Z309" s="18">
        <f t="shared" ca="1" si="53"/>
        <v>34888</v>
      </c>
      <c r="AA309" t="str">
        <f t="shared" ca="1" si="54"/>
        <v>Jl. Senayan No. 26, Bontang 12298</v>
      </c>
    </row>
    <row r="310" spans="1:27" x14ac:dyDescent="0.2">
      <c r="A310" s="39" t="s">
        <v>960</v>
      </c>
      <c r="B310" t="s">
        <v>1472</v>
      </c>
      <c r="C310" t="s">
        <v>3168</v>
      </c>
      <c r="D310" t="s">
        <v>2697</v>
      </c>
      <c r="E310" s="18">
        <v>35963</v>
      </c>
      <c r="F310" t="s">
        <v>2503</v>
      </c>
      <c r="G310" t="s">
        <v>2004</v>
      </c>
      <c r="I310" t="str">
        <f t="shared" si="60"/>
        <v>insert into pelamar (username,nama_lengkap,alamat,jenis_kelamin,tanggal_lahir,no_ktp,email) values ('Watkins.Echo23','Watkins Echo','Jl. Pulomas Timur K. No.2, Bontang 12602','P','35963','15433111920121300004','Watkins.Echo23@gmail.com');</v>
      </c>
      <c r="L310" s="8"/>
      <c r="M310" t="s">
        <v>4355</v>
      </c>
      <c r="N310" t="s">
        <v>4007</v>
      </c>
      <c r="O310" t="s">
        <v>137</v>
      </c>
      <c r="P310" t="str">
        <f>CONCATENATE($P$3,"'",A310,"'",",","'",B310,"'",",","'",C310,"'",",","'",D310,"'",",","'",E310,"'",",","'",F310,"'",",","'",G310,"'",")",";")</f>
        <v>insert into pelamar (username,nama_lengkap,alamat,jenis_kelamin,tanggal_lahir,no_ktp,email) values ('Watkins.Echo23','Watkins Echo','Jl. Pulomas Timur K. No.2, Bontang 12602','P','35963','15433111920121300004','Watkins.Echo23@gmail.com');</v>
      </c>
      <c r="W310" t="str">
        <f t="shared" ca="1" si="52"/>
        <v>16521092311111500008</v>
      </c>
      <c r="Z310" s="18">
        <f t="shared" ca="1" si="53"/>
        <v>32963</v>
      </c>
      <c r="AA310" t="str">
        <f t="shared" ca="1" si="54"/>
        <v>Jl. Pahlawan Revolusi No. 47, Medan 13673</v>
      </c>
    </row>
    <row r="311" spans="1:27" x14ac:dyDescent="0.2">
      <c r="A311" s="39" t="s">
        <v>961</v>
      </c>
      <c r="B311" t="s">
        <v>1473</v>
      </c>
      <c r="C311" t="s">
        <v>3169</v>
      </c>
      <c r="D311" t="s">
        <v>76</v>
      </c>
      <c r="E311" s="18">
        <v>35900</v>
      </c>
      <c r="F311" t="s">
        <v>2504</v>
      </c>
      <c r="G311" t="s">
        <v>2005</v>
      </c>
      <c r="I311" t="str">
        <f t="shared" si="60"/>
        <v>insert into pelamar (username,nama_lengkap,alamat,jenis_kelamin,tanggal_lahir,no_ktp,email) values ('Richardson.Mollie88','Richardson Mollie','Jl. Warung Buncit Raya No. 15, Bandung 12364','L','35900','15731093013101400008','Richardson.Mollie88@gmail.com');</v>
      </c>
      <c r="M311" t="s">
        <v>4360</v>
      </c>
      <c r="N311" t="s">
        <v>4370</v>
      </c>
      <c r="O311" t="s">
        <v>122</v>
      </c>
      <c r="P311" t="str">
        <f>CONCATENATE($P$3,"'",A311,"'",",","'",B311,"'",",","'",C311,"'",",","'",D311,"'",",","'",E311,"'",",","'",F311,"'",",","'",G311,"'",")",";")</f>
        <v>insert into pelamar (username,nama_lengkap,alamat,jenis_kelamin,tanggal_lahir,no_ktp,email) values ('Richardson.Mollie88','Richardson Mollie','Jl. Warung Buncit Raya No. 15, Bandung 12364','L','35900','15731093013101400008','Richardson.Mollie88@gmail.com');</v>
      </c>
      <c r="W311" t="str">
        <f t="shared" ca="1" si="52"/>
        <v>16234182729121100002</v>
      </c>
      <c r="Z311" s="18">
        <f t="shared" ca="1" si="53"/>
        <v>36073</v>
      </c>
      <c r="AA311" t="str">
        <f t="shared" ca="1" si="54"/>
        <v>Jl. Ampera Raya No. 34, Papua 12327</v>
      </c>
    </row>
    <row r="312" spans="1:27" x14ac:dyDescent="0.2">
      <c r="A312" s="39" t="s">
        <v>962</v>
      </c>
      <c r="B312" t="s">
        <v>1474</v>
      </c>
      <c r="C312" t="s">
        <v>3170</v>
      </c>
      <c r="D312" t="s">
        <v>76</v>
      </c>
      <c r="E312" s="18">
        <v>32831</v>
      </c>
      <c r="F312" t="s">
        <v>2505</v>
      </c>
      <c r="G312" t="s">
        <v>2006</v>
      </c>
      <c r="I312" t="str">
        <f t="shared" si="60"/>
        <v>insert into pelamar (username,nama_lengkap,alamat,jenis_kelamin,tanggal_lahir,no_ktp,email) values ('Hewitt.Dolan87','Hewitt Dolan','Jl. Metro Duta Kav. UE,  Pondok Indah, Bandung 14164','L','32831','19833162311101100000','Hewitt.Dolan87@yahoo.com');</v>
      </c>
      <c r="L312" s="8"/>
      <c r="M312" t="s">
        <v>4355</v>
      </c>
      <c r="N312" t="s">
        <v>4007</v>
      </c>
      <c r="O312" t="s">
        <v>139</v>
      </c>
      <c r="P312" t="str">
        <f>CONCATENATE($P$3,"'",A312,"'",",","'",B312,"'",",","'",C312,"'",",","'",D312,"'",",","'",E312,"'",",","'",F312,"'",",","'",G312,"'",")",";")</f>
        <v>insert into pelamar (username,nama_lengkap,alamat,jenis_kelamin,tanggal_lahir,no_ktp,email) values ('Hewitt.Dolan87','Hewitt Dolan','Jl. Metro Duta Kav. UE,  Pondok Indah, Bandung 14164','L','32831','19833162311101100000','Hewitt.Dolan87@yahoo.com');</v>
      </c>
      <c r="W312" t="str">
        <f t="shared" ca="1" si="52"/>
        <v>32424163120101400007</v>
      </c>
      <c r="Z312" s="18">
        <f t="shared" ca="1" si="53"/>
        <v>33938</v>
      </c>
      <c r="AA312" t="str">
        <f t="shared" ca="1" si="54"/>
        <v>Jl. Ciledug Raya No. 94 - 96, Jakarta Selatan 16109</v>
      </c>
    </row>
    <row r="313" spans="1:27" x14ac:dyDescent="0.2">
      <c r="A313" s="39" t="s">
        <v>963</v>
      </c>
      <c r="B313" t="s">
        <v>1475</v>
      </c>
      <c r="C313" t="s">
        <v>3171</v>
      </c>
      <c r="D313" t="s">
        <v>2697</v>
      </c>
      <c r="E313" s="18">
        <v>35472</v>
      </c>
      <c r="F313" t="s">
        <v>2506</v>
      </c>
      <c r="G313" t="s">
        <v>2007</v>
      </c>
      <c r="I313" t="str">
        <f t="shared" si="60"/>
        <v>insert into pelamar (username,nama_lengkap,alamat,jenis_kelamin,tanggal_lahir,no_ktp,email) values ('Huffman.Felicia60','Huffman Felicia','Jl. Raya Pasar Minggu No. 3 A, Depok 14062','P','35472','22419152911101400003','Huffman.Felicia60@gmail.com');</v>
      </c>
      <c r="M313" t="s">
        <v>4358</v>
      </c>
      <c r="N313" t="s">
        <v>4008</v>
      </c>
      <c r="O313" t="s">
        <v>119</v>
      </c>
      <c r="P313" t="str">
        <f>CONCATENATE($P$3,"'",A313,"'",",","'",B313,"'",",","'",C313,"'",",","'",D313,"'",",","'",E313,"'",",","'",F313,"'",",","'",G313,"'",")",";")</f>
        <v>insert into pelamar (username,nama_lengkap,alamat,jenis_kelamin,tanggal_lahir,no_ktp,email) values ('Huffman.Felicia60','Huffman Felicia','Jl. Raya Pasar Minggu No. 3 A, Depok 14062','P','35472','22419152911101400003','Huffman.Felicia60@gmail.com');</v>
      </c>
      <c r="W313" t="str">
        <f t="shared" ca="1" si="52"/>
        <v>17623191522121000006</v>
      </c>
      <c r="Z313" s="18">
        <f t="shared" ca="1" si="53"/>
        <v>35845</v>
      </c>
      <c r="AA313" t="str">
        <f t="shared" ca="1" si="54"/>
        <v>Jl. Raya Jatinegara Timur No. 85 - 87, Depok 12741</v>
      </c>
    </row>
    <row r="314" spans="1:27" x14ac:dyDescent="0.2">
      <c r="A314" s="39" t="s">
        <v>964</v>
      </c>
      <c r="B314" t="s">
        <v>1476</v>
      </c>
      <c r="C314" t="s">
        <v>3172</v>
      </c>
      <c r="D314" t="s">
        <v>76</v>
      </c>
      <c r="E314" s="18">
        <v>34183</v>
      </c>
      <c r="F314" t="s">
        <v>2507</v>
      </c>
      <c r="G314" t="s">
        <v>2008</v>
      </c>
      <c r="I314" t="str">
        <f t="shared" si="60"/>
        <v>insert into pelamar (username,nama_lengkap,alamat,jenis_kelamin,tanggal_lahir,no_ktp,email) values ('Moran.Chiquita100','Moran Chiquita','Jl. Gandaria I / 20, Makasar 16078','L','34183','22514032224111000007','Moran.Chiquita100@hotmail.com');</v>
      </c>
      <c r="L314" s="8"/>
      <c r="M314" t="s">
        <v>4358</v>
      </c>
      <c r="N314" t="s">
        <v>4008</v>
      </c>
      <c r="O314" t="s">
        <v>138</v>
      </c>
      <c r="P314" t="str">
        <f>CONCATENATE($P$3,"'",A314,"'",",","'",B314,"'",",","'",C314,"'",",","'",D314,"'",",","'",E314,"'",",","'",F314,"'",",","'",G314,"'",")",";")</f>
        <v>insert into pelamar (username,nama_lengkap,alamat,jenis_kelamin,tanggal_lahir,no_ktp,email) values ('Moran.Chiquita100','Moran Chiquita','Jl. Gandaria I / 20, Makasar 16078','L','34183','22514032224111000007','Moran.Chiquita100@hotmail.com');</v>
      </c>
      <c r="W314" t="str">
        <f t="shared" ca="1" si="52"/>
        <v>25614073018121600002</v>
      </c>
      <c r="Z314" s="18">
        <f t="shared" ca="1" si="53"/>
        <v>36026</v>
      </c>
      <c r="AA314" t="str">
        <f t="shared" ca="1" si="54"/>
        <v>Jl. Jend. Sudirman Kav. 49 , Tasikmalaya 13908</v>
      </c>
    </row>
    <row r="315" spans="1:27" x14ac:dyDescent="0.2">
      <c r="A315" s="39" t="s">
        <v>965</v>
      </c>
      <c r="B315" t="s">
        <v>1477</v>
      </c>
      <c r="C315" t="s">
        <v>3173</v>
      </c>
      <c r="D315" t="s">
        <v>2697</v>
      </c>
      <c r="E315" s="18">
        <v>32552</v>
      </c>
      <c r="F315" t="s">
        <v>2508</v>
      </c>
      <c r="G315" t="s">
        <v>2009</v>
      </c>
      <c r="I315" t="str">
        <f t="shared" si="60"/>
        <v>insert into pelamar (username,nama_lengkap,alamat,jenis_kelamin,tanggal_lahir,no_ktp,email) values ('Fitzpatrick.Holmes75','Fitzpatrick Holmes','Jl. Mohamad Kahfi Raya 1, Makasar 15535','P','32552','11434083418101100005','Fitzpatrick.Holmes75@hotmail.com');</v>
      </c>
      <c r="M315" t="s">
        <v>4358</v>
      </c>
      <c r="N315" t="s">
        <v>4008</v>
      </c>
      <c r="O315" t="s">
        <v>126</v>
      </c>
      <c r="P315" t="str">
        <f>CONCATENATE($P$3,"'",A315,"'",",","'",B315,"'",",","'",C315,"'",",","'",D315,"'",",","'",E315,"'",",","'",F315,"'",",","'",G315,"'",")",";")</f>
        <v>insert into pelamar (username,nama_lengkap,alamat,jenis_kelamin,tanggal_lahir,no_ktp,email) values ('Fitzpatrick.Holmes75','Fitzpatrick Holmes','Jl. Mohamad Kahfi Raya 1, Makasar 15535','P','32552','11434083418101100005','Fitzpatrick.Holmes75@hotmail.com');</v>
      </c>
      <c r="W315" t="str">
        <f t="shared" ca="1" si="52"/>
        <v>23230172812101100007</v>
      </c>
      <c r="Z315" s="18">
        <f t="shared" ca="1" si="53"/>
        <v>32997</v>
      </c>
      <c r="AA315" t="str">
        <f t="shared" ca="1" si="54"/>
        <v>Jl. RS Fatmawati No. 74 , Jakarta Selatan 14637</v>
      </c>
    </row>
    <row r="316" spans="1:27" x14ac:dyDescent="0.2">
      <c r="A316" s="39" t="s">
        <v>966</v>
      </c>
      <c r="B316" t="s">
        <v>1478</v>
      </c>
      <c r="C316" t="s">
        <v>3174</v>
      </c>
      <c r="D316" t="s">
        <v>76</v>
      </c>
      <c r="E316" s="18">
        <v>35146</v>
      </c>
      <c r="F316" t="s">
        <v>2509</v>
      </c>
      <c r="G316" t="s">
        <v>2010</v>
      </c>
      <c r="I316" t="str">
        <f t="shared" si="60"/>
        <v>insert into pelamar (username,nama_lengkap,alamat,jenis_kelamin,tanggal_lahir,no_ktp,email) values ('Webster.Amity84','Webster Amity','Jl. Kramat Jaya, Tanjung Priok, Bogor 15409','L','35146','22631041810101500004','Webster.Amity84@hotmail.com');</v>
      </c>
      <c r="L316" s="8"/>
      <c r="M316" t="s">
        <v>4363</v>
      </c>
      <c r="N316" t="s">
        <v>3943</v>
      </c>
      <c r="O316" t="s">
        <v>37</v>
      </c>
      <c r="P316" t="str">
        <f>CONCATENATE($P$3,"'",A316,"'",",","'",B316,"'",",","'",C316,"'",",","'",D316,"'",",","'",E316,"'",",","'",F316,"'",",","'",G316,"'",")",";")</f>
        <v>insert into pelamar (username,nama_lengkap,alamat,jenis_kelamin,tanggal_lahir,no_ktp,email) values ('Webster.Amity84','Webster Amity','Jl. Kramat Jaya, Tanjung Priok, Bogor 15409','L','35146','22631041810101500004','Webster.Amity84@hotmail.com');</v>
      </c>
      <c r="W316" t="str">
        <f t="shared" ca="1" si="52"/>
        <v>17722071111101100001</v>
      </c>
      <c r="Z316" s="18">
        <f t="shared" ca="1" si="53"/>
        <v>35020</v>
      </c>
      <c r="AA316" t="str">
        <f t="shared" ca="1" si="54"/>
        <v>Jl. Sultan Agung No. 67, Tasikmalaya 15208</v>
      </c>
    </row>
    <row r="317" spans="1:27" x14ac:dyDescent="0.2">
      <c r="A317" s="39" t="s">
        <v>967</v>
      </c>
      <c r="B317" t="s">
        <v>1479</v>
      </c>
      <c r="C317" t="s">
        <v>3175</v>
      </c>
      <c r="D317" t="s">
        <v>76</v>
      </c>
      <c r="E317" s="18">
        <v>36473</v>
      </c>
      <c r="F317" t="s">
        <v>2510</v>
      </c>
      <c r="G317" t="s">
        <v>2011</v>
      </c>
      <c r="I317" t="str">
        <f t="shared" si="60"/>
        <v>insert into pelamar (username,nama_lengkap,alamat,jenis_kelamin,tanggal_lahir,no_ktp,email) values ('Roman.Kieran63','Roman Kieran','Jl. Letjen S. Parman Kav. 84-86, Surabaya 12275','L','36473','34511051927111300009','Roman.Kieran63@yahoo.com');</v>
      </c>
      <c r="M317" t="s">
        <v>4361</v>
      </c>
      <c r="N317" t="s">
        <v>4161</v>
      </c>
      <c r="O317" t="s">
        <v>40</v>
      </c>
      <c r="P317" t="str">
        <f>CONCATENATE($P$3,"'",A317,"'",",","'",B317,"'",",","'",C317,"'",",","'",D317,"'",",","'",E317,"'",",","'",F317,"'",",","'",G317,"'",")",";")</f>
        <v>insert into pelamar (username,nama_lengkap,alamat,jenis_kelamin,tanggal_lahir,no_ktp,email) values ('Roman.Kieran63','Roman Kieran','Jl. Letjen S. Parman Kav. 84-86, Surabaya 12275','L','36473','34511051927111300009','Roman.Kieran63@yahoo.com');</v>
      </c>
      <c r="W317" t="str">
        <f t="shared" ca="1" si="52"/>
        <v>32933082725111300008</v>
      </c>
      <c r="Z317" s="18">
        <f t="shared" ca="1" si="53"/>
        <v>33869</v>
      </c>
      <c r="AA317" t="str">
        <f t="shared" ca="1" si="54"/>
        <v>Jl. Pesanggrahan No. 1, Aceh 13694</v>
      </c>
    </row>
    <row r="318" spans="1:27" x14ac:dyDescent="0.2">
      <c r="A318" s="39" t="s">
        <v>968</v>
      </c>
      <c r="B318" t="s">
        <v>1480</v>
      </c>
      <c r="C318" t="s">
        <v>3176</v>
      </c>
      <c r="D318" t="s">
        <v>2697</v>
      </c>
      <c r="E318" s="18">
        <v>36098</v>
      </c>
      <c r="F318" t="s">
        <v>2511</v>
      </c>
      <c r="G318" t="s">
        <v>2012</v>
      </c>
      <c r="I318" t="str">
        <f t="shared" si="60"/>
        <v>insert into pelamar (username,nama_lengkap,alamat,jenis_kelamin,tanggal_lahir,no_ktp,email) values ('Wolfe.Curran44','Wolfe Curran','Jl. Aipda K. S. Tubun No. 79, Bogor 16074','P','36098','28320142710111100009','Wolfe.Curran44@hotmail.com');</v>
      </c>
      <c r="L318" s="8"/>
      <c r="M318" t="s">
        <v>4358</v>
      </c>
      <c r="N318" t="s">
        <v>4008</v>
      </c>
      <c r="O318" t="s">
        <v>136</v>
      </c>
      <c r="P318" t="str">
        <f>CONCATENATE($P$3,"'",A318,"'",",","'",B318,"'",",","'",C318,"'",",","'",D318,"'",",","'",E318,"'",",","'",F318,"'",",","'",G318,"'",")",";")</f>
        <v>insert into pelamar (username,nama_lengkap,alamat,jenis_kelamin,tanggal_lahir,no_ktp,email) values ('Wolfe.Curran44','Wolfe Curran','Jl. Aipda K. S. Tubun No. 79, Bogor 16074','P','36098','28320142710111100009','Wolfe.Curran44@hotmail.com');</v>
      </c>
      <c r="W318" t="str">
        <f t="shared" ca="1" si="52"/>
        <v>13226141316101000009</v>
      </c>
      <c r="Z318" s="18">
        <f t="shared" ca="1" si="53"/>
        <v>36284</v>
      </c>
      <c r="AA318" t="str">
        <f t="shared" ca="1" si="54"/>
        <v>Jl. Aip II K. S. Tubun No. 92-94, Bogor 15255</v>
      </c>
    </row>
    <row r="319" spans="1:27" x14ac:dyDescent="0.2">
      <c r="A319" s="39" t="s">
        <v>969</v>
      </c>
      <c r="B319" t="s">
        <v>1481</v>
      </c>
      <c r="C319" t="s">
        <v>3177</v>
      </c>
      <c r="D319" t="s">
        <v>76</v>
      </c>
      <c r="E319" s="18">
        <v>35428</v>
      </c>
      <c r="F319" t="s">
        <v>2512</v>
      </c>
      <c r="G319" t="s">
        <v>2013</v>
      </c>
      <c r="I319" t="str">
        <f t="shared" si="60"/>
        <v>insert into pelamar (username,nama_lengkap,alamat,jenis_kelamin,tanggal_lahir,no_ktp,email) values ('Ramsey.Yvette25','Ramsey Yvette','Jl. Pesanggrahan No. 1, Garut 14775','L','35428','23519181917101500001','Ramsey.Yvette25@hotmail.com');</v>
      </c>
      <c r="M319" t="s">
        <v>4363</v>
      </c>
      <c r="N319" t="s">
        <v>3943</v>
      </c>
      <c r="O319" t="s">
        <v>136</v>
      </c>
      <c r="P319" t="str">
        <f>CONCATENATE($P$3,"'",A319,"'",",","'",B319,"'",",","'",C319,"'",",","'",D319,"'",",","'",E319,"'",",","'",F319,"'",",","'",G319,"'",")",";")</f>
        <v>insert into pelamar (username,nama_lengkap,alamat,jenis_kelamin,tanggal_lahir,no_ktp,email) values ('Ramsey.Yvette25','Ramsey Yvette','Jl. Pesanggrahan No. 1, Garut 14775','L','35428','23519181917101500001','Ramsey.Yvette25@hotmail.com');</v>
      </c>
      <c r="W319" t="str">
        <f t="shared" ca="1" si="52"/>
        <v>16822182210111400006</v>
      </c>
      <c r="Z319" s="18">
        <f t="shared" ca="1" si="53"/>
        <v>36254</v>
      </c>
      <c r="AA319" t="str">
        <f t="shared" ca="1" si="54"/>
        <v>Jl. Dr. Saharjo No. 120, Jakarta Selatan 12863</v>
      </c>
    </row>
    <row r="320" spans="1:27" x14ac:dyDescent="0.2">
      <c r="A320" s="39" t="s">
        <v>970</v>
      </c>
      <c r="B320" t="s">
        <v>1482</v>
      </c>
      <c r="C320" t="s">
        <v>3178</v>
      </c>
      <c r="D320" t="s">
        <v>2697</v>
      </c>
      <c r="E320" s="18">
        <v>36368</v>
      </c>
      <c r="F320" t="s">
        <v>2513</v>
      </c>
      <c r="G320" t="s">
        <v>2014</v>
      </c>
      <c r="I320" t="str">
        <f t="shared" si="60"/>
        <v>insert into pelamar (username,nama_lengkap,alamat,jenis_kelamin,tanggal_lahir,no_ktp,email) values ('Carney.Noble15','Carney Noble','Jl. Jenderal Sudirman Kavling 86, Medan 15579','P','36368','14325072727101100005','Carney.Noble15@hotmail.com');</v>
      </c>
      <c r="L320" s="8"/>
      <c r="M320" t="s">
        <v>4356</v>
      </c>
      <c r="N320" t="s">
        <v>4368</v>
      </c>
      <c r="O320" t="s">
        <v>115</v>
      </c>
      <c r="P320" t="str">
        <f>CONCATENATE($P$3,"'",A320,"'",",","'",B320,"'",",","'",C320,"'",",","'",D320,"'",",","'",E320,"'",",","'",F320,"'",",","'",G320,"'",")",";")</f>
        <v>insert into pelamar (username,nama_lengkap,alamat,jenis_kelamin,tanggal_lahir,no_ktp,email) values ('Carney.Noble15','Carney Noble','Jl. Jenderal Sudirman Kavling 86, Medan 15579','P','36368','14325072727101100005','Carney.Noble15@hotmail.com');</v>
      </c>
      <c r="W320" t="str">
        <f t="shared" ca="1" si="52"/>
        <v>26320121312111400008</v>
      </c>
      <c r="Z320" s="18">
        <f t="shared" ca="1" si="53"/>
        <v>35823</v>
      </c>
      <c r="AA320" t="str">
        <f t="shared" ca="1" si="54"/>
        <v>Jl. Bina Warga RT. 009 / RW. 07, Kalibata, Bogor 16029</v>
      </c>
    </row>
    <row r="321" spans="1:27" x14ac:dyDescent="0.2">
      <c r="A321" s="39" t="s">
        <v>971</v>
      </c>
      <c r="B321" t="s">
        <v>1483</v>
      </c>
      <c r="C321" t="s">
        <v>3179</v>
      </c>
      <c r="D321" t="s">
        <v>76</v>
      </c>
      <c r="E321" s="18">
        <v>35059</v>
      </c>
      <c r="F321" t="s">
        <v>2514</v>
      </c>
      <c r="G321" t="s">
        <v>2015</v>
      </c>
      <c r="I321" t="str">
        <f t="shared" si="60"/>
        <v>insert into pelamar (username,nama_lengkap,alamat,jenis_kelamin,tanggal_lahir,no_ktp,email) values ('Hudson.Thor22','Hudson Thor','Jl. Salemba Raya No. 41, Semarang 13495','L','35059','33631021429121000005','Hudson.Thor22@hotmail.com');</v>
      </c>
      <c r="M321" t="s">
        <v>4355</v>
      </c>
      <c r="N321" t="s">
        <v>4007</v>
      </c>
      <c r="O321" t="s">
        <v>121</v>
      </c>
      <c r="P321" t="str">
        <f>CONCATENATE($P$3,"'",A321,"'",",","'",B321,"'",",","'",C321,"'",",","'",D321,"'",",","'",E321,"'",",","'",F321,"'",",","'",G321,"'",")",";")</f>
        <v>insert into pelamar (username,nama_lengkap,alamat,jenis_kelamin,tanggal_lahir,no_ktp,email) values ('Hudson.Thor22','Hudson Thor','Jl. Salemba Raya No. 41, Semarang 13495','L','35059','33631021429121000005','Hudson.Thor22@hotmail.com');</v>
      </c>
      <c r="W321" t="str">
        <f t="shared" ca="1" si="52"/>
        <v>22426111110121000000</v>
      </c>
      <c r="Z321" s="18">
        <f t="shared" ca="1" si="53"/>
        <v>35290</v>
      </c>
      <c r="AA321" t="str">
        <f t="shared" ca="1" si="54"/>
        <v>Jl. Prof. Dr. Latumeten No. 1, Surabaya 14200</v>
      </c>
    </row>
    <row r="322" spans="1:27" x14ac:dyDescent="0.2">
      <c r="A322" s="39" t="s">
        <v>972</v>
      </c>
      <c r="B322" t="s">
        <v>1484</v>
      </c>
      <c r="C322" t="s">
        <v>3180</v>
      </c>
      <c r="D322" t="s">
        <v>76</v>
      </c>
      <c r="E322" s="18">
        <v>32817</v>
      </c>
      <c r="F322" t="s">
        <v>2515</v>
      </c>
      <c r="G322" t="s">
        <v>2016</v>
      </c>
      <c r="I322" t="str">
        <f t="shared" si="60"/>
        <v>insert into pelamar (username,nama_lengkap,alamat,jenis_kelamin,tanggal_lahir,no_ktp,email) values ('David.Joshua39','David Joshua','Jl. Pemuda, Tasikmalaya 14651','L','32817','11133073328121000004','David.Joshua39@yahoo.com');</v>
      </c>
      <c r="L322" s="8"/>
      <c r="M322" t="s">
        <v>4355</v>
      </c>
      <c r="N322" t="s">
        <v>4007</v>
      </c>
      <c r="O322" t="s">
        <v>122</v>
      </c>
      <c r="P322" t="str">
        <f>CONCATENATE($P$3,"'",A322,"'",",","'",B322,"'",",","'",C322,"'",",","'",D322,"'",",","'",E322,"'",",","'",F322,"'",",","'",G322,"'",")",";")</f>
        <v>insert into pelamar (username,nama_lengkap,alamat,jenis_kelamin,tanggal_lahir,no_ktp,email) values ('David.Joshua39','David Joshua','Jl. Pemuda, Tasikmalaya 14651','L','32817','11133073328121000004','David.Joshua39@yahoo.com');</v>
      </c>
      <c r="W322" t="str">
        <f t="shared" ca="1" si="52"/>
        <v>34732123311101200003</v>
      </c>
      <c r="Z322" s="18">
        <f t="shared" ca="1" si="53"/>
        <v>34517</v>
      </c>
      <c r="AA322" t="str">
        <f t="shared" ca="1" si="54"/>
        <v>Jl. Dharmawangsa Raya No. 13  Blok P II, Samarinda 15762</v>
      </c>
    </row>
    <row r="323" spans="1:27" x14ac:dyDescent="0.2">
      <c r="A323" s="39" t="s">
        <v>973</v>
      </c>
      <c r="B323" t="s">
        <v>1485</v>
      </c>
      <c r="C323" t="s">
        <v>3181</v>
      </c>
      <c r="D323" t="s">
        <v>2697</v>
      </c>
      <c r="E323" s="18">
        <v>35690</v>
      </c>
      <c r="F323" t="s">
        <v>2516</v>
      </c>
      <c r="G323" t="s">
        <v>2017</v>
      </c>
      <c r="I323" t="str">
        <f t="shared" si="60"/>
        <v>insert into pelamar (username,nama_lengkap,alamat,jenis_kelamin,tanggal_lahir,no_ktp,email) values ('Hamilton.Herrod37','Hamilton Herrod','Jl. Aipda K. S. Tubun No. 79, Bontang 12957','P','35690','29325071927111200007','Hamilton.Herrod37@hotmail.com');</v>
      </c>
      <c r="M323" t="s">
        <v>4360</v>
      </c>
      <c r="N323" t="s">
        <v>4370</v>
      </c>
      <c r="O323" t="s">
        <v>132</v>
      </c>
      <c r="P323" t="str">
        <f>CONCATENATE($P$3,"'",A323,"'",",","'",B323,"'",",","'",C323,"'",",","'",D323,"'",",","'",E323,"'",",","'",F323,"'",",","'",G323,"'",")",";")</f>
        <v>insert into pelamar (username,nama_lengkap,alamat,jenis_kelamin,tanggal_lahir,no_ktp,email) values ('Hamilton.Herrod37','Hamilton Herrod','Jl. Aipda K. S. Tubun No. 79, Bontang 12957','P','35690','29325071927111200007','Hamilton.Herrod37@hotmail.com');</v>
      </c>
      <c r="W323" t="str">
        <f t="shared" ca="1" si="52"/>
        <v>20512172327101200006</v>
      </c>
      <c r="Z323" s="18">
        <f t="shared" ca="1" si="53"/>
        <v>36297</v>
      </c>
      <c r="AA323" t="str">
        <f t="shared" ca="1" si="54"/>
        <v>Jl. Jeruk Raya No. 15 RT. 0011 / RW. 01, Surabaya 14920</v>
      </c>
    </row>
    <row r="324" spans="1:27" x14ac:dyDescent="0.2">
      <c r="A324" s="39" t="s">
        <v>974</v>
      </c>
      <c r="B324" t="s">
        <v>1486</v>
      </c>
      <c r="C324" t="s">
        <v>3182</v>
      </c>
      <c r="D324" t="s">
        <v>76</v>
      </c>
      <c r="E324" s="18">
        <v>33784</v>
      </c>
      <c r="F324" t="s">
        <v>2517</v>
      </c>
      <c r="G324" t="s">
        <v>2018</v>
      </c>
      <c r="I324" t="str">
        <f t="shared" si="60"/>
        <v>insert into pelamar (username,nama_lengkap,alamat,jenis_kelamin,tanggal_lahir,no_ktp,email) values ('Dale.Leroy26','Dale Leroy','Jl. Mahoni, Pasar Rebo, Cijantung II , Balikpapan 12878','L','33784','33822152229121600007','Dale.Leroy26@gmail.com');</v>
      </c>
      <c r="L324" s="8"/>
      <c r="M324" t="s">
        <v>4360</v>
      </c>
      <c r="N324" t="s">
        <v>4370</v>
      </c>
      <c r="O324" t="s">
        <v>36</v>
      </c>
      <c r="P324" t="str">
        <f>CONCATENATE($P$3,"'",A324,"'",",","'",B324,"'",",","'",C324,"'",",","'",D324,"'",",","'",E324,"'",",","'",F324,"'",",","'",G324,"'",")",";")</f>
        <v>insert into pelamar (username,nama_lengkap,alamat,jenis_kelamin,tanggal_lahir,no_ktp,email) values ('Dale.Leroy26','Dale Leroy','Jl. Mahoni, Pasar Rebo, Cijantung II , Balikpapan 12878','L','33784','33822152229121600007','Dale.Leroy26@gmail.com');</v>
      </c>
      <c r="W324" t="str">
        <f t="shared" ca="1" si="52"/>
        <v>13727053317101600009</v>
      </c>
      <c r="Z324" s="18">
        <f t="shared" ca="1" si="53"/>
        <v>34354</v>
      </c>
      <c r="AA324" t="str">
        <f t="shared" ca="1" si="54"/>
        <v>Jl. Gandaria Tengah II No. 6 - 14, Garut 16042</v>
      </c>
    </row>
    <row r="325" spans="1:27" x14ac:dyDescent="0.2">
      <c r="A325" s="39" t="s">
        <v>975</v>
      </c>
      <c r="B325" t="s">
        <v>1487</v>
      </c>
      <c r="C325" t="s">
        <v>3183</v>
      </c>
      <c r="D325" t="s">
        <v>2697</v>
      </c>
      <c r="E325" s="18">
        <v>34915</v>
      </c>
      <c r="F325" t="s">
        <v>2518</v>
      </c>
      <c r="G325" t="s">
        <v>2019</v>
      </c>
      <c r="I325" t="str">
        <f t="shared" si="60"/>
        <v>insert into pelamar (username,nama_lengkap,alamat,jenis_kelamin,tanggal_lahir,no_ktp,email) values ('Whitley.Heidi25','Whitley Heidi','Jl. Balai Pustaka Raya No. 29-31, Jakarta Selatan 15676','P','34915','23223111123101200001','Whitley.Heidi25@yahoo.com');</v>
      </c>
      <c r="M325" t="s">
        <v>4362</v>
      </c>
      <c r="N325" t="s">
        <v>4371</v>
      </c>
      <c r="O325" t="s">
        <v>8</v>
      </c>
      <c r="P325" t="str">
        <f>CONCATENATE($P$3,"'",A325,"'",",","'",B325,"'",",","'",C325,"'",",","'",D325,"'",",","'",E325,"'",",","'",F325,"'",",","'",G325,"'",")",";")</f>
        <v>insert into pelamar (username,nama_lengkap,alamat,jenis_kelamin,tanggal_lahir,no_ktp,email) values ('Whitley.Heidi25','Whitley Heidi','Jl. Balai Pustaka Raya No. 29-31, Jakarta Selatan 15676','P','34915','23223111123101200001','Whitley.Heidi25@yahoo.com');</v>
      </c>
      <c r="W325" t="str">
        <f t="shared" ca="1" si="52"/>
        <v>25714131811121000000</v>
      </c>
      <c r="Z325" s="18">
        <f t="shared" ca="1" si="53"/>
        <v>32570</v>
      </c>
      <c r="AA325" t="str">
        <f t="shared" ca="1" si="54"/>
        <v>Jl. Dewi Sartika III No. 200, Cilacap 13982</v>
      </c>
    </row>
    <row r="326" spans="1:27" x14ac:dyDescent="0.2">
      <c r="A326" s="39" t="s">
        <v>976</v>
      </c>
      <c r="B326" t="s">
        <v>1488</v>
      </c>
      <c r="C326" t="s">
        <v>3184</v>
      </c>
      <c r="D326" t="s">
        <v>76</v>
      </c>
      <c r="E326" s="18">
        <v>35047</v>
      </c>
      <c r="F326" t="s">
        <v>2519</v>
      </c>
      <c r="G326" t="s">
        <v>2020</v>
      </c>
      <c r="I326" t="str">
        <f t="shared" si="60"/>
        <v>insert into pelamar (username,nama_lengkap,alamat,jenis_kelamin,tanggal_lahir,no_ktp,email) values ('Stark.Cody92','Stark Cody','Jl. Pesanggrahan No. 1, Balikpapan 15834','L','35047','16434082519101000001','Stark.Cody92@gmail.com');</v>
      </c>
      <c r="L326" s="8"/>
      <c r="M326" t="s">
        <v>4361</v>
      </c>
      <c r="N326" t="s">
        <v>4161</v>
      </c>
      <c r="O326" t="s">
        <v>139</v>
      </c>
      <c r="P326" t="str">
        <f>CONCATENATE($P$3,"'",A326,"'",",","'",B326,"'",",","'",C326,"'",",","'",D326,"'",",","'",E326,"'",",","'",F326,"'",",","'",G326,"'",")",";")</f>
        <v>insert into pelamar (username,nama_lengkap,alamat,jenis_kelamin,tanggal_lahir,no_ktp,email) values ('Stark.Cody92','Stark Cody','Jl. Pesanggrahan No. 1, Balikpapan 15834','L','35047','16434082519101000001','Stark.Cody92@gmail.com');</v>
      </c>
      <c r="W326" t="str">
        <f t="shared" ref="W326:W389" ca="1" si="65">RANDBETWEEN(11,34)&amp;RANDBETWEEN(1,9)&amp;RANDBETWEEN(11,34)&amp;RANDBETWEEN(0,1)&amp;RANDBETWEEN(1,9)&amp;RANDBETWEEN(11,34)&amp;RANDBETWEEN(10,30)&amp;RANDBETWEEN(10,12)&amp;RANDBETWEEN(10,16)&amp;"0000"&amp;RANDBETWEEN(0,9)</f>
        <v>30533022013101000000</v>
      </c>
      <c r="Z326" s="18">
        <f t="shared" ref="Z326:Z389" ca="1" si="66">RANDBETWEEN(DATE(1989,1,1),DATE(1999,12,30))</f>
        <v>36133</v>
      </c>
      <c r="AA326" t="str">
        <f t="shared" ref="AA326:AA389" ca="1" si="67">INDEX(AC:AC,RANDBETWEEN(6,222),1)&amp;", "&amp;INDEX(AB:AB,RANDBETWEEN(6,22),1)&amp;" 1"&amp;RANDBETWEEN(2111,6111)</f>
        <v>Jl. Dharmawangsa Raya No. 13  Blok P II, Bandung 12438</v>
      </c>
    </row>
    <row r="327" spans="1:27" x14ac:dyDescent="0.2">
      <c r="A327" s="39" t="s">
        <v>977</v>
      </c>
      <c r="B327" t="s">
        <v>1489</v>
      </c>
      <c r="C327" t="s">
        <v>3185</v>
      </c>
      <c r="D327" t="s">
        <v>76</v>
      </c>
      <c r="E327" s="18">
        <v>36266</v>
      </c>
      <c r="F327" t="s">
        <v>2520</v>
      </c>
      <c r="G327" t="s">
        <v>2021</v>
      </c>
      <c r="I327" t="str">
        <f t="shared" si="60"/>
        <v>insert into pelamar (username,nama_lengkap,alamat,jenis_kelamin,tanggal_lahir,no_ktp,email) values ('Ryan.Grace96','Ryan Grace','Jl. Bekasi Timur Raya KM. 18 No. 6 P. Gdg. , Cilacap 12388','L','36266','23913113417101500006','Ryan.Grace96@gmail.com');</v>
      </c>
      <c r="M327" t="s">
        <v>4359</v>
      </c>
      <c r="N327" t="s">
        <v>4369</v>
      </c>
      <c r="O327" t="s">
        <v>36</v>
      </c>
      <c r="P327" t="str">
        <f>CONCATENATE($P$3,"'",A327,"'",",","'",B327,"'",",","'",C327,"'",",","'",D327,"'",",","'",E327,"'",",","'",F327,"'",",","'",G327,"'",")",";")</f>
        <v>insert into pelamar (username,nama_lengkap,alamat,jenis_kelamin,tanggal_lahir,no_ktp,email) values ('Ryan.Grace96','Ryan Grace','Jl. Bekasi Timur Raya KM. 18 No. 6 P. Gdg. , Cilacap 12388','L','36266','23913113417101500006','Ryan.Grace96@gmail.com');</v>
      </c>
      <c r="W327" t="str">
        <f t="shared" ca="1" si="65"/>
        <v>25519133116121200001</v>
      </c>
      <c r="Z327" s="18">
        <f t="shared" ca="1" si="66"/>
        <v>35712</v>
      </c>
      <c r="AA327" t="str">
        <f t="shared" ca="1" si="67"/>
        <v>Jl. Jenderal Sudirman Kavling 86, Makasar 14591</v>
      </c>
    </row>
    <row r="328" spans="1:27" x14ac:dyDescent="0.2">
      <c r="A328" s="39" t="s">
        <v>978</v>
      </c>
      <c r="B328" t="s">
        <v>1490</v>
      </c>
      <c r="C328" t="s">
        <v>3186</v>
      </c>
      <c r="D328" t="s">
        <v>2697</v>
      </c>
      <c r="E328" s="18">
        <v>34643</v>
      </c>
      <c r="F328" t="s">
        <v>2521</v>
      </c>
      <c r="G328" t="s">
        <v>2022</v>
      </c>
      <c r="I328" t="str">
        <f t="shared" si="60"/>
        <v>insert into pelamar (username,nama_lengkap,alamat,jenis_kelamin,tanggal_lahir,no_ktp,email) values ('Stanton.Fay51','Stanton Fay','Jl. LapanganTembak No. 75, Surabaya 14198','P','34643','23829122923101100006','Stanton.Fay51@hotmail.com');</v>
      </c>
      <c r="L328" s="8"/>
      <c r="M328" t="s">
        <v>4359</v>
      </c>
      <c r="N328" t="s">
        <v>4369</v>
      </c>
      <c r="O328" t="s">
        <v>40</v>
      </c>
      <c r="P328" t="str">
        <f>CONCATENATE($P$3,"'",A328,"'",",","'",B328,"'",",","'",C328,"'",",","'",D328,"'",",","'",E328,"'",",","'",F328,"'",",","'",G328,"'",")",";")</f>
        <v>insert into pelamar (username,nama_lengkap,alamat,jenis_kelamin,tanggal_lahir,no_ktp,email) values ('Stanton.Fay51','Stanton Fay','Jl. LapanganTembak No. 75, Surabaya 14198','P','34643','23829122923101100006','Stanton.Fay51@hotmail.com');</v>
      </c>
      <c r="W328" t="str">
        <f t="shared" ca="1" si="65"/>
        <v>21219043322101100000</v>
      </c>
      <c r="Z328" s="18">
        <f t="shared" ca="1" si="66"/>
        <v>34227</v>
      </c>
      <c r="AA328" t="str">
        <f t="shared" ca="1" si="67"/>
        <v>Jl. Salemba Tengah 26 - 28, Bandung 13756</v>
      </c>
    </row>
    <row r="329" spans="1:27" x14ac:dyDescent="0.2">
      <c r="A329" s="39" t="s">
        <v>979</v>
      </c>
      <c r="B329" t="s">
        <v>1491</v>
      </c>
      <c r="C329" t="s">
        <v>3187</v>
      </c>
      <c r="D329" t="s">
        <v>76</v>
      </c>
      <c r="E329" s="18">
        <v>34620</v>
      </c>
      <c r="F329" t="s">
        <v>2522</v>
      </c>
      <c r="G329" t="s">
        <v>2023</v>
      </c>
      <c r="I329" t="str">
        <f t="shared" si="60"/>
        <v>insert into pelamar (username,nama_lengkap,alamat,jenis_kelamin,tanggal_lahir,no_ktp,email) values ('Lamb.Lydia34','Lamb Lydia','Jl. Salemba Raya, Depok 15815','L','34620','32234163116111100005','Lamb.Lydia34@yahoo.com');</v>
      </c>
      <c r="M329" t="s">
        <v>4364</v>
      </c>
      <c r="N329" t="s">
        <v>4372</v>
      </c>
      <c r="O329" t="s">
        <v>135</v>
      </c>
      <c r="P329" t="str">
        <f>CONCATENATE($P$3,"'",A329,"'",",","'",B329,"'",",","'",C329,"'",",","'",D329,"'",",","'",E329,"'",",","'",F329,"'",",","'",G329,"'",")",";")</f>
        <v>insert into pelamar (username,nama_lengkap,alamat,jenis_kelamin,tanggal_lahir,no_ktp,email) values ('Lamb.Lydia34','Lamb Lydia','Jl. Salemba Raya, Depok 15815','L','34620','32234163116111100005','Lamb.Lydia34@yahoo.com');</v>
      </c>
      <c r="W329" t="str">
        <f t="shared" ca="1" si="65"/>
        <v>27320172122121000009</v>
      </c>
      <c r="Z329" s="18">
        <f t="shared" ca="1" si="66"/>
        <v>35859</v>
      </c>
      <c r="AA329" t="str">
        <f t="shared" ca="1" si="67"/>
        <v>Jl. Ciputat Raya No. 5, Jakarta Selatan 15727</v>
      </c>
    </row>
    <row r="330" spans="1:27" x14ac:dyDescent="0.2">
      <c r="A330" s="39" t="s">
        <v>980</v>
      </c>
      <c r="B330" t="s">
        <v>1492</v>
      </c>
      <c r="C330" t="s">
        <v>3188</v>
      </c>
      <c r="D330" t="s">
        <v>2697</v>
      </c>
      <c r="E330" s="18">
        <v>34765</v>
      </c>
      <c r="F330" t="s">
        <v>2523</v>
      </c>
      <c r="G330" t="s">
        <v>2024</v>
      </c>
      <c r="I330" t="str">
        <f t="shared" si="60"/>
        <v>insert into pelamar (username,nama_lengkap,alamat,jenis_kelamin,tanggal_lahir,no_ktp,email) values ('Sloan.Elliott92','Sloan Elliott','Jl. Raden Inten, Jakarta Selatan 13041','P','34765','30722122312111000007','Sloan.Elliott92@gmail.com');</v>
      </c>
      <c r="L330" s="8"/>
      <c r="M330" t="s">
        <v>4357</v>
      </c>
      <c r="N330" t="s">
        <v>3867</v>
      </c>
      <c r="O330" t="s">
        <v>128</v>
      </c>
      <c r="P330" t="str">
        <f>CONCATENATE($P$3,"'",A330,"'",",","'",B330,"'",",","'",C330,"'",",","'",D330,"'",",","'",E330,"'",",","'",F330,"'",",","'",G330,"'",")",";")</f>
        <v>insert into pelamar (username,nama_lengkap,alamat,jenis_kelamin,tanggal_lahir,no_ktp,email) values ('Sloan.Elliott92','Sloan Elliott','Jl. Raden Inten, Jakarta Selatan 13041','P','34765','30722122312111000007','Sloan.Elliott92@gmail.com');</v>
      </c>
      <c r="W330" t="str">
        <f t="shared" ca="1" si="65"/>
        <v>19214163016101400004</v>
      </c>
      <c r="Z330" s="18">
        <f t="shared" ca="1" si="66"/>
        <v>33380</v>
      </c>
      <c r="AA330" t="str">
        <f t="shared" ca="1" si="67"/>
        <v>Jl. Ampera Raya No. 34, Samarinda 14191</v>
      </c>
    </row>
    <row r="331" spans="1:27" x14ac:dyDescent="0.2">
      <c r="A331" s="39" t="s">
        <v>981</v>
      </c>
      <c r="B331" t="s">
        <v>1493</v>
      </c>
      <c r="C331" t="s">
        <v>3189</v>
      </c>
      <c r="D331" t="s">
        <v>76</v>
      </c>
      <c r="E331" s="18">
        <v>35278</v>
      </c>
      <c r="F331" t="s">
        <v>2524</v>
      </c>
      <c r="G331" t="s">
        <v>2025</v>
      </c>
      <c r="I331" t="str">
        <f t="shared" si="60"/>
        <v>insert into pelamar (username,nama_lengkap,alamat,jenis_kelamin,tanggal_lahir,no_ktp,email) values ('Beard.Dacey17','Beard Dacey','Jl. Senayan No. 26, Aceh 14204','L','35278','34618142111121200007','Beard.Dacey17@gmail.com');</v>
      </c>
      <c r="M331" t="s">
        <v>4355</v>
      </c>
      <c r="N331" t="s">
        <v>4007</v>
      </c>
      <c r="O331" t="s">
        <v>136</v>
      </c>
      <c r="P331" t="str">
        <f>CONCATENATE($P$3,"'",A331,"'",",","'",B331,"'",",","'",C331,"'",",","'",D331,"'",",","'",E331,"'",",","'",F331,"'",",","'",G331,"'",")",";")</f>
        <v>insert into pelamar (username,nama_lengkap,alamat,jenis_kelamin,tanggal_lahir,no_ktp,email) values ('Beard.Dacey17','Beard Dacey','Jl. Senayan No. 26, Aceh 14204','L','35278','34618142111121200007','Beard.Dacey17@gmail.com');</v>
      </c>
      <c r="W331" t="str">
        <f t="shared" ca="1" si="65"/>
        <v>27519192922121400008</v>
      </c>
      <c r="Z331" s="18">
        <f t="shared" ca="1" si="66"/>
        <v>32554</v>
      </c>
      <c r="AA331" t="str">
        <f t="shared" ca="1" si="67"/>
        <v>Jl. Kyai Tapa No. , Medan 14332</v>
      </c>
    </row>
    <row r="332" spans="1:27" x14ac:dyDescent="0.2">
      <c r="A332" s="39" t="s">
        <v>982</v>
      </c>
      <c r="B332" t="s">
        <v>1494</v>
      </c>
      <c r="C332" t="s">
        <v>3190</v>
      </c>
      <c r="D332" t="s">
        <v>76</v>
      </c>
      <c r="E332" s="18">
        <v>35892</v>
      </c>
      <c r="F332" t="s">
        <v>2525</v>
      </c>
      <c r="G332" t="s">
        <v>2026</v>
      </c>
      <c r="I332" t="str">
        <f t="shared" si="60"/>
        <v>insert into pelamar (username,nama_lengkap,alamat,jenis_kelamin,tanggal_lahir,no_ktp,email) values ('Turner.Emily41','Turner Emily','Jl. Kyai Tapa No. , Papua 13836','L','35892','15633072830121300000','Turner.Emily41@gmail.com');</v>
      </c>
      <c r="L332" s="8"/>
      <c r="M332" t="s">
        <v>4361</v>
      </c>
      <c r="N332" t="s">
        <v>4161</v>
      </c>
      <c r="O332" t="s">
        <v>128</v>
      </c>
      <c r="P332" t="str">
        <f>CONCATENATE($P$3,"'",A332,"'",",","'",B332,"'",",","'",C332,"'",",","'",D332,"'",",","'",E332,"'",",","'",F332,"'",",","'",G332,"'",")",";")</f>
        <v>insert into pelamar (username,nama_lengkap,alamat,jenis_kelamin,tanggal_lahir,no_ktp,email) values ('Turner.Emily41','Turner Emily','Jl. Kyai Tapa No. , Papua 13836','L','35892','15633072830121300000','Turner.Emily41@gmail.com');</v>
      </c>
      <c r="W332" t="str">
        <f t="shared" ca="1" si="65"/>
        <v>31517191111121200003</v>
      </c>
      <c r="Z332" s="18">
        <f t="shared" ca="1" si="66"/>
        <v>34965</v>
      </c>
      <c r="AA332" t="str">
        <f t="shared" ca="1" si="67"/>
        <v>Jl. Ciranjang  II No. 20-22, Makasar 15845</v>
      </c>
    </row>
    <row r="333" spans="1:27" x14ac:dyDescent="0.2">
      <c r="A333" s="39" t="s">
        <v>983</v>
      </c>
      <c r="B333" t="s">
        <v>1495</v>
      </c>
      <c r="C333" t="s">
        <v>3191</v>
      </c>
      <c r="D333" t="s">
        <v>76</v>
      </c>
      <c r="E333" s="18">
        <v>36454</v>
      </c>
      <c r="F333" t="s">
        <v>2526</v>
      </c>
      <c r="G333" t="s">
        <v>2027</v>
      </c>
      <c r="I333" t="str">
        <f t="shared" si="60"/>
        <v>insert into pelamar (username,nama_lengkap,alamat,jenis_kelamin,tanggal_lahir,no_ktp,email) values ('Martinez.Quentin83','Martinez Quentin','Jl. Gereja Theresia No. 22, Medan 12924','L','36454','18133182726111000008','Martinez.Quentin83@yahoo.com');</v>
      </c>
      <c r="M333" t="s">
        <v>4357</v>
      </c>
      <c r="N333" t="s">
        <v>3867</v>
      </c>
      <c r="O333" t="s">
        <v>38</v>
      </c>
      <c r="P333" t="str">
        <f>CONCATENATE($P$3,"'",A333,"'",",","'",B333,"'",",","'",C333,"'",",","'",D333,"'",",","'",E333,"'",",","'",F333,"'",",","'",G333,"'",")",";")</f>
        <v>insert into pelamar (username,nama_lengkap,alamat,jenis_kelamin,tanggal_lahir,no_ktp,email) values ('Martinez.Quentin83','Martinez Quentin','Jl. Gereja Theresia No. 22, Medan 12924','L','36454','18133182726111000008','Martinez.Quentin83@yahoo.com');</v>
      </c>
      <c r="W333" t="str">
        <f t="shared" ca="1" si="65"/>
        <v>20717041524101300000</v>
      </c>
      <c r="Z333" s="18">
        <f t="shared" ca="1" si="66"/>
        <v>35248</v>
      </c>
      <c r="AA333" t="str">
        <f t="shared" ca="1" si="67"/>
        <v>Jl. Kramat Jaya, Tanjung Priok, Bandung 15232</v>
      </c>
    </row>
    <row r="334" spans="1:27" x14ac:dyDescent="0.2">
      <c r="A334" s="39" t="s">
        <v>984</v>
      </c>
      <c r="B334" t="s">
        <v>1496</v>
      </c>
      <c r="C334" t="s">
        <v>3192</v>
      </c>
      <c r="D334" t="s">
        <v>2697</v>
      </c>
      <c r="E334" s="18">
        <v>34041</v>
      </c>
      <c r="F334" t="s">
        <v>2527</v>
      </c>
      <c r="G334" t="s">
        <v>2028</v>
      </c>
      <c r="I334" t="str">
        <f t="shared" si="60"/>
        <v>insert into pelamar (username,nama_lengkap,alamat,jenis_kelamin,tanggal_lahir,no_ktp,email) values ('Vaughn.Francesca36','Vaughn Francesca','Jl. Tipar Cakung No. 5, Semarang 15745','P','34041','22713071519121300005','Vaughn.Francesca36@hotmail.com');</v>
      </c>
      <c r="L334" s="8"/>
      <c r="M334" t="s">
        <v>4360</v>
      </c>
      <c r="N334" t="s">
        <v>4370</v>
      </c>
      <c r="O334" t="s">
        <v>5</v>
      </c>
      <c r="P334" t="str">
        <f>CONCATENATE($P$3,"'",A334,"'",",","'",B334,"'",",","'",C334,"'",",","'",D334,"'",",","'",E334,"'",",","'",F334,"'",",","'",G334,"'",")",";")</f>
        <v>insert into pelamar (username,nama_lengkap,alamat,jenis_kelamin,tanggal_lahir,no_ktp,email) values ('Vaughn.Francesca36','Vaughn Francesca','Jl. Tipar Cakung No. 5, Semarang 15745','P','34041','22713071519121300005','Vaughn.Francesca36@hotmail.com');</v>
      </c>
      <c r="W334" t="str">
        <f t="shared" ca="1" si="65"/>
        <v>21127081213121300009</v>
      </c>
      <c r="Z334" s="18">
        <f t="shared" ca="1" si="66"/>
        <v>32870</v>
      </c>
      <c r="AA334" t="str">
        <f t="shared" ca="1" si="67"/>
        <v>Jl. Raya Bogor KM. 22 No. 44, Surabaya 12316</v>
      </c>
    </row>
    <row r="335" spans="1:27" x14ac:dyDescent="0.2">
      <c r="A335" s="39" t="s">
        <v>985</v>
      </c>
      <c r="B335" t="s">
        <v>1497</v>
      </c>
      <c r="C335" t="s">
        <v>3193</v>
      </c>
      <c r="D335" t="s">
        <v>76</v>
      </c>
      <c r="E335" s="18">
        <v>32864</v>
      </c>
      <c r="F335" t="s">
        <v>2528</v>
      </c>
      <c r="G335" t="s">
        <v>2029</v>
      </c>
      <c r="I335" t="str">
        <f t="shared" si="60"/>
        <v>insert into pelamar (username,nama_lengkap,alamat,jenis_kelamin,tanggal_lahir,no_ktp,email) values ('Higgins.Gannon55','Higgins Gannon','Jl. R. C. Veteran No. 178, Depok 13035','L','32864','27432181126101100004','Higgins.Gannon55@hotmail.com');</v>
      </c>
      <c r="M335" t="s">
        <v>4360</v>
      </c>
      <c r="N335" t="s">
        <v>4370</v>
      </c>
      <c r="O335" t="s">
        <v>8</v>
      </c>
      <c r="P335" t="str">
        <f>CONCATENATE($P$3,"'",A335,"'",",","'",B335,"'",",","'",C335,"'",",","'",D335,"'",",","'",E335,"'",",","'",F335,"'",",","'",G335,"'",")",";")</f>
        <v>insert into pelamar (username,nama_lengkap,alamat,jenis_kelamin,tanggal_lahir,no_ktp,email) values ('Higgins.Gannon55','Higgins Gannon','Jl. R. C. Veteran No. 178, Depok 13035','L','32864','27432181126101100004','Higgins.Gannon55@hotmail.com');</v>
      </c>
      <c r="W335" t="str">
        <f t="shared" ca="1" si="65"/>
        <v>18928063416111400000</v>
      </c>
      <c r="Z335" s="18">
        <f t="shared" ca="1" si="66"/>
        <v>33522</v>
      </c>
      <c r="AA335" t="str">
        <f t="shared" ca="1" si="67"/>
        <v>Jl. Raya Bogor  Km. 19  No. 3.a, Surabaya 13035</v>
      </c>
    </row>
    <row r="336" spans="1:27" x14ac:dyDescent="0.2">
      <c r="A336" s="39" t="s">
        <v>986</v>
      </c>
      <c r="B336" t="s">
        <v>1498</v>
      </c>
      <c r="C336" t="s">
        <v>3194</v>
      </c>
      <c r="D336" t="s">
        <v>76</v>
      </c>
      <c r="E336" s="18">
        <v>33771</v>
      </c>
      <c r="F336" t="s">
        <v>2529</v>
      </c>
      <c r="G336" t="s">
        <v>2030</v>
      </c>
      <c r="I336" t="str">
        <f t="shared" si="60"/>
        <v>insert into pelamar (username,nama_lengkap,alamat,jenis_kelamin,tanggal_lahir,no_ktp,email) values ('Park.Iliana41','Park Iliana','Jl. Duren Sawit Baru No. 2, Bogor 12111','L','33771','20833193024121500000','Park.Iliana41@gmail.com');</v>
      </c>
      <c r="L336" s="8"/>
      <c r="M336" t="s">
        <v>4361</v>
      </c>
      <c r="N336" t="s">
        <v>4161</v>
      </c>
      <c r="O336" t="s">
        <v>119</v>
      </c>
      <c r="P336" t="str">
        <f>CONCATENATE($P$3,"'",A336,"'",",","'",B336,"'",",","'",C336,"'",",","'",D336,"'",",","'",E336,"'",",","'",F336,"'",",","'",G336,"'",")",";")</f>
        <v>insert into pelamar (username,nama_lengkap,alamat,jenis_kelamin,tanggal_lahir,no_ktp,email) values ('Park.Iliana41','Park Iliana','Jl. Duren Sawit Baru No. 2, Bogor 12111','L','33771','20833193024121500000','Park.Iliana41@gmail.com');</v>
      </c>
      <c r="W336" t="str">
        <f t="shared" ca="1" si="65"/>
        <v>12321111916101300001</v>
      </c>
      <c r="Z336" s="18">
        <f t="shared" ca="1" si="66"/>
        <v>35868</v>
      </c>
      <c r="AA336" t="str">
        <f t="shared" ca="1" si="67"/>
        <v>Jl. HR. Rasuna Said, Kuningan, Tasikmalaya 14908</v>
      </c>
    </row>
    <row r="337" spans="1:27" x14ac:dyDescent="0.2">
      <c r="A337" s="39" t="s">
        <v>987</v>
      </c>
      <c r="B337" t="s">
        <v>1499</v>
      </c>
      <c r="C337" t="s">
        <v>3195</v>
      </c>
      <c r="D337" t="s">
        <v>2697</v>
      </c>
      <c r="E337" s="18">
        <v>35095</v>
      </c>
      <c r="F337" t="s">
        <v>2530</v>
      </c>
      <c r="G337" t="s">
        <v>2031</v>
      </c>
      <c r="I337" t="str">
        <f t="shared" si="60"/>
        <v>insert into pelamar (username,nama_lengkap,alamat,jenis_kelamin,tanggal_lahir,no_ktp,email) values ('Daniel.Brandon11','Daniel Brandon','Jl. Taman Brawijaya No. 1, Garut 15566','P','35095','18732121616101000009','Daniel.Brandon11@yahoo.com');</v>
      </c>
      <c r="M337" t="s">
        <v>4357</v>
      </c>
      <c r="N337" t="s">
        <v>3867</v>
      </c>
      <c r="O337" t="s">
        <v>133</v>
      </c>
      <c r="P337" t="str">
        <f>CONCATENATE($P$3,"'",A337,"'",",","'",B337,"'",",","'",C337,"'",",","'",D337,"'",",","'",E337,"'",",","'",F337,"'",",","'",G337,"'",")",";")</f>
        <v>insert into pelamar (username,nama_lengkap,alamat,jenis_kelamin,tanggal_lahir,no_ktp,email) values ('Daniel.Brandon11','Daniel Brandon','Jl. Taman Brawijaya No. 1, Garut 15566','P','35095','18732121616101000009','Daniel.Brandon11@yahoo.com');</v>
      </c>
      <c r="W337" t="str">
        <f t="shared" ca="1" si="65"/>
        <v>23226192916121300004</v>
      </c>
      <c r="Z337" s="18">
        <f t="shared" ca="1" si="66"/>
        <v>35942</v>
      </c>
      <c r="AA337" t="str">
        <f t="shared" ca="1" si="67"/>
        <v>Jl. Boulevard Timur Raya RT. 006 / 02, Aceh 15442</v>
      </c>
    </row>
    <row r="338" spans="1:27" x14ac:dyDescent="0.2">
      <c r="A338" s="39" t="s">
        <v>988</v>
      </c>
      <c r="B338" t="s">
        <v>1500</v>
      </c>
      <c r="C338" t="s">
        <v>3196</v>
      </c>
      <c r="D338" t="s">
        <v>76</v>
      </c>
      <c r="E338" s="18">
        <v>35988</v>
      </c>
      <c r="F338" t="s">
        <v>2531</v>
      </c>
      <c r="G338" t="s">
        <v>2032</v>
      </c>
      <c r="I338" t="str">
        <f t="shared" si="60"/>
        <v>insert into pelamar (username,nama_lengkap,alamat,jenis_kelamin,tanggal_lahir,no_ktp,email) values ('Reed.Cora15','Reed Cora','Jl. Pluit Raya No. 2, Makasar 15578','L','35988','16219041717121600000','Reed.Cora15@hotmail.com');</v>
      </c>
      <c r="L338" s="8"/>
      <c r="M338" t="s">
        <v>4356</v>
      </c>
      <c r="N338" t="s">
        <v>4368</v>
      </c>
      <c r="O338" t="s">
        <v>115</v>
      </c>
      <c r="P338" t="str">
        <f>CONCATENATE($P$3,"'",A338,"'",",","'",B338,"'",",","'",C338,"'",",","'",D338,"'",",","'",E338,"'",",","'",F338,"'",",","'",G338,"'",")",";")</f>
        <v>insert into pelamar (username,nama_lengkap,alamat,jenis_kelamin,tanggal_lahir,no_ktp,email) values ('Reed.Cora15','Reed Cora','Jl. Pluit Raya No. 2, Makasar 15578','L','35988','16219041717121600000','Reed.Cora15@hotmail.com');</v>
      </c>
      <c r="W338" t="str">
        <f t="shared" ca="1" si="65"/>
        <v>32812032229111100002</v>
      </c>
      <c r="Z338" s="18">
        <f t="shared" ca="1" si="66"/>
        <v>36197</v>
      </c>
      <c r="AA338" t="str">
        <f t="shared" ca="1" si="67"/>
        <v>Jl. Raya Cilandak  KKO, Medan 15724</v>
      </c>
    </row>
    <row r="339" spans="1:27" x14ac:dyDescent="0.2">
      <c r="A339" s="39" t="s">
        <v>989</v>
      </c>
      <c r="B339" t="s">
        <v>1501</v>
      </c>
      <c r="C339" t="s">
        <v>3197</v>
      </c>
      <c r="D339" t="s">
        <v>2697</v>
      </c>
      <c r="E339" s="18">
        <v>34812</v>
      </c>
      <c r="F339" t="s">
        <v>2532</v>
      </c>
      <c r="G339" t="s">
        <v>2033</v>
      </c>
      <c r="I339" t="str">
        <f t="shared" si="60"/>
        <v>insert into pelamar (username,nama_lengkap,alamat,jenis_kelamin,tanggal_lahir,no_ktp,email) values ('Green.Robin52','Green Robin','Jl. Landas Pacu Timur, Bogor 13852','P','34812','27328131414121100006','Green.Robin52@yahoo.com');</v>
      </c>
      <c r="M339" t="s">
        <v>4361</v>
      </c>
      <c r="N339" t="s">
        <v>4161</v>
      </c>
      <c r="O339" t="s">
        <v>121</v>
      </c>
      <c r="P339" t="str">
        <f>CONCATENATE($P$3,"'",A339,"'",",","'",B339,"'",",","'",C339,"'",",","'",D339,"'",",","'",E339,"'",",","'",F339,"'",",","'",G339,"'",")",";")</f>
        <v>insert into pelamar (username,nama_lengkap,alamat,jenis_kelamin,tanggal_lahir,no_ktp,email) values ('Green.Robin52','Green Robin','Jl. Landas Pacu Timur, Bogor 13852','P','34812','27328131414121100006','Green.Robin52@yahoo.com');</v>
      </c>
      <c r="W339" t="str">
        <f t="shared" ca="1" si="65"/>
        <v>32717121826121500006</v>
      </c>
      <c r="Z339" s="18">
        <f t="shared" ca="1" si="66"/>
        <v>34215</v>
      </c>
      <c r="AA339" t="str">
        <f t="shared" ca="1" si="67"/>
        <v>Jl. Raya Pasar Minggu No. 3 A, Balikpapan 15961</v>
      </c>
    </row>
    <row r="340" spans="1:27" x14ac:dyDescent="0.2">
      <c r="A340" s="39" t="s">
        <v>990</v>
      </c>
      <c r="B340" t="s">
        <v>1502</v>
      </c>
      <c r="C340" t="s">
        <v>3198</v>
      </c>
      <c r="D340" t="s">
        <v>76</v>
      </c>
      <c r="E340" s="18">
        <v>33508</v>
      </c>
      <c r="F340" t="s">
        <v>2533</v>
      </c>
      <c r="G340" t="s">
        <v>2034</v>
      </c>
      <c r="I340" t="str">
        <f t="shared" si="60"/>
        <v>insert into pelamar (username,nama_lengkap,alamat,jenis_kelamin,tanggal_lahir,no_ktp,email) values ('Poole.Alisa1','Poole Alisa','Jl. Raya Pondok Kopi, Surabaya 15313','L','33508','34415091425121500000','Poole.Alisa1@hotmail.com');</v>
      </c>
      <c r="L340" s="8"/>
      <c r="M340" t="s">
        <v>4355</v>
      </c>
      <c r="N340" t="s">
        <v>4007</v>
      </c>
      <c r="O340" t="s">
        <v>133</v>
      </c>
      <c r="P340" t="str">
        <f>CONCATENATE($P$3,"'",A340,"'",",","'",B340,"'",",","'",C340,"'",",","'",D340,"'",",","'",E340,"'",",","'",F340,"'",",","'",G340,"'",")",";")</f>
        <v>insert into pelamar (username,nama_lengkap,alamat,jenis_kelamin,tanggal_lahir,no_ktp,email) values ('Poole.Alisa1','Poole Alisa','Jl. Raya Pondok Kopi, Surabaya 15313','L','33508','34415091425121500000','Poole.Alisa1@hotmail.com');</v>
      </c>
      <c r="W340" t="str">
        <f t="shared" ca="1" si="65"/>
        <v>32430022526111600003</v>
      </c>
      <c r="Z340" s="18">
        <f t="shared" ca="1" si="66"/>
        <v>33687</v>
      </c>
      <c r="AA340" t="str">
        <f t="shared" ca="1" si="67"/>
        <v>Jl. Raya Plumpang Semper No. 19  RT.006 / RW.015, Papua 15509</v>
      </c>
    </row>
    <row r="341" spans="1:27" x14ac:dyDescent="0.2">
      <c r="A341" s="39" t="s">
        <v>991</v>
      </c>
      <c r="B341" t="s">
        <v>1503</v>
      </c>
      <c r="C341" t="s">
        <v>3199</v>
      </c>
      <c r="D341" t="s">
        <v>76</v>
      </c>
      <c r="E341" s="18">
        <v>35070</v>
      </c>
      <c r="F341" t="s">
        <v>2534</v>
      </c>
      <c r="G341" t="s">
        <v>2035</v>
      </c>
      <c r="I341" t="str">
        <f t="shared" si="60"/>
        <v>insert into pelamar (username,nama_lengkap,alamat,jenis_kelamin,tanggal_lahir,no_ktp,email) values ('Castro.Yuri6','Castro Yuri','Jl. Pahlawan Komarudin Raya No. 5, Semarang 15902','L','35070','14322161421121400006','Castro.Yuri6@yahoo.com');</v>
      </c>
      <c r="M341" t="s">
        <v>4363</v>
      </c>
      <c r="N341" t="s">
        <v>3943</v>
      </c>
      <c r="O341" t="s">
        <v>120</v>
      </c>
      <c r="P341" t="str">
        <f>CONCATENATE($P$3,"'",A341,"'",",","'",B341,"'",",","'",C341,"'",",","'",D341,"'",",","'",E341,"'",",","'",F341,"'",",","'",G341,"'",")",";")</f>
        <v>insert into pelamar (username,nama_lengkap,alamat,jenis_kelamin,tanggal_lahir,no_ktp,email) values ('Castro.Yuri6','Castro Yuri','Jl. Pahlawan Komarudin Raya No. 5, Semarang 15902','L','35070','14322161421121400006','Castro.Yuri6@yahoo.com');</v>
      </c>
      <c r="W341" t="str">
        <f t="shared" ca="1" si="65"/>
        <v>17427011717101500006</v>
      </c>
      <c r="Z341" s="18">
        <f t="shared" ca="1" si="66"/>
        <v>34547</v>
      </c>
      <c r="AA341" t="str">
        <f t="shared" ca="1" si="67"/>
        <v>Jl. Jend. Sudirman Kav. 49 , Bontang 16070</v>
      </c>
    </row>
    <row r="342" spans="1:27" x14ac:dyDescent="0.2">
      <c r="A342" s="39" t="s">
        <v>992</v>
      </c>
      <c r="B342" t="s">
        <v>1504</v>
      </c>
      <c r="C342" t="s">
        <v>3200</v>
      </c>
      <c r="D342" t="s">
        <v>2697</v>
      </c>
      <c r="E342" s="18">
        <v>34209</v>
      </c>
      <c r="F342" t="s">
        <v>2535</v>
      </c>
      <c r="G342" t="s">
        <v>2036</v>
      </c>
      <c r="I342" t="str">
        <f t="shared" si="60"/>
        <v>insert into pelamar (username,nama_lengkap,alamat,jenis_kelamin,tanggal_lahir,no_ktp,email) values ('Horne.Hollee43','Horne Hollee','Jl. Letjen S. Parman Kav. 84-86, Samarinda 13442','P','34209','31626133319111400000','Horne.Hollee43@yahoo.com');</v>
      </c>
      <c r="L342" s="8"/>
      <c r="M342" t="s">
        <v>4357</v>
      </c>
      <c r="N342" t="s">
        <v>3867</v>
      </c>
      <c r="O342" t="s">
        <v>8</v>
      </c>
      <c r="P342" t="str">
        <f>CONCATENATE($P$3,"'",A342,"'",",","'",B342,"'",",","'",C342,"'",",","'",D342,"'",",","'",E342,"'",",","'",F342,"'",",","'",G342,"'",")",";")</f>
        <v>insert into pelamar (username,nama_lengkap,alamat,jenis_kelamin,tanggal_lahir,no_ktp,email) values ('Horne.Hollee43','Horne Hollee','Jl. Letjen S. Parman Kav. 84-86, Samarinda 13442','P','34209','31626133319111400000','Horne.Hollee43@yahoo.com');</v>
      </c>
      <c r="W342" t="str">
        <f t="shared" ca="1" si="65"/>
        <v>21327062817121000007</v>
      </c>
      <c r="Z342" s="18">
        <f t="shared" ca="1" si="66"/>
        <v>35044</v>
      </c>
      <c r="AA342" t="str">
        <f t="shared" ca="1" si="67"/>
        <v>Jl. Salemba I  No. 13, Bandung 13528</v>
      </c>
    </row>
    <row r="343" spans="1:27" x14ac:dyDescent="0.2">
      <c r="A343" s="39" t="s">
        <v>993</v>
      </c>
      <c r="B343" t="s">
        <v>1505</v>
      </c>
      <c r="C343" t="s">
        <v>3201</v>
      </c>
      <c r="D343" t="s">
        <v>76</v>
      </c>
      <c r="E343" s="18">
        <v>32759</v>
      </c>
      <c r="F343" t="s">
        <v>2536</v>
      </c>
      <c r="G343" t="s">
        <v>2037</v>
      </c>
      <c r="I343" t="str">
        <f t="shared" si="60"/>
        <v>insert into pelamar (username,nama_lengkap,alamat,jenis_kelamin,tanggal_lahir,no_ktp,email) values ('Sampson.Rooney97','Sampson Rooney','Jl. Duren Sawit Baru No. 2, Samarinda 14763','L','32759','14919062226121300004','Sampson.Rooney97@hotmail.com');</v>
      </c>
      <c r="M343" t="s">
        <v>4359</v>
      </c>
      <c r="N343" t="s">
        <v>4369</v>
      </c>
      <c r="O343" t="s">
        <v>119</v>
      </c>
      <c r="P343" t="str">
        <f>CONCATENATE($P$3,"'",A343,"'",",","'",B343,"'",",","'",C343,"'",",","'",D343,"'",",","'",E343,"'",",","'",F343,"'",",","'",G343,"'",")",";")</f>
        <v>insert into pelamar (username,nama_lengkap,alamat,jenis_kelamin,tanggal_lahir,no_ktp,email) values ('Sampson.Rooney97','Sampson Rooney','Jl. Duren Sawit Baru No. 2, Samarinda 14763','L','32759','14919062226121300004','Sampson.Rooney97@hotmail.com');</v>
      </c>
      <c r="W343" t="str">
        <f t="shared" ca="1" si="65"/>
        <v>33127161726101200008</v>
      </c>
      <c r="Z343" s="18">
        <f t="shared" ca="1" si="66"/>
        <v>34777</v>
      </c>
      <c r="AA343" t="str">
        <f t="shared" ca="1" si="67"/>
        <v>Jl. Raden Saleh No. 40 , Cilacap 12622</v>
      </c>
    </row>
    <row r="344" spans="1:27" x14ac:dyDescent="0.2">
      <c r="A344" s="39" t="s">
        <v>994</v>
      </c>
      <c r="B344" t="s">
        <v>1506</v>
      </c>
      <c r="C344" t="s">
        <v>3202</v>
      </c>
      <c r="D344" t="s">
        <v>2697</v>
      </c>
      <c r="E344" s="18">
        <v>36364</v>
      </c>
      <c r="F344" t="s">
        <v>2537</v>
      </c>
      <c r="G344" t="s">
        <v>2038</v>
      </c>
      <c r="I344" t="str">
        <f t="shared" si="60"/>
        <v>insert into pelamar (username,nama_lengkap,alamat,jenis_kelamin,tanggal_lahir,no_ktp,email) values ('Atkins.Winifred10','Atkins Winifred','Jl. Bintaro Permai Raya No. 3, Jakarta Selatan 15299','P','36364','30123072126121100004','Atkins.Winifred10@gmail.com');</v>
      </c>
      <c r="L344" s="8"/>
      <c r="M344" t="s">
        <v>4356</v>
      </c>
      <c r="N344" t="s">
        <v>4368</v>
      </c>
      <c r="O344" t="s">
        <v>130</v>
      </c>
      <c r="P344" t="str">
        <f>CONCATENATE($P$3,"'",A344,"'",",","'",B344,"'",",","'",C344,"'",",","'",D344,"'",",","'",E344,"'",",","'",F344,"'",",","'",G344,"'",")",";")</f>
        <v>insert into pelamar (username,nama_lengkap,alamat,jenis_kelamin,tanggal_lahir,no_ktp,email) values ('Atkins.Winifred10','Atkins Winifred','Jl. Bintaro Permai Raya No. 3, Jakarta Selatan 15299','P','36364','30123072126121100004','Atkins.Winifred10@gmail.com');</v>
      </c>
      <c r="W344" t="str">
        <f t="shared" ca="1" si="65"/>
        <v>30821051712101600009</v>
      </c>
      <c r="Z344" s="18">
        <f t="shared" ca="1" si="66"/>
        <v>33801</v>
      </c>
      <c r="AA344" t="str">
        <f t="shared" ca="1" si="67"/>
        <v>Jl. Raya Bogor KM. 22 No. 44, Bandung 13918</v>
      </c>
    </row>
    <row r="345" spans="1:27" x14ac:dyDescent="0.2">
      <c r="A345" s="39" t="s">
        <v>995</v>
      </c>
      <c r="B345" t="s">
        <v>1507</v>
      </c>
      <c r="C345" t="s">
        <v>3203</v>
      </c>
      <c r="D345" t="s">
        <v>76</v>
      </c>
      <c r="E345" s="18">
        <v>35943</v>
      </c>
      <c r="F345" t="s">
        <v>2538</v>
      </c>
      <c r="G345" t="s">
        <v>2039</v>
      </c>
      <c r="I345" t="str">
        <f t="shared" si="60"/>
        <v>insert into pelamar (username,nama_lengkap,alamat,jenis_kelamin,tanggal_lahir,no_ktp,email) values ('Joseph.Keegan13','Joseph Keegan','Jl. Pemuda, Balikpapan 15416','L','35943','21724062222121000009','Joseph.Keegan13@yahoo.com');</v>
      </c>
      <c r="M345" t="s">
        <v>4359</v>
      </c>
      <c r="N345" t="s">
        <v>4369</v>
      </c>
      <c r="O345" t="s">
        <v>139</v>
      </c>
      <c r="P345" t="str">
        <f>CONCATENATE($P$3,"'",A345,"'",",","'",B345,"'",",","'",C345,"'",",","'",D345,"'",",","'",E345,"'",",","'",F345,"'",",","'",G345,"'",")",";")</f>
        <v>insert into pelamar (username,nama_lengkap,alamat,jenis_kelamin,tanggal_lahir,no_ktp,email) values ('Joseph.Keegan13','Joseph Keegan','Jl. Pemuda, Balikpapan 15416','L','35943','21724062222121000009','Joseph.Keegan13@yahoo.com');</v>
      </c>
      <c r="W345" t="str">
        <f t="shared" ca="1" si="65"/>
        <v>22814093223121500008</v>
      </c>
      <c r="Z345" s="18">
        <f t="shared" ca="1" si="66"/>
        <v>34655</v>
      </c>
      <c r="AA345" t="str">
        <f t="shared" ca="1" si="67"/>
        <v>Jl. R. C. Veteran No. 178, Makasar 15581</v>
      </c>
    </row>
    <row r="346" spans="1:27" x14ac:dyDescent="0.2">
      <c r="A346" s="39" t="s">
        <v>996</v>
      </c>
      <c r="B346" t="s">
        <v>1508</v>
      </c>
      <c r="C346" t="s">
        <v>3204</v>
      </c>
      <c r="D346" t="s">
        <v>76</v>
      </c>
      <c r="E346" s="18">
        <v>35254</v>
      </c>
      <c r="F346" t="s">
        <v>2539</v>
      </c>
      <c r="G346" t="s">
        <v>2040</v>
      </c>
      <c r="I346" t="str">
        <f t="shared" si="60"/>
        <v>insert into pelamar (username,nama_lengkap,alamat,jenis_kelamin,tanggal_lahir,no_ktp,email) values ('Marsh.Jorden96','Marsh Jorden','Jl. Panjang Arteri 26, Samarinda 13296','L','35254','14818092922121000003','Marsh.Jorden96@gmail.com');</v>
      </c>
      <c r="L346" s="8"/>
      <c r="M346" t="s">
        <v>4362</v>
      </c>
      <c r="N346" t="s">
        <v>4371</v>
      </c>
      <c r="O346" t="s">
        <v>120</v>
      </c>
      <c r="P346" t="str">
        <f>CONCATENATE($P$3,"'",A346,"'",",","'",B346,"'",",","'",C346,"'",",","'",D346,"'",",","'",E346,"'",",","'",F346,"'",",","'",G346,"'",")",";")</f>
        <v>insert into pelamar (username,nama_lengkap,alamat,jenis_kelamin,tanggal_lahir,no_ktp,email) values ('Marsh.Jorden96','Marsh Jorden','Jl. Panjang Arteri 26, Samarinda 13296','L','35254','14818092922121000003','Marsh.Jorden96@gmail.com');</v>
      </c>
      <c r="W346" t="str">
        <f t="shared" ca="1" si="65"/>
        <v>18829192021121500006</v>
      </c>
      <c r="Z346" s="18">
        <f t="shared" ca="1" si="66"/>
        <v>33252</v>
      </c>
      <c r="AA346" t="str">
        <f t="shared" ca="1" si="67"/>
        <v>Jl. Ciputat Raya No. 5, Surabaya 12938</v>
      </c>
    </row>
    <row r="347" spans="1:27" x14ac:dyDescent="0.2">
      <c r="A347" s="39" t="s">
        <v>997</v>
      </c>
      <c r="B347" t="s">
        <v>1509</v>
      </c>
      <c r="C347" t="s">
        <v>3205</v>
      </c>
      <c r="D347" t="s">
        <v>2697</v>
      </c>
      <c r="E347" s="18">
        <v>34400</v>
      </c>
      <c r="F347" t="s">
        <v>2540</v>
      </c>
      <c r="G347" t="s">
        <v>2041</v>
      </c>
      <c r="I347" t="str">
        <f t="shared" si="60"/>
        <v>insert into pelamar (username,nama_lengkap,alamat,jenis_kelamin,tanggal_lahir,no_ktp,email) values ('Bennett.Mary57','Bennett Mary','Jl. Jeruk Raya No. 15 RT. 0011 / RW. 01, Surabaya 12503','P','34400','14521093020101200008','Bennett.Mary57@hotmail.com');</v>
      </c>
      <c r="M347" t="s">
        <v>4361</v>
      </c>
      <c r="N347" t="s">
        <v>4161</v>
      </c>
      <c r="O347" t="s">
        <v>131</v>
      </c>
      <c r="P347" t="str">
        <f>CONCATENATE($P$3,"'",A347,"'",",","'",B347,"'",",","'",C347,"'",",","'",D347,"'",",","'",E347,"'",",","'",F347,"'",",","'",G347,"'",")",";")</f>
        <v>insert into pelamar (username,nama_lengkap,alamat,jenis_kelamin,tanggal_lahir,no_ktp,email) values ('Bennett.Mary57','Bennett Mary','Jl. Jeruk Raya No. 15 RT. 0011 / RW. 01, Surabaya 12503','P','34400','14521093020101200008','Bennett.Mary57@hotmail.com');</v>
      </c>
      <c r="W347" t="str">
        <f t="shared" ca="1" si="65"/>
        <v>12529132228121400008</v>
      </c>
      <c r="Z347" s="18">
        <f t="shared" ca="1" si="66"/>
        <v>36295</v>
      </c>
      <c r="AA347" t="str">
        <f t="shared" ca="1" si="67"/>
        <v>Jl. TB Simatupang No. 71 Jak-Tim, Surabaya 15231</v>
      </c>
    </row>
    <row r="348" spans="1:27" x14ac:dyDescent="0.2">
      <c r="A348" s="39" t="s">
        <v>998</v>
      </c>
      <c r="B348" t="s">
        <v>1510</v>
      </c>
      <c r="C348" t="s">
        <v>3206</v>
      </c>
      <c r="D348" t="s">
        <v>76</v>
      </c>
      <c r="E348" s="18">
        <v>35983</v>
      </c>
      <c r="F348" t="s">
        <v>2541</v>
      </c>
      <c r="G348" t="s">
        <v>2042</v>
      </c>
      <c r="I348" t="str">
        <f t="shared" si="60"/>
        <v>insert into pelamar (username,nama_lengkap,alamat,jenis_kelamin,tanggal_lahir,no_ktp,email) values ('Rowland.Adele41','Rowland Adele','Jl. RS Fatmawati No. 74 , Jakarta Utara 12374','L','35983','27532172214101100002','Rowland.Adele41@gmail.com');</v>
      </c>
      <c r="L348" s="8"/>
      <c r="M348" t="s">
        <v>4358</v>
      </c>
      <c r="N348" t="s">
        <v>4008</v>
      </c>
      <c r="O348" t="s">
        <v>137</v>
      </c>
      <c r="P348" t="str">
        <f>CONCATENATE($P$3,"'",A348,"'",",","'",B348,"'",",","'",C348,"'",",","'",D348,"'",",","'",E348,"'",",","'",F348,"'",",","'",G348,"'",")",";")</f>
        <v>insert into pelamar (username,nama_lengkap,alamat,jenis_kelamin,tanggal_lahir,no_ktp,email) values ('Rowland.Adele41','Rowland Adele','Jl. RS Fatmawati No. 74 , Jakarta Utara 12374','L','35983','27532172214101100002','Rowland.Adele41@gmail.com');</v>
      </c>
      <c r="W348" t="str">
        <f t="shared" ca="1" si="65"/>
        <v>34526093118101000005</v>
      </c>
      <c r="Z348" s="18">
        <f t="shared" ca="1" si="66"/>
        <v>34684</v>
      </c>
      <c r="AA348" t="str">
        <f t="shared" ca="1" si="67"/>
        <v>Jl. Jend. Sudirman Kav. 49 , Bandung 12613</v>
      </c>
    </row>
    <row r="349" spans="1:27" x14ac:dyDescent="0.2">
      <c r="A349" s="39" t="s">
        <v>999</v>
      </c>
      <c r="B349" t="s">
        <v>1511</v>
      </c>
      <c r="C349" t="s">
        <v>3207</v>
      </c>
      <c r="D349" t="s">
        <v>2697</v>
      </c>
      <c r="E349" s="18">
        <v>32814</v>
      </c>
      <c r="F349" t="s">
        <v>2542</v>
      </c>
      <c r="G349" t="s">
        <v>2043</v>
      </c>
      <c r="I349" t="str">
        <f t="shared" si="60"/>
        <v>insert into pelamar (username,nama_lengkap,alamat,jenis_kelamin,tanggal_lahir,no_ktp,email) values ('Forbes.David77','Forbes David','Jl. Jeruk Raya No. 15 RT. 0011 / RW. 01, Medan 13767','P','32814','17631171615101400002','Forbes.David77@hotmail.com');</v>
      </c>
      <c r="M349" t="s">
        <v>4362</v>
      </c>
      <c r="N349" t="s">
        <v>4371</v>
      </c>
      <c r="O349" t="s">
        <v>122</v>
      </c>
      <c r="P349" t="str">
        <f>CONCATENATE($P$3,"'",A349,"'",",","'",B349,"'",",","'",C349,"'",",","'",D349,"'",",","'",E349,"'",",","'",F349,"'",",","'",G349,"'",")",";")</f>
        <v>insert into pelamar (username,nama_lengkap,alamat,jenis_kelamin,tanggal_lahir,no_ktp,email) values ('Forbes.David77','Forbes David','Jl. Jeruk Raya No. 15 RT. 0011 / RW. 01, Medan 13767','P','32814','17631171615101400002','Forbes.David77@hotmail.com');</v>
      </c>
      <c r="W349" t="str">
        <f t="shared" ca="1" si="65"/>
        <v>26519172316101200005</v>
      </c>
      <c r="Z349" s="18">
        <f t="shared" ca="1" si="66"/>
        <v>33666</v>
      </c>
      <c r="AA349" t="str">
        <f t="shared" ca="1" si="67"/>
        <v>Jl. Raya Mangga Besar Raya 137 / 139, Bontang 13060</v>
      </c>
    </row>
    <row r="350" spans="1:27" x14ac:dyDescent="0.2">
      <c r="A350" s="39" t="s">
        <v>1000</v>
      </c>
      <c r="B350" t="s">
        <v>1512</v>
      </c>
      <c r="C350" t="s">
        <v>3208</v>
      </c>
      <c r="D350" t="s">
        <v>76</v>
      </c>
      <c r="E350" s="18">
        <v>33039</v>
      </c>
      <c r="F350" t="s">
        <v>2543</v>
      </c>
      <c r="G350" t="s">
        <v>2044</v>
      </c>
      <c r="I350" t="str">
        <f t="shared" si="60"/>
        <v>insert into pelamar (username,nama_lengkap,alamat,jenis_kelamin,tanggal_lahir,no_ktp,email) values ('Meyer.Michael57','Meyer Michael','Jl. RS Polri, Jakarta Utara 15531','L','33039','20228182221121000005','Meyer.Michael57@yahoo.com');</v>
      </c>
      <c r="L350" s="8"/>
      <c r="M350" t="s">
        <v>4357</v>
      </c>
      <c r="N350" t="s">
        <v>3867</v>
      </c>
      <c r="O350" t="s">
        <v>137</v>
      </c>
      <c r="P350" t="str">
        <f>CONCATENATE($P$3,"'",A350,"'",",","'",B350,"'",",","'",C350,"'",",","'",D350,"'",",","'",E350,"'",",","'",F350,"'",",","'",G350,"'",")",";")</f>
        <v>insert into pelamar (username,nama_lengkap,alamat,jenis_kelamin,tanggal_lahir,no_ktp,email) values ('Meyer.Michael57','Meyer Michael','Jl. RS Polri, Jakarta Utara 15531','L','33039','20228182221121000005','Meyer.Michael57@yahoo.com');</v>
      </c>
      <c r="W350" t="str">
        <f t="shared" ca="1" si="65"/>
        <v>19317071625111400009</v>
      </c>
      <c r="Z350" s="18">
        <f t="shared" ca="1" si="66"/>
        <v>33969</v>
      </c>
      <c r="AA350" t="str">
        <f t="shared" ca="1" si="67"/>
        <v>Jl. Pulomas Barat VI No. 20, Cilacap 12594</v>
      </c>
    </row>
    <row r="351" spans="1:27" x14ac:dyDescent="0.2">
      <c r="A351" s="39" t="s">
        <v>1001</v>
      </c>
      <c r="B351" t="s">
        <v>1513</v>
      </c>
      <c r="C351" t="s">
        <v>3209</v>
      </c>
      <c r="D351" t="s">
        <v>76</v>
      </c>
      <c r="E351" s="18">
        <v>34254</v>
      </c>
      <c r="F351" t="s">
        <v>2544</v>
      </c>
      <c r="G351" t="s">
        <v>2045</v>
      </c>
      <c r="I351" t="str">
        <f t="shared" ref="I351:I414" si="68">CONCATENATE($I$3,"'",A351,"'",",","'",B351,"'",",","'",C351,"'",",","'",D351,"'",",","'",E351,"'",",","'",F351,"'",",","'",G351,"'",")",";")</f>
        <v>insert into pelamar (username,nama_lengkap,alamat,jenis_kelamin,tanggal_lahir,no_ktp,email) values ('Donaldson.Dillon18','Donaldson Dillon','Jl. Raya Pasar Minggu No. 3 A, Surabaya 13795','L','34254','30827133226121500003','Donaldson.Dillon18@gmail.com');</v>
      </c>
      <c r="M351" t="s">
        <v>4362</v>
      </c>
      <c r="N351" t="s">
        <v>4371</v>
      </c>
      <c r="O351" t="s">
        <v>124</v>
      </c>
      <c r="P351" t="str">
        <f>CONCATENATE($P$3,"'",A351,"'",",","'",B351,"'",",","'",C351,"'",",","'",D351,"'",",","'",E351,"'",",","'",F351,"'",",","'",G351,"'",")",";")</f>
        <v>insert into pelamar (username,nama_lengkap,alamat,jenis_kelamin,tanggal_lahir,no_ktp,email) values ('Donaldson.Dillon18','Donaldson Dillon','Jl. Raya Pasar Minggu No. 3 A, Surabaya 13795','L','34254','30827133226121500003','Donaldson.Dillon18@gmail.com');</v>
      </c>
      <c r="W351" t="str">
        <f t="shared" ca="1" si="65"/>
        <v>13113122810111000006</v>
      </c>
      <c r="Z351" s="18">
        <f t="shared" ca="1" si="66"/>
        <v>35775</v>
      </c>
      <c r="AA351" t="str">
        <f t="shared" ca="1" si="67"/>
        <v>Jl. Warung Sila No.8 RT.006 / RW.04 Gudang Baru, Tasikmalaya 14120</v>
      </c>
    </row>
    <row r="352" spans="1:27" x14ac:dyDescent="0.2">
      <c r="A352" s="39" t="s">
        <v>1002</v>
      </c>
      <c r="B352" t="s">
        <v>1514</v>
      </c>
      <c r="C352" t="s">
        <v>3210</v>
      </c>
      <c r="D352" t="s">
        <v>2697</v>
      </c>
      <c r="E352" s="18">
        <v>32543</v>
      </c>
      <c r="F352" t="s">
        <v>2545</v>
      </c>
      <c r="G352" t="s">
        <v>2046</v>
      </c>
      <c r="I352" t="str">
        <f t="shared" si="68"/>
        <v>insert into pelamar (username,nama_lengkap,alamat,jenis_kelamin,tanggal_lahir,no_ktp,email) values ('Klein.Yael79','Klein Yael','Jl. Ciranjang  II No. 20-22, Jakarta Selatan 14640','P','32543','22429171330101000002','Klein.Yael79@hotmail.com');</v>
      </c>
      <c r="L352" s="8"/>
      <c r="M352" t="s">
        <v>4362</v>
      </c>
      <c r="N352" t="s">
        <v>4371</v>
      </c>
      <c r="O352" t="s">
        <v>122</v>
      </c>
      <c r="P352" t="str">
        <f>CONCATENATE($P$3,"'",A352,"'",",","'",B352,"'",",","'",C352,"'",",","'",D352,"'",",","'",E352,"'",",","'",F352,"'",",","'",G352,"'",")",";")</f>
        <v>insert into pelamar (username,nama_lengkap,alamat,jenis_kelamin,tanggal_lahir,no_ktp,email) values ('Klein.Yael79','Klein Yael','Jl. Ciranjang  II No. 20-22, Jakarta Selatan 14640','P','32543','22429171330101000002','Klein.Yael79@hotmail.com');</v>
      </c>
      <c r="W352" t="str">
        <f t="shared" ca="1" si="65"/>
        <v>12414192516101300004</v>
      </c>
      <c r="Z352" s="18">
        <f t="shared" ca="1" si="66"/>
        <v>34132</v>
      </c>
      <c r="AA352" t="str">
        <f t="shared" ca="1" si="67"/>
        <v>Jl. Warung Buncit Raya No. 15, Jakarta Selatan 12290</v>
      </c>
    </row>
    <row r="353" spans="1:27" x14ac:dyDescent="0.2">
      <c r="A353" s="39" t="s">
        <v>1003</v>
      </c>
      <c r="B353" t="s">
        <v>1515</v>
      </c>
      <c r="C353" t="s">
        <v>3211</v>
      </c>
      <c r="D353" t="s">
        <v>76</v>
      </c>
      <c r="E353" s="18">
        <v>35534</v>
      </c>
      <c r="F353" t="s">
        <v>2546</v>
      </c>
      <c r="G353" t="s">
        <v>2047</v>
      </c>
      <c r="I353" t="str">
        <f t="shared" si="68"/>
        <v>insert into pelamar (username,nama_lengkap,alamat,jenis_kelamin,tanggal_lahir,no_ktp,email) values ('Gould.Ferris72','Gould Ferris','Jl. Bekasi Timur Raya KM. 18 No. 6 P. Gdg. , Jakarta Utara 14492','L','35534','20624161827121000004','Gould.Ferris72@yahoo.com');</v>
      </c>
      <c r="M353" t="s">
        <v>4356</v>
      </c>
      <c r="N353" t="s">
        <v>4368</v>
      </c>
      <c r="O353" t="s">
        <v>125</v>
      </c>
      <c r="P353" t="str">
        <f>CONCATENATE($P$3,"'",A353,"'",",","'",B353,"'",",","'",C353,"'",",","'",D353,"'",",","'",E353,"'",",","'",F353,"'",",","'",G353,"'",")",";")</f>
        <v>insert into pelamar (username,nama_lengkap,alamat,jenis_kelamin,tanggal_lahir,no_ktp,email) values ('Gould.Ferris72','Gould Ferris','Jl. Bekasi Timur Raya KM. 18 No. 6 P. Gdg. , Jakarta Utara 14492','L','35534','20624161827121000004','Gould.Ferris72@yahoo.com');</v>
      </c>
      <c r="W353" t="str">
        <f t="shared" ca="1" si="65"/>
        <v>20312031723121600002</v>
      </c>
      <c r="Z353" s="18">
        <f t="shared" ca="1" si="66"/>
        <v>33596</v>
      </c>
      <c r="AA353" t="str">
        <f t="shared" ca="1" si="67"/>
        <v>Jl. Raya Pondok Gede No. 4, Cilacap 15236</v>
      </c>
    </row>
    <row r="354" spans="1:27" x14ac:dyDescent="0.2">
      <c r="A354" s="39" t="s">
        <v>1004</v>
      </c>
      <c r="B354" t="s">
        <v>1516</v>
      </c>
      <c r="C354" t="s">
        <v>3212</v>
      </c>
      <c r="D354" t="s">
        <v>2697</v>
      </c>
      <c r="E354" s="18">
        <v>32862</v>
      </c>
      <c r="F354" t="s">
        <v>2547</v>
      </c>
      <c r="G354" t="s">
        <v>2048</v>
      </c>
      <c r="I354" t="str">
        <f t="shared" si="68"/>
        <v>insert into pelamar (username,nama_lengkap,alamat,jenis_kelamin,tanggal_lahir,no_ktp,email) values ('Vasquez.Kaseem21','Vasquez Kaseem','Jl. Jenderal Gatot Subroto Kav. 59, Bandung 15299','P','32862','26930111127121200005','Vasquez.Kaseem21@gmail.com');</v>
      </c>
      <c r="L354" s="8"/>
      <c r="M354" t="s">
        <v>4358</v>
      </c>
      <c r="N354" t="s">
        <v>4008</v>
      </c>
      <c r="O354" t="s">
        <v>140</v>
      </c>
      <c r="P354" t="str">
        <f>CONCATENATE($P$3,"'",A354,"'",",","'",B354,"'",",","'",C354,"'",",","'",D354,"'",",","'",E354,"'",",","'",F354,"'",",","'",G354,"'",")",";")</f>
        <v>insert into pelamar (username,nama_lengkap,alamat,jenis_kelamin,tanggal_lahir,no_ktp,email) values ('Vasquez.Kaseem21','Vasquez Kaseem','Jl. Jenderal Gatot Subroto Kav. 59, Bandung 15299','P','32862','26930111127121200005','Vasquez.Kaseem21@gmail.com');</v>
      </c>
      <c r="W354" t="str">
        <f t="shared" ca="1" si="65"/>
        <v>32726023026111400004</v>
      </c>
      <c r="Z354" s="18">
        <f t="shared" ca="1" si="66"/>
        <v>36240</v>
      </c>
      <c r="AA354" t="str">
        <f t="shared" ca="1" si="67"/>
        <v>Jl. Dr. Saharjo No. 120, Balikpapan 13717</v>
      </c>
    </row>
    <row r="355" spans="1:27" x14ac:dyDescent="0.2">
      <c r="A355" s="39" t="s">
        <v>1005</v>
      </c>
      <c r="B355" t="s">
        <v>1517</v>
      </c>
      <c r="C355" t="s">
        <v>3213</v>
      </c>
      <c r="D355" t="s">
        <v>76</v>
      </c>
      <c r="E355" s="18">
        <v>34951</v>
      </c>
      <c r="F355" t="s">
        <v>2548</v>
      </c>
      <c r="G355" t="s">
        <v>2049</v>
      </c>
      <c r="I355" t="str">
        <f t="shared" si="68"/>
        <v>insert into pelamar (username,nama_lengkap,alamat,jenis_kelamin,tanggal_lahir,no_ktp,email) values ('Oconnor.Fritz50','Oconnor Fritz','Jl. Gereja Theresia No. 22, Tasikmalaya 15928','L','34951','33524173321121300001','Oconnor.Fritz50@yahoo.com');</v>
      </c>
      <c r="M355" t="s">
        <v>4363</v>
      </c>
      <c r="N355" t="s">
        <v>3943</v>
      </c>
      <c r="O355" t="s">
        <v>37</v>
      </c>
      <c r="P355" t="str">
        <f>CONCATENATE($P$3,"'",A355,"'",",","'",B355,"'",",","'",C355,"'",",","'",D355,"'",",","'",E355,"'",",","'",F355,"'",",","'",G355,"'",")",";")</f>
        <v>insert into pelamar (username,nama_lengkap,alamat,jenis_kelamin,tanggal_lahir,no_ktp,email) values ('Oconnor.Fritz50','Oconnor Fritz','Jl. Gereja Theresia No. 22, Tasikmalaya 15928','L','34951','33524173321121300001','Oconnor.Fritz50@yahoo.com');</v>
      </c>
      <c r="W355" t="str">
        <f t="shared" ca="1" si="65"/>
        <v>16714012730101100009</v>
      </c>
      <c r="Z355" s="18">
        <f t="shared" ca="1" si="66"/>
        <v>35772</v>
      </c>
      <c r="AA355" t="str">
        <f t="shared" ca="1" si="67"/>
        <v>Jl. Tipar Cakung No. 5, Jakarta Selatan 15378</v>
      </c>
    </row>
    <row r="356" spans="1:27" x14ac:dyDescent="0.2">
      <c r="A356" s="39" t="s">
        <v>1006</v>
      </c>
      <c r="B356" t="s">
        <v>1518</v>
      </c>
      <c r="C356" t="s">
        <v>3214</v>
      </c>
      <c r="D356" t="s">
        <v>76</v>
      </c>
      <c r="E356" s="18">
        <v>35899</v>
      </c>
      <c r="F356" t="s">
        <v>2549</v>
      </c>
      <c r="G356" t="s">
        <v>2050</v>
      </c>
      <c r="I356" t="str">
        <f t="shared" si="68"/>
        <v>insert into pelamar (username,nama_lengkap,alamat,jenis_kelamin,tanggal_lahir,no_ktp,email) values ('Hardin.Evan67','Hardin Evan','Jl. Balai Pustaka Raya No. 29-31, Cilacap 14055','L','35899','17416122230121200003','Hardin.Evan67@gmail.com');</v>
      </c>
      <c r="L356" s="8"/>
      <c r="M356" t="s">
        <v>4364</v>
      </c>
      <c r="N356" t="s">
        <v>4372</v>
      </c>
      <c r="O356" t="s">
        <v>38</v>
      </c>
      <c r="P356" t="str">
        <f>CONCATENATE($P$3,"'",A356,"'",",","'",B356,"'",",","'",C356,"'",",","'",D356,"'",",","'",E356,"'",",","'",F356,"'",",","'",G356,"'",")",";")</f>
        <v>insert into pelamar (username,nama_lengkap,alamat,jenis_kelamin,tanggal_lahir,no_ktp,email) values ('Hardin.Evan67','Hardin Evan','Jl. Balai Pustaka Raya No. 29-31, Cilacap 14055','L','35899','17416122230121200003','Hardin.Evan67@gmail.com');</v>
      </c>
      <c r="W356" t="str">
        <f t="shared" ca="1" si="65"/>
        <v>22119072829121200003</v>
      </c>
      <c r="Z356" s="18">
        <f t="shared" ca="1" si="66"/>
        <v>36394</v>
      </c>
      <c r="AA356" t="str">
        <f t="shared" ca="1" si="67"/>
        <v>Jl. Diponegoro No. 71, Cilacap 16080</v>
      </c>
    </row>
    <row r="357" spans="1:27" x14ac:dyDescent="0.2">
      <c r="A357" s="39" t="s">
        <v>1007</v>
      </c>
      <c r="B357" t="s">
        <v>1519</v>
      </c>
      <c r="C357" t="s">
        <v>3215</v>
      </c>
      <c r="D357" t="s">
        <v>76</v>
      </c>
      <c r="E357" s="18">
        <v>32709</v>
      </c>
      <c r="F357" t="s">
        <v>2550</v>
      </c>
      <c r="G357" t="s">
        <v>2051</v>
      </c>
      <c r="I357" t="str">
        <f t="shared" si="68"/>
        <v>insert into pelamar (username,nama_lengkap,alamat,jenis_kelamin,tanggal_lahir,no_ktp,email) values ('Weaver.Janna59','Weaver Janna','Jl. Siaga Raya Kav. 4 - 8, Bandung 13849','L','32709','27424172720101500003','Weaver.Janna59@hotmail.com');</v>
      </c>
      <c r="M357" t="s">
        <v>4362</v>
      </c>
      <c r="N357" t="s">
        <v>4371</v>
      </c>
      <c r="O357" t="s">
        <v>129</v>
      </c>
      <c r="P357" t="str">
        <f>CONCATENATE($P$3,"'",A357,"'",",","'",B357,"'",",","'",C357,"'",",","'",D357,"'",",","'",E357,"'",",","'",F357,"'",",","'",G357,"'",")",";")</f>
        <v>insert into pelamar (username,nama_lengkap,alamat,jenis_kelamin,tanggal_lahir,no_ktp,email) values ('Weaver.Janna59','Weaver Janna','Jl. Siaga Raya Kav. 4 - 8, Bandung 13849','L','32709','27424172720101500003','Weaver.Janna59@hotmail.com');</v>
      </c>
      <c r="W357" t="str">
        <f t="shared" ca="1" si="65"/>
        <v>17111143021101300004</v>
      </c>
      <c r="Z357" s="18">
        <f t="shared" ca="1" si="66"/>
        <v>34874</v>
      </c>
      <c r="AA357" t="str">
        <f t="shared" ca="1" si="67"/>
        <v>Jl. Tanah Sereal VII / 9, Jakarta Utara 14671</v>
      </c>
    </row>
    <row r="358" spans="1:27" x14ac:dyDescent="0.2">
      <c r="A358" s="39" t="s">
        <v>1008</v>
      </c>
      <c r="B358" t="s">
        <v>1520</v>
      </c>
      <c r="C358" t="s">
        <v>3216</v>
      </c>
      <c r="D358" t="s">
        <v>2697</v>
      </c>
      <c r="E358" s="18">
        <v>32743</v>
      </c>
      <c r="F358" t="s">
        <v>2551</v>
      </c>
      <c r="G358" t="s">
        <v>2052</v>
      </c>
      <c r="I358" t="str">
        <f t="shared" si="68"/>
        <v>insert into pelamar (username,nama_lengkap,alamat,jenis_kelamin,tanggal_lahir,no_ktp,email) values ('Hoover.Raya40','Hoover Raya','Jl. Pulomas Timur K. No.2, Medan 12119','P','32743','12612062618101100002','Hoover.Raya40@gmail.com');</v>
      </c>
      <c r="L358" s="8"/>
      <c r="M358" t="s">
        <v>4356</v>
      </c>
      <c r="N358" t="s">
        <v>4368</v>
      </c>
      <c r="O358" t="s">
        <v>37</v>
      </c>
      <c r="P358" t="str">
        <f>CONCATENATE($P$3,"'",A358,"'",",","'",B358,"'",",","'",C358,"'",",","'",D358,"'",",","'",E358,"'",",","'",F358,"'",",","'",G358,"'",")",";")</f>
        <v>insert into pelamar (username,nama_lengkap,alamat,jenis_kelamin,tanggal_lahir,no_ktp,email) values ('Hoover.Raya40','Hoover Raya','Jl. Pulomas Timur K. No.2, Medan 12119','P','32743','12612062618101100002','Hoover.Raya40@gmail.com');</v>
      </c>
      <c r="W358" t="str">
        <f t="shared" ca="1" si="65"/>
        <v>23316163228121200001</v>
      </c>
      <c r="Z358" s="18">
        <f t="shared" ca="1" si="66"/>
        <v>35594</v>
      </c>
      <c r="AA358" t="str">
        <f t="shared" ca="1" si="67"/>
        <v>Jl. Sumur Batu Raya Blok A3 No. 13, Makasar 12741</v>
      </c>
    </row>
    <row r="359" spans="1:27" x14ac:dyDescent="0.2">
      <c r="A359" s="39" t="s">
        <v>1009</v>
      </c>
      <c r="B359" t="s">
        <v>1521</v>
      </c>
      <c r="C359" t="s">
        <v>3217</v>
      </c>
      <c r="D359" t="s">
        <v>76</v>
      </c>
      <c r="E359" s="18">
        <v>33385</v>
      </c>
      <c r="F359" t="s">
        <v>2552</v>
      </c>
      <c r="G359" t="s">
        <v>2053</v>
      </c>
      <c r="I359" t="str">
        <f t="shared" si="68"/>
        <v>insert into pelamar (username,nama_lengkap,alamat,jenis_kelamin,tanggal_lahir,no_ktp,email) values ('Casey.Kendall70','Casey Kendall','Jl. Duren Tiga Raya No. 5, Garut 13434','L','33385','34428161714101500004','Casey.Kendall70@hotmail.com');</v>
      </c>
      <c r="M359" t="s">
        <v>4363</v>
      </c>
      <c r="N359" t="s">
        <v>3943</v>
      </c>
      <c r="O359" t="s">
        <v>122</v>
      </c>
      <c r="P359" t="str">
        <f>CONCATENATE($P$3,"'",A359,"'",",","'",B359,"'",",","'",C359,"'",",","'",D359,"'",",","'",E359,"'",",","'",F359,"'",",","'",G359,"'",")",";")</f>
        <v>insert into pelamar (username,nama_lengkap,alamat,jenis_kelamin,tanggal_lahir,no_ktp,email) values ('Casey.Kendall70','Casey Kendall','Jl. Duren Tiga Raya No. 5, Garut 13434','L','33385','34428161714101500004','Casey.Kendall70@hotmail.com');</v>
      </c>
      <c r="W359" t="str">
        <f t="shared" ca="1" si="65"/>
        <v>33326112716101300003</v>
      </c>
      <c r="Z359" s="18">
        <f t="shared" ca="1" si="66"/>
        <v>36372</v>
      </c>
      <c r="AA359" t="str">
        <f t="shared" ca="1" si="67"/>
        <v>Jl. Kamal Raya, Bumi Cengkareng Indah, Jakarta Utara 12562</v>
      </c>
    </row>
    <row r="360" spans="1:27" x14ac:dyDescent="0.2">
      <c r="A360" s="39" t="s">
        <v>1010</v>
      </c>
      <c r="B360" t="s">
        <v>1522</v>
      </c>
      <c r="C360" t="s">
        <v>3218</v>
      </c>
      <c r="D360" t="s">
        <v>76</v>
      </c>
      <c r="E360" s="18">
        <v>32887</v>
      </c>
      <c r="F360" t="s">
        <v>2553</v>
      </c>
      <c r="G360" t="s">
        <v>2054</v>
      </c>
      <c r="I360" t="str">
        <f t="shared" si="68"/>
        <v>insert into pelamar (username,nama_lengkap,alamat,jenis_kelamin,tanggal_lahir,no_ktp,email) values ('Guy.Clare17','Guy Clare','Jl. LapanganTembak No. 75, Papua 14897','L','32887','23315133215121600002','Guy.Clare17@hotmail.com');</v>
      </c>
      <c r="L360" s="8"/>
      <c r="M360" t="s">
        <v>4355</v>
      </c>
      <c r="N360" t="s">
        <v>4007</v>
      </c>
      <c r="O360" t="s">
        <v>140</v>
      </c>
      <c r="P360" t="str">
        <f>CONCATENATE($P$3,"'",A360,"'",",","'",B360,"'",",","'",C360,"'",",","'",D360,"'",",","'",E360,"'",",","'",F360,"'",",","'",G360,"'",")",";")</f>
        <v>insert into pelamar (username,nama_lengkap,alamat,jenis_kelamin,tanggal_lahir,no_ktp,email) values ('Guy.Clare17','Guy Clare','Jl. LapanganTembak No. 75, Papua 14897','L','32887','23315133215121600002','Guy.Clare17@hotmail.com');</v>
      </c>
      <c r="W360" t="str">
        <f t="shared" ca="1" si="65"/>
        <v>25230053426101500004</v>
      </c>
      <c r="Z360" s="18">
        <f t="shared" ca="1" si="66"/>
        <v>35195</v>
      </c>
      <c r="AA360" t="str">
        <f t="shared" ca="1" si="67"/>
        <v>Jl. Tawes No. 18-20 , Balikpapan 12284</v>
      </c>
    </row>
    <row r="361" spans="1:27" x14ac:dyDescent="0.2">
      <c r="A361" s="39" t="s">
        <v>1011</v>
      </c>
      <c r="B361" t="s">
        <v>1523</v>
      </c>
      <c r="C361" t="s">
        <v>3219</v>
      </c>
      <c r="D361" t="s">
        <v>2697</v>
      </c>
      <c r="E361" s="18">
        <v>34158</v>
      </c>
      <c r="F361" t="s">
        <v>2554</v>
      </c>
      <c r="G361" t="s">
        <v>2055</v>
      </c>
      <c r="I361" t="str">
        <f t="shared" si="68"/>
        <v>insert into pelamar (username,nama_lengkap,alamat,jenis_kelamin,tanggal_lahir,no_ktp,email) values ('Graham.Gillian83','Graham Gillian','Jl. Pulomas Barat VI No. 20, Papua 15994','P','34158','14127121612111400005','Graham.Gillian83@gmail.com');</v>
      </c>
      <c r="M361" t="s">
        <v>4360</v>
      </c>
      <c r="N361" t="s">
        <v>4370</v>
      </c>
      <c r="O361" t="s">
        <v>125</v>
      </c>
      <c r="P361" t="str">
        <f>CONCATENATE($P$3,"'",A361,"'",",","'",B361,"'",",","'",C361,"'",",","'",D361,"'",",","'",E361,"'",",","'",F361,"'",",","'",G361,"'",")",";")</f>
        <v>insert into pelamar (username,nama_lengkap,alamat,jenis_kelamin,tanggal_lahir,no_ktp,email) values ('Graham.Gillian83','Graham Gillian','Jl. Pulomas Barat VI No. 20, Papua 15994','P','34158','14127121612111400005','Graham.Gillian83@gmail.com');</v>
      </c>
      <c r="W361" t="str">
        <f t="shared" ca="1" si="65"/>
        <v>20433111728121500004</v>
      </c>
      <c r="Z361" s="18">
        <f t="shared" ca="1" si="66"/>
        <v>35803</v>
      </c>
      <c r="AA361" t="str">
        <f t="shared" ca="1" si="67"/>
        <v>Jl. Dewi Sartika III No. 200, Makasar 15447</v>
      </c>
    </row>
    <row r="362" spans="1:27" x14ac:dyDescent="0.2">
      <c r="A362" s="39" t="s">
        <v>1012</v>
      </c>
      <c r="B362" t="s">
        <v>1524</v>
      </c>
      <c r="C362" t="s">
        <v>3220</v>
      </c>
      <c r="D362" t="s">
        <v>76</v>
      </c>
      <c r="E362" s="18">
        <v>32536</v>
      </c>
      <c r="F362" t="s">
        <v>2555</v>
      </c>
      <c r="G362" t="s">
        <v>2056</v>
      </c>
      <c r="I362" t="str">
        <f t="shared" si="68"/>
        <v>insert into pelamar (username,nama_lengkap,alamat,jenis_kelamin,tanggal_lahir,no_ktp,email) values ('Oliver.Venus52','Oliver Venus','Jl. RS Fatmawati No. 74 , Papua 12960','L','32536','31419112315101000000','Oliver.Venus52@gmail.com');</v>
      </c>
      <c r="L362" s="8"/>
      <c r="M362" t="s">
        <v>4362</v>
      </c>
      <c r="N362" t="s">
        <v>4371</v>
      </c>
      <c r="O362" t="s">
        <v>129</v>
      </c>
      <c r="P362" t="str">
        <f>CONCATENATE($P$3,"'",A362,"'",",","'",B362,"'",",","'",C362,"'",",","'",D362,"'",",","'",E362,"'",",","'",F362,"'",",","'",G362,"'",")",";")</f>
        <v>insert into pelamar (username,nama_lengkap,alamat,jenis_kelamin,tanggal_lahir,no_ktp,email) values ('Oliver.Venus52','Oliver Venus','Jl. RS Fatmawati No. 74 , Papua 12960','L','32536','31419112315101000000','Oliver.Venus52@gmail.com');</v>
      </c>
      <c r="W362" t="str">
        <f t="shared" ca="1" si="65"/>
        <v>32114083226111600002</v>
      </c>
      <c r="Z362" s="18">
        <f t="shared" ca="1" si="66"/>
        <v>33587</v>
      </c>
      <c r="AA362" t="str">
        <f t="shared" ca="1" si="67"/>
        <v>Jl. Raden Inten, Jakarta Utara 15654</v>
      </c>
    </row>
    <row r="363" spans="1:27" x14ac:dyDescent="0.2">
      <c r="A363" s="39" t="s">
        <v>1013</v>
      </c>
      <c r="B363" t="s">
        <v>1525</v>
      </c>
      <c r="C363" t="s">
        <v>3221</v>
      </c>
      <c r="D363" t="s">
        <v>2697</v>
      </c>
      <c r="E363" s="18">
        <v>32676</v>
      </c>
      <c r="F363" t="s">
        <v>2556</v>
      </c>
      <c r="G363" t="s">
        <v>2057</v>
      </c>
      <c r="I363" t="str">
        <f t="shared" si="68"/>
        <v>insert into pelamar (username,nama_lengkap,alamat,jenis_kelamin,tanggal_lahir,no_ktp,email) values ('Buckner.Heather43','Buckner Heather','Jl. Sultan Agung No. 67, Makasar 13409','P','32676','31415192511121400008','Buckner.Heather43@hotmail.com');</v>
      </c>
      <c r="M363" t="s">
        <v>4355</v>
      </c>
      <c r="N363" t="s">
        <v>4007</v>
      </c>
      <c r="O363" t="s">
        <v>120</v>
      </c>
      <c r="P363" t="str">
        <f>CONCATENATE($P$3,"'",A363,"'",",","'",B363,"'",",","'",C363,"'",",","'",D363,"'",",","'",E363,"'",",","'",F363,"'",",","'",G363,"'",")",";")</f>
        <v>insert into pelamar (username,nama_lengkap,alamat,jenis_kelamin,tanggal_lahir,no_ktp,email) values ('Buckner.Heather43','Buckner Heather','Jl. Sultan Agung No. 67, Makasar 13409','P','32676','31415192511121400008','Buckner.Heather43@hotmail.com');</v>
      </c>
      <c r="W363" t="str">
        <f t="shared" ca="1" si="65"/>
        <v>24226052113121200006</v>
      </c>
      <c r="Z363" s="18">
        <f t="shared" ca="1" si="66"/>
        <v>35147</v>
      </c>
      <c r="AA363" t="str">
        <f t="shared" ca="1" si="67"/>
        <v>Jl. Proklamasi  No. 43 , Depok 15905</v>
      </c>
    </row>
    <row r="364" spans="1:27" x14ac:dyDescent="0.2">
      <c r="A364" s="39" t="s">
        <v>1014</v>
      </c>
      <c r="B364" t="s">
        <v>1526</v>
      </c>
      <c r="C364" t="s">
        <v>3222</v>
      </c>
      <c r="D364" t="s">
        <v>76</v>
      </c>
      <c r="E364" s="18">
        <v>35111</v>
      </c>
      <c r="F364" t="s">
        <v>2557</v>
      </c>
      <c r="G364" t="s">
        <v>2058</v>
      </c>
      <c r="I364" t="str">
        <f t="shared" si="68"/>
        <v>insert into pelamar (username,nama_lengkap,alamat,jenis_kelamin,tanggal_lahir,no_ktp,email) values ('Warren.Hyacinth69','Warren Hyacinth','Jl. Kesehatan No. 9, Tasikmalaya 15385','L','35111','29422191827121600005','Warren.Hyacinth69@hotmail.com');</v>
      </c>
      <c r="L364" s="8"/>
      <c r="M364" t="s">
        <v>4362</v>
      </c>
      <c r="N364" t="s">
        <v>4371</v>
      </c>
      <c r="O364" t="s">
        <v>8</v>
      </c>
      <c r="P364" t="str">
        <f>CONCATENATE($P$3,"'",A364,"'",",","'",B364,"'",",","'",C364,"'",",","'",D364,"'",",","'",E364,"'",",","'",F364,"'",",","'",G364,"'",")",";")</f>
        <v>insert into pelamar (username,nama_lengkap,alamat,jenis_kelamin,tanggal_lahir,no_ktp,email) values ('Warren.Hyacinth69','Warren Hyacinth','Jl. Kesehatan No. 9, Tasikmalaya 15385','L','35111','29422191827121600005','Warren.Hyacinth69@hotmail.com');</v>
      </c>
      <c r="W364" t="str">
        <f t="shared" ca="1" si="65"/>
        <v>20928092525101300007</v>
      </c>
      <c r="Z364" s="18">
        <f t="shared" ca="1" si="66"/>
        <v>33267</v>
      </c>
      <c r="AA364" t="str">
        <f t="shared" ca="1" si="67"/>
        <v>Jl. Raya Pluit Selatan No. 2, Bontang 12265</v>
      </c>
    </row>
    <row r="365" spans="1:27" x14ac:dyDescent="0.2">
      <c r="A365" s="39" t="s">
        <v>1015</v>
      </c>
      <c r="B365" t="s">
        <v>1527</v>
      </c>
      <c r="C365" t="s">
        <v>3223</v>
      </c>
      <c r="D365" t="s">
        <v>76</v>
      </c>
      <c r="E365" s="18">
        <v>34227</v>
      </c>
      <c r="F365" t="s">
        <v>2558</v>
      </c>
      <c r="G365" t="s">
        <v>2059</v>
      </c>
      <c r="I365" t="str">
        <f t="shared" si="68"/>
        <v>insert into pelamar (username,nama_lengkap,alamat,jenis_kelamin,tanggal_lahir,no_ktp,email) values ('Daniel.Quamar92','Daniel Quamar','Jl. Tarum Barat - Kalimalang, Bandung 14555','L','34227','11729141830101600001','Daniel.Quamar92@hotmail.com');</v>
      </c>
      <c r="M365" t="s">
        <v>4356</v>
      </c>
      <c r="N365" t="s">
        <v>4368</v>
      </c>
      <c r="O365" t="s">
        <v>37</v>
      </c>
      <c r="P365" t="str">
        <f>CONCATENATE($P$3,"'",A365,"'",",","'",B365,"'",",","'",C365,"'",",","'",D365,"'",",","'",E365,"'",",","'",F365,"'",",","'",G365,"'",")",";")</f>
        <v>insert into pelamar (username,nama_lengkap,alamat,jenis_kelamin,tanggal_lahir,no_ktp,email) values ('Daniel.Quamar92','Daniel Quamar','Jl. Tarum Barat - Kalimalang, Bandung 14555','L','34227','11729141830101600001','Daniel.Quamar92@hotmail.com');</v>
      </c>
      <c r="W365" t="str">
        <f t="shared" ca="1" si="65"/>
        <v>17922082719121500008</v>
      </c>
      <c r="Z365" s="18">
        <f t="shared" ca="1" si="66"/>
        <v>32681</v>
      </c>
      <c r="AA365" t="str">
        <f t="shared" ca="1" si="67"/>
        <v>Jl. Mahoni, Pasar Rebo, Cijantung II , Balikpapan 12470</v>
      </c>
    </row>
    <row r="366" spans="1:27" x14ac:dyDescent="0.2">
      <c r="A366" s="39" t="s">
        <v>1016</v>
      </c>
      <c r="B366" t="s">
        <v>1528</v>
      </c>
      <c r="C366" t="s">
        <v>3224</v>
      </c>
      <c r="D366" t="s">
        <v>2697</v>
      </c>
      <c r="E366" s="18">
        <v>34804</v>
      </c>
      <c r="F366" t="s">
        <v>2559</v>
      </c>
      <c r="G366" t="s">
        <v>2060</v>
      </c>
      <c r="I366" t="str">
        <f t="shared" si="68"/>
        <v>insert into pelamar (username,nama_lengkap,alamat,jenis_kelamin,tanggal_lahir,no_ktp,email) values ('Good.Shaine54','Good Shaine','Jl. RS. Fatmawati, Aceh 12400','P','34804','27716061629121300009','Good.Shaine54@hotmail.com');</v>
      </c>
      <c r="L366" s="8"/>
      <c r="M366" t="s">
        <v>4362</v>
      </c>
      <c r="N366" t="s">
        <v>4371</v>
      </c>
      <c r="O366" t="s">
        <v>121</v>
      </c>
      <c r="P366" t="str">
        <f>CONCATENATE($P$3,"'",A366,"'",",","'",B366,"'",",","'",C366,"'",",","'",D366,"'",",","'",E366,"'",",","'",F366,"'",",","'",G366,"'",")",";")</f>
        <v>insert into pelamar (username,nama_lengkap,alamat,jenis_kelamin,tanggal_lahir,no_ktp,email) values ('Good.Shaine54','Good Shaine','Jl. RS. Fatmawati, Aceh 12400','P','34804','27716061629121300009','Good.Shaine54@hotmail.com');</v>
      </c>
      <c r="W366" t="str">
        <f t="shared" ca="1" si="65"/>
        <v>21218051227111600005</v>
      </c>
      <c r="Z366" s="18">
        <f t="shared" ca="1" si="66"/>
        <v>35638</v>
      </c>
      <c r="AA366" t="str">
        <f t="shared" ca="1" si="67"/>
        <v>Jl. RS Fatmawati No. 74 , Bontang 13398</v>
      </c>
    </row>
    <row r="367" spans="1:27" x14ac:dyDescent="0.2">
      <c r="A367" s="39" t="s">
        <v>1017</v>
      </c>
      <c r="B367" t="s">
        <v>1529</v>
      </c>
      <c r="C367" t="s">
        <v>3225</v>
      </c>
      <c r="D367" t="s">
        <v>76</v>
      </c>
      <c r="E367" s="18">
        <v>35131</v>
      </c>
      <c r="F367" t="s">
        <v>2560</v>
      </c>
      <c r="G367" t="s">
        <v>2061</v>
      </c>
      <c r="I367" t="str">
        <f t="shared" si="68"/>
        <v>insert into pelamar (username,nama_lengkap,alamat,jenis_kelamin,tanggal_lahir,no_ktp,email) values ('Schultz.Maite82','Schultz Maite','Jl. LetJen S. Parman Kav. 87, Slipi, Aceh 12120','L','35131','31714072325111500006','Schultz.Maite82@gmail.com');</v>
      </c>
      <c r="M367" t="s">
        <v>4361</v>
      </c>
      <c r="N367" t="s">
        <v>4161</v>
      </c>
      <c r="O367" t="s">
        <v>123</v>
      </c>
      <c r="P367" t="str">
        <f>CONCATENATE($P$3,"'",A367,"'",",","'",B367,"'",",","'",C367,"'",",","'",D367,"'",",","'",E367,"'",",","'",F367,"'",",","'",G367,"'",")",";")</f>
        <v>insert into pelamar (username,nama_lengkap,alamat,jenis_kelamin,tanggal_lahir,no_ktp,email) values ('Schultz.Maite82','Schultz Maite','Jl. LetJen S. Parman Kav. 87, Slipi, Aceh 12120','L','35131','31714072325111500006','Schultz.Maite82@gmail.com');</v>
      </c>
      <c r="W367" t="str">
        <f t="shared" ca="1" si="65"/>
        <v>11328171827111600008</v>
      </c>
      <c r="Z367" s="18">
        <f t="shared" ca="1" si="66"/>
        <v>35839</v>
      </c>
      <c r="AA367" t="str">
        <f t="shared" ca="1" si="67"/>
        <v>Jl. Raya Cilandak  KKO, Cilacap 14339</v>
      </c>
    </row>
    <row r="368" spans="1:27" x14ac:dyDescent="0.2">
      <c r="A368" s="39" t="s">
        <v>1018</v>
      </c>
      <c r="B368" t="s">
        <v>1530</v>
      </c>
      <c r="C368" t="s">
        <v>3226</v>
      </c>
      <c r="D368" t="s">
        <v>2697</v>
      </c>
      <c r="E368" s="18">
        <v>34698</v>
      </c>
      <c r="F368" t="s">
        <v>2561</v>
      </c>
      <c r="G368" t="s">
        <v>2062</v>
      </c>
      <c r="I368" t="str">
        <f t="shared" si="68"/>
        <v>insert into pelamar (username,nama_lengkap,alamat,jenis_kelamin,tanggal_lahir,no_ktp,email) values ('Benjamin.Allistair71','Benjamin Allistair','Jl. RS Fatmawati No. 80 - 82, Tasikmalaya 12486','P','34698','34114151928121100004','Benjamin.Allistair71@yahoo.com');</v>
      </c>
      <c r="L368" s="8"/>
      <c r="M368" t="s">
        <v>4362</v>
      </c>
      <c r="N368" t="s">
        <v>4371</v>
      </c>
      <c r="O368" t="s">
        <v>137</v>
      </c>
      <c r="P368" t="str">
        <f>CONCATENATE($P$3,"'",A368,"'",",","'",B368,"'",",","'",C368,"'",",","'",D368,"'",",","'",E368,"'",",","'",F368,"'",",","'",G368,"'",")",";")</f>
        <v>insert into pelamar (username,nama_lengkap,alamat,jenis_kelamin,tanggal_lahir,no_ktp,email) values ('Benjamin.Allistair71','Benjamin Allistair','Jl. RS Fatmawati No. 80 - 82, Tasikmalaya 12486','P','34698','34114151928121100004','Benjamin.Allistair71@yahoo.com');</v>
      </c>
      <c r="W368" t="str">
        <f t="shared" ca="1" si="65"/>
        <v>24129172815121100009</v>
      </c>
      <c r="Z368" s="18">
        <f t="shared" ca="1" si="66"/>
        <v>36509</v>
      </c>
      <c r="AA368" t="str">
        <f t="shared" ca="1" si="67"/>
        <v>Jl. Enggano No. 10, Samarinda 13337</v>
      </c>
    </row>
    <row r="369" spans="1:27" x14ac:dyDescent="0.2">
      <c r="A369" s="39" t="s">
        <v>1019</v>
      </c>
      <c r="B369" t="s">
        <v>1531</v>
      </c>
      <c r="C369" t="s">
        <v>3227</v>
      </c>
      <c r="D369" t="s">
        <v>76</v>
      </c>
      <c r="E369" s="18">
        <v>35232</v>
      </c>
      <c r="F369" t="s">
        <v>2562</v>
      </c>
      <c r="G369" t="s">
        <v>2063</v>
      </c>
      <c r="I369" t="str">
        <f t="shared" si="68"/>
        <v>insert into pelamar (username,nama_lengkap,alamat,jenis_kelamin,tanggal_lahir,no_ktp,email) values ('Barber.Shannon83','Barber Shannon','Jl. Bintaro Permai Raya No. 3, Balikpapan 12185','L','35232','11318132214111300001','Barber.Shannon83@yahoo.com');</v>
      </c>
      <c r="M369" t="s">
        <v>4358</v>
      </c>
      <c r="N369" t="s">
        <v>4008</v>
      </c>
      <c r="O369" t="s">
        <v>126</v>
      </c>
      <c r="P369" t="str">
        <f>CONCATENATE($P$3,"'",A369,"'",",","'",B369,"'",",","'",C369,"'",",","'",D369,"'",",","'",E369,"'",",","'",F369,"'",",","'",G369,"'",")",";")</f>
        <v>insert into pelamar (username,nama_lengkap,alamat,jenis_kelamin,tanggal_lahir,no_ktp,email) values ('Barber.Shannon83','Barber Shannon','Jl. Bintaro Permai Raya No. 3, Balikpapan 12185','L','35232','11318132214111300001','Barber.Shannon83@yahoo.com');</v>
      </c>
      <c r="W369" t="str">
        <f t="shared" ca="1" si="65"/>
        <v>13720072720111000004</v>
      </c>
      <c r="Z369" s="18">
        <f t="shared" ca="1" si="66"/>
        <v>33579</v>
      </c>
      <c r="AA369" t="str">
        <f t="shared" ca="1" si="67"/>
        <v>Jl. Gandaria Tengah II No. 6 - 14, Balikpapan 14787</v>
      </c>
    </row>
    <row r="370" spans="1:27" x14ac:dyDescent="0.2">
      <c r="A370" s="39" t="s">
        <v>1020</v>
      </c>
      <c r="B370" t="s">
        <v>1532</v>
      </c>
      <c r="C370" t="s">
        <v>3228</v>
      </c>
      <c r="D370" t="s">
        <v>76</v>
      </c>
      <c r="E370" s="18">
        <v>33282</v>
      </c>
      <c r="F370" t="s">
        <v>2563</v>
      </c>
      <c r="G370" t="s">
        <v>2064</v>
      </c>
      <c r="I370" t="str">
        <f t="shared" si="68"/>
        <v>insert into pelamar (username,nama_lengkap,alamat,jenis_kelamin,tanggal_lahir,no_ktp,email) values ('Mcgee.Boris66','Mcgee Boris','Jl. Kaji No. 40, Samarinda 14514','L','33282','21212092010121200002','Mcgee.Boris66@yahoo.com');</v>
      </c>
      <c r="L370" s="8"/>
      <c r="M370" t="s">
        <v>4356</v>
      </c>
      <c r="N370" t="s">
        <v>4368</v>
      </c>
      <c r="O370" t="s">
        <v>120</v>
      </c>
      <c r="P370" t="str">
        <f>CONCATENATE($P$3,"'",A370,"'",",","'",B370,"'",",","'",C370,"'",",","'",D370,"'",",","'",E370,"'",",","'",F370,"'",",","'",G370,"'",")",";")</f>
        <v>insert into pelamar (username,nama_lengkap,alamat,jenis_kelamin,tanggal_lahir,no_ktp,email) values ('Mcgee.Boris66','Mcgee Boris','Jl. Kaji No. 40, Samarinda 14514','L','33282','21212092010121200002','Mcgee.Boris66@yahoo.com');</v>
      </c>
      <c r="W370" t="str">
        <f t="shared" ca="1" si="65"/>
        <v>11320041630101600001</v>
      </c>
      <c r="Z370" s="18">
        <f t="shared" ca="1" si="66"/>
        <v>33225</v>
      </c>
      <c r="AA370" t="str">
        <f t="shared" ca="1" si="67"/>
        <v>Jl. Bukit Gading Raya Kav. II, Semarang 12623</v>
      </c>
    </row>
    <row r="371" spans="1:27" x14ac:dyDescent="0.2">
      <c r="A371" s="39" t="s">
        <v>1021</v>
      </c>
      <c r="B371" t="s">
        <v>1533</v>
      </c>
      <c r="C371" t="s">
        <v>3229</v>
      </c>
      <c r="D371" t="s">
        <v>2697</v>
      </c>
      <c r="E371" s="18">
        <v>32919</v>
      </c>
      <c r="F371" t="s">
        <v>2564</v>
      </c>
      <c r="G371" t="s">
        <v>2065</v>
      </c>
      <c r="I371" t="str">
        <f t="shared" si="68"/>
        <v>insert into pelamar (username,nama_lengkap,alamat,jenis_kelamin,tanggal_lahir,no_ktp,email) values ('Combs.Libby96','Combs Libby','Jl. Raya Pasar Minggu No. 3 A, Depok 12472','P','32919','31114172818101100002','Combs.Libby96@gmail.com');</v>
      </c>
      <c r="M371" t="s">
        <v>4364</v>
      </c>
      <c r="N371" t="s">
        <v>4372</v>
      </c>
      <c r="O371" t="s">
        <v>128</v>
      </c>
      <c r="P371" t="str">
        <f>CONCATENATE($P$3,"'",A371,"'",",","'",B371,"'",",","'",C371,"'",",","'",D371,"'",",","'",E371,"'",",","'",F371,"'",",","'",G371,"'",")",";")</f>
        <v>insert into pelamar (username,nama_lengkap,alamat,jenis_kelamin,tanggal_lahir,no_ktp,email) values ('Combs.Libby96','Combs Libby','Jl. Raya Pasar Minggu No. 3 A, Depok 12472','P','32919','31114172818101100002','Combs.Libby96@gmail.com');</v>
      </c>
      <c r="W371" t="str">
        <f t="shared" ca="1" si="65"/>
        <v>33925083021101200008</v>
      </c>
      <c r="Z371" s="18">
        <f t="shared" ca="1" si="66"/>
        <v>34113</v>
      </c>
      <c r="AA371" t="str">
        <f t="shared" ca="1" si="67"/>
        <v>Jl. Pahlawan Revolusi No. 100, Tasikmalaya 15741</v>
      </c>
    </row>
    <row r="372" spans="1:27" x14ac:dyDescent="0.2">
      <c r="A372" s="39" t="s">
        <v>1022</v>
      </c>
      <c r="B372" t="s">
        <v>1534</v>
      </c>
      <c r="C372" t="s">
        <v>3230</v>
      </c>
      <c r="D372" t="s">
        <v>76</v>
      </c>
      <c r="E372" s="18">
        <v>36489</v>
      </c>
      <c r="F372" t="s">
        <v>2565</v>
      </c>
      <c r="G372" t="s">
        <v>2066</v>
      </c>
      <c r="I372" t="str">
        <f t="shared" si="68"/>
        <v>insert into pelamar (username,nama_lengkap,alamat,jenis_kelamin,tanggal_lahir,no_ktp,email) values ('Middleton.Aretha35','Middleton Aretha','Jl. Prof. Dr. Latumeten No. 1, Samarinda 15000','L','36489','32512191815121000000','Middleton.Aretha35@hotmail.com');</v>
      </c>
      <c r="L372" s="8"/>
      <c r="M372" t="s">
        <v>4359</v>
      </c>
      <c r="N372" t="s">
        <v>4369</v>
      </c>
      <c r="O372" t="s">
        <v>36</v>
      </c>
      <c r="P372" t="str">
        <f>CONCATENATE($P$3,"'",A372,"'",",","'",B372,"'",",","'",C372,"'",",","'",D372,"'",",","'",E372,"'",",","'",F372,"'",",","'",G372,"'",")",";")</f>
        <v>insert into pelamar (username,nama_lengkap,alamat,jenis_kelamin,tanggal_lahir,no_ktp,email) values ('Middleton.Aretha35','Middleton Aretha','Jl. Prof. Dr. Latumeten No. 1, Samarinda 15000','L','36489','32512191815121000000','Middleton.Aretha35@hotmail.com');</v>
      </c>
      <c r="W372" t="str">
        <f t="shared" ca="1" si="65"/>
        <v>28323042225121500003</v>
      </c>
      <c r="Z372" s="18">
        <f t="shared" ca="1" si="66"/>
        <v>35160</v>
      </c>
      <c r="AA372" t="str">
        <f t="shared" ca="1" si="67"/>
        <v>Jl. Kyai Caringin No. 7, Aceh 13909</v>
      </c>
    </row>
    <row r="373" spans="1:27" x14ac:dyDescent="0.2">
      <c r="A373" s="39" t="s">
        <v>1023</v>
      </c>
      <c r="B373" t="s">
        <v>1535</v>
      </c>
      <c r="C373" t="s">
        <v>3231</v>
      </c>
      <c r="D373" t="s">
        <v>2697</v>
      </c>
      <c r="E373" s="18">
        <v>34173</v>
      </c>
      <c r="F373" t="s">
        <v>2566</v>
      </c>
      <c r="G373" t="s">
        <v>2067</v>
      </c>
      <c r="I373" t="str">
        <f t="shared" si="68"/>
        <v>insert into pelamar (username,nama_lengkap,alamat,jenis_kelamin,tanggal_lahir,no_ktp,email) values ('Farmer.Isaiah3','Farmer Isaiah','Jl. Kramat Jaya, Tanjung Priok, Makasar 12390','P','34173','20225062127121500003','Farmer.Isaiah3@yahoo.com');</v>
      </c>
      <c r="M373" t="s">
        <v>4358</v>
      </c>
      <c r="N373" t="s">
        <v>4008</v>
      </c>
      <c r="O373" t="s">
        <v>125</v>
      </c>
      <c r="P373" t="str">
        <f>CONCATENATE($P$3,"'",A373,"'",",","'",B373,"'",",","'",C373,"'",",","'",D373,"'",",","'",E373,"'",",","'",F373,"'",",","'",G373,"'",")",";")</f>
        <v>insert into pelamar (username,nama_lengkap,alamat,jenis_kelamin,tanggal_lahir,no_ktp,email) values ('Farmer.Isaiah3','Farmer Isaiah','Jl. Kramat Jaya, Tanjung Priok, Makasar 12390','P','34173','20225062127121500003','Farmer.Isaiah3@yahoo.com');</v>
      </c>
      <c r="W373" t="str">
        <f t="shared" ca="1" si="65"/>
        <v>17234023020111300006</v>
      </c>
      <c r="Z373" s="18">
        <f t="shared" ca="1" si="66"/>
        <v>32520</v>
      </c>
      <c r="AA373" t="str">
        <f t="shared" ca="1" si="67"/>
        <v>Jl. Ciputat Raya No. 40, Depok 13113</v>
      </c>
    </row>
    <row r="374" spans="1:27" x14ac:dyDescent="0.2">
      <c r="A374" s="39" t="s">
        <v>1024</v>
      </c>
      <c r="B374" t="s">
        <v>1536</v>
      </c>
      <c r="C374" t="s">
        <v>3232</v>
      </c>
      <c r="D374" t="s">
        <v>76</v>
      </c>
      <c r="E374" s="18">
        <v>34314</v>
      </c>
      <c r="F374" t="s">
        <v>2567</v>
      </c>
      <c r="G374" t="s">
        <v>2068</v>
      </c>
      <c r="I374" t="str">
        <f t="shared" si="68"/>
        <v>insert into pelamar (username,nama_lengkap,alamat,jenis_kelamin,tanggal_lahir,no_ktp,email) values ('Mejia.Montana71','Mejia Montana','Jl. Raya Pondok Kopi, Garut 12537','L','34314','21819042021101000005','Mejia.Montana71@hotmail.com');</v>
      </c>
      <c r="L374" s="8"/>
      <c r="M374" t="s">
        <v>4358</v>
      </c>
      <c r="N374" t="s">
        <v>4008</v>
      </c>
      <c r="O374" t="s">
        <v>134</v>
      </c>
      <c r="P374" t="str">
        <f>CONCATENATE($P$3,"'",A374,"'",",","'",B374,"'",",","'",C374,"'",",","'",D374,"'",",","'",E374,"'",",","'",F374,"'",",","'",G374,"'",")",";")</f>
        <v>insert into pelamar (username,nama_lengkap,alamat,jenis_kelamin,tanggal_lahir,no_ktp,email) values ('Mejia.Montana71','Mejia Montana','Jl. Raya Pondok Kopi, Garut 12537','L','34314','21819042021101000005','Mejia.Montana71@hotmail.com');</v>
      </c>
      <c r="W374" t="str">
        <f t="shared" ca="1" si="65"/>
        <v>25616121616121200002</v>
      </c>
      <c r="Z374" s="18">
        <f t="shared" ca="1" si="66"/>
        <v>32969</v>
      </c>
      <c r="AA374" t="str">
        <f t="shared" ca="1" si="67"/>
        <v>Jl. Dr. Saharjo No. 120, Medan 14837</v>
      </c>
    </row>
    <row r="375" spans="1:27" x14ac:dyDescent="0.2">
      <c r="A375" s="39" t="s">
        <v>1025</v>
      </c>
      <c r="B375" t="s">
        <v>1537</v>
      </c>
      <c r="C375" t="s">
        <v>3233</v>
      </c>
      <c r="D375" t="s">
        <v>76</v>
      </c>
      <c r="E375" s="18">
        <v>34140</v>
      </c>
      <c r="F375" t="s">
        <v>2568</v>
      </c>
      <c r="G375" t="s">
        <v>2069</v>
      </c>
      <c r="I375" t="str">
        <f t="shared" si="68"/>
        <v>insert into pelamar (username,nama_lengkap,alamat,jenis_kelamin,tanggal_lahir,no_ktp,email) values ('Velazquez.Shelly91','Velazquez Shelly','Jl. Sawo No. 58 - 60, Bogor 15632','L','34140','29122111730121100007','Velazquez.Shelly91@gmail.com');</v>
      </c>
      <c r="M375" t="s">
        <v>4355</v>
      </c>
      <c r="N375" t="s">
        <v>4007</v>
      </c>
      <c r="O375" t="s">
        <v>125</v>
      </c>
      <c r="P375" t="str">
        <f>CONCATENATE($P$3,"'",A375,"'",",","'",B375,"'",",","'",C375,"'",",","'",D375,"'",",","'",E375,"'",",","'",F375,"'",",","'",G375,"'",")",";")</f>
        <v>insert into pelamar (username,nama_lengkap,alamat,jenis_kelamin,tanggal_lahir,no_ktp,email) values ('Velazquez.Shelly91','Velazquez Shelly','Jl. Sawo No. 58 - 60, Bogor 15632','L','34140','29122111730121100007','Velazquez.Shelly91@gmail.com');</v>
      </c>
      <c r="W375" t="str">
        <f t="shared" ca="1" si="65"/>
        <v>22114171814101500001</v>
      </c>
      <c r="Z375" s="18">
        <f t="shared" ca="1" si="66"/>
        <v>36270</v>
      </c>
      <c r="AA375" t="str">
        <f t="shared" ca="1" si="67"/>
        <v>Jl. Pahlawan Komarudin Raya No. 5, Tasikmalaya 15826</v>
      </c>
    </row>
    <row r="376" spans="1:27" x14ac:dyDescent="0.2">
      <c r="A376" s="39" t="s">
        <v>1026</v>
      </c>
      <c r="B376" t="s">
        <v>1538</v>
      </c>
      <c r="C376" t="s">
        <v>3234</v>
      </c>
      <c r="D376" t="s">
        <v>2697</v>
      </c>
      <c r="E376" s="18">
        <v>33629</v>
      </c>
      <c r="F376" t="s">
        <v>2569</v>
      </c>
      <c r="G376" t="s">
        <v>2070</v>
      </c>
      <c r="I376" t="str">
        <f t="shared" si="68"/>
        <v>insert into pelamar (username,nama_lengkap,alamat,jenis_kelamin,tanggal_lahir,no_ktp,email) values ('Albert.Dorothy22','Albert Dorothy','Jl. R. C. Veteran No. 178, Samarinda 14473','P','33629','13929161717101600004','Albert.Dorothy22@gmail.com');</v>
      </c>
      <c r="L376" s="8"/>
      <c r="M376" t="s">
        <v>4362</v>
      </c>
      <c r="N376" t="s">
        <v>4371</v>
      </c>
      <c r="O376" t="s">
        <v>130</v>
      </c>
      <c r="P376" t="str">
        <f>CONCATENATE($P$3,"'",A376,"'",",","'",B376,"'",",","'",C376,"'",",","'",D376,"'",",","'",E376,"'",",","'",F376,"'",",","'",G376,"'",")",";")</f>
        <v>insert into pelamar (username,nama_lengkap,alamat,jenis_kelamin,tanggal_lahir,no_ktp,email) values ('Albert.Dorothy22','Albert Dorothy','Jl. R. C. Veteran No. 178, Samarinda 14473','P','33629','13929161717101600004','Albert.Dorothy22@gmail.com');</v>
      </c>
      <c r="W376" t="str">
        <f t="shared" ca="1" si="65"/>
        <v>16930043115101500009</v>
      </c>
      <c r="Z376" s="18">
        <f t="shared" ca="1" si="66"/>
        <v>34096</v>
      </c>
      <c r="AA376" t="str">
        <f t="shared" ca="1" si="67"/>
        <v>Jl. Raya Bogor KM. 22 No. 44, Samarinda 13959</v>
      </c>
    </row>
    <row r="377" spans="1:27" x14ac:dyDescent="0.2">
      <c r="A377" s="39" t="s">
        <v>1027</v>
      </c>
      <c r="B377" t="s">
        <v>1539</v>
      </c>
      <c r="C377" t="s">
        <v>3235</v>
      </c>
      <c r="D377" t="s">
        <v>76</v>
      </c>
      <c r="E377" s="18">
        <v>35029</v>
      </c>
      <c r="F377" t="s">
        <v>2570</v>
      </c>
      <c r="G377" t="s">
        <v>2071</v>
      </c>
      <c r="I377" t="str">
        <f t="shared" si="68"/>
        <v>insert into pelamar (username,nama_lengkap,alamat,jenis_kelamin,tanggal_lahir,no_ktp,email) values ('Tucker.Lucian78','Tucker Lucian','Jl. Pluit Raya No. 2, Bontang 14868','L','35029','31822142317111300009','Tucker.Lucian78@hotmail.com');</v>
      </c>
      <c r="M377" t="s">
        <v>4359</v>
      </c>
      <c r="N377" t="s">
        <v>4369</v>
      </c>
      <c r="O377" t="s">
        <v>128</v>
      </c>
      <c r="P377" t="str">
        <f>CONCATENATE($P$3,"'",A377,"'",",","'",B377,"'",",","'",C377,"'",",","'",D377,"'",",","'",E377,"'",",","'",F377,"'",",","'",G377,"'",")",";")</f>
        <v>insert into pelamar (username,nama_lengkap,alamat,jenis_kelamin,tanggal_lahir,no_ktp,email) values ('Tucker.Lucian78','Tucker Lucian','Jl. Pluit Raya No. 2, Bontang 14868','L','35029','31822142317111300009','Tucker.Lucian78@hotmail.com');</v>
      </c>
      <c r="W377" t="str">
        <f t="shared" ca="1" si="65"/>
        <v>28532052524121000006</v>
      </c>
      <c r="Z377" s="18">
        <f t="shared" ca="1" si="66"/>
        <v>34584</v>
      </c>
      <c r="AA377" t="str">
        <f t="shared" ca="1" si="67"/>
        <v>Jl. Bekasi Timur Raya KM. 18 No. 6 P. Gdg. , Aceh 15120</v>
      </c>
    </row>
    <row r="378" spans="1:27" x14ac:dyDescent="0.2">
      <c r="A378" s="39" t="s">
        <v>1028</v>
      </c>
      <c r="B378" t="s">
        <v>1540</v>
      </c>
      <c r="C378" t="s">
        <v>3236</v>
      </c>
      <c r="D378" t="s">
        <v>76</v>
      </c>
      <c r="E378" s="18">
        <v>33740</v>
      </c>
      <c r="F378" t="s">
        <v>2571</v>
      </c>
      <c r="G378" t="s">
        <v>2072</v>
      </c>
      <c r="I378" t="str">
        <f t="shared" si="68"/>
        <v>insert into pelamar (username,nama_lengkap,alamat,jenis_kelamin,tanggal_lahir,no_ktp,email) values ('Mays.Zelenia2','Mays Zelenia','Jl. Garnisun No. 2 - 3, Jakarta Utara 12415','L','33740','16311172818101500003','Mays.Zelenia2@yahoo.com');</v>
      </c>
      <c r="L378" s="8"/>
      <c r="M378" t="s">
        <v>4362</v>
      </c>
      <c r="N378" t="s">
        <v>4371</v>
      </c>
      <c r="O378" t="s">
        <v>122</v>
      </c>
      <c r="P378" t="str">
        <f>CONCATENATE($P$3,"'",A378,"'",",","'",B378,"'",",","'",C378,"'",",","'",D378,"'",",","'",E378,"'",",","'",F378,"'",",","'",G378,"'",")",";")</f>
        <v>insert into pelamar (username,nama_lengkap,alamat,jenis_kelamin,tanggal_lahir,no_ktp,email) values ('Mays.Zelenia2','Mays Zelenia','Jl. Garnisun No. 2 - 3, Jakarta Utara 12415','L','33740','16311172818101500003','Mays.Zelenia2@yahoo.com');</v>
      </c>
      <c r="W378" t="str">
        <f t="shared" ca="1" si="65"/>
        <v>17917153411121400003</v>
      </c>
      <c r="Z378" s="18">
        <f t="shared" ca="1" si="66"/>
        <v>36153</v>
      </c>
      <c r="AA378" t="str">
        <f t="shared" ca="1" si="67"/>
        <v>Jl. RS Fatmawati No. 74 , Samarinda 12564</v>
      </c>
    </row>
    <row r="379" spans="1:27" x14ac:dyDescent="0.2">
      <c r="A379" s="39" t="s">
        <v>1029</v>
      </c>
      <c r="B379" t="s">
        <v>1541</v>
      </c>
      <c r="C379" t="s">
        <v>3237</v>
      </c>
      <c r="D379" t="s">
        <v>2697</v>
      </c>
      <c r="E379" s="18">
        <v>33593</v>
      </c>
      <c r="F379" t="s">
        <v>2572</v>
      </c>
      <c r="G379" t="s">
        <v>2073</v>
      </c>
      <c r="I379" t="str">
        <f t="shared" si="68"/>
        <v>insert into pelamar (username,nama_lengkap,alamat,jenis_kelamin,tanggal_lahir,no_ktp,email) values ('Mcknight.Dorothy30','Mcknight Dorothy','Jl. Raya Bogor, Jakarta Utara 12396','P','33593','24525112018101400002','Mcknight.Dorothy30@yahoo.com');</v>
      </c>
      <c r="M379" t="s">
        <v>4359</v>
      </c>
      <c r="N379" t="s">
        <v>4369</v>
      </c>
      <c r="O379" t="s">
        <v>121</v>
      </c>
      <c r="P379" t="str">
        <f>CONCATENATE($P$3,"'",A379,"'",",","'",B379,"'",",","'",C379,"'",",","'",D379,"'",",","'",E379,"'",",","'",F379,"'",",","'",G379,"'",")",";")</f>
        <v>insert into pelamar (username,nama_lengkap,alamat,jenis_kelamin,tanggal_lahir,no_ktp,email) values ('Mcknight.Dorothy30','Mcknight Dorothy','Jl. Raya Bogor, Jakarta Utara 12396','P','33593','24525112018101400002','Mcknight.Dorothy30@yahoo.com');</v>
      </c>
      <c r="W379" t="str">
        <f t="shared" ca="1" si="65"/>
        <v>29117112913101600008</v>
      </c>
      <c r="Z379" s="18">
        <f t="shared" ca="1" si="66"/>
        <v>35159</v>
      </c>
      <c r="AA379" t="str">
        <f t="shared" ca="1" si="67"/>
        <v>Jl. Pemuda No. 80  RT.001 RW.08, Semarang 15100</v>
      </c>
    </row>
    <row r="380" spans="1:27" x14ac:dyDescent="0.2">
      <c r="A380" s="39" t="s">
        <v>1030</v>
      </c>
      <c r="B380" t="s">
        <v>1542</v>
      </c>
      <c r="C380" t="s">
        <v>3238</v>
      </c>
      <c r="D380" t="s">
        <v>76</v>
      </c>
      <c r="E380" s="18">
        <v>35025</v>
      </c>
      <c r="F380" t="s">
        <v>2573</v>
      </c>
      <c r="G380" t="s">
        <v>2074</v>
      </c>
      <c r="I380" t="str">
        <f t="shared" si="68"/>
        <v>insert into pelamar (username,nama_lengkap,alamat,jenis_kelamin,tanggal_lahir,no_ktp,email) values ('Odonnell.Deacon8','Odonnell Deacon','Jl. Bintaro Permai Raya No. 3, Cilacap 13603','L','35025','19821011411121000008','Odonnell.Deacon8@yahoo.com');</v>
      </c>
      <c r="L380" s="8"/>
      <c r="M380" t="s">
        <v>4363</v>
      </c>
      <c r="N380" t="s">
        <v>3943</v>
      </c>
      <c r="O380" t="s">
        <v>130</v>
      </c>
      <c r="P380" t="str">
        <f>CONCATENATE($P$3,"'",A380,"'",",","'",B380,"'",",","'",C380,"'",",","'",D380,"'",",","'",E380,"'",",","'",F380,"'",",","'",G380,"'",")",";")</f>
        <v>insert into pelamar (username,nama_lengkap,alamat,jenis_kelamin,tanggal_lahir,no_ktp,email) values ('Odonnell.Deacon8','Odonnell Deacon','Jl. Bintaro Permai Raya No. 3, Cilacap 13603','L','35025','19821011411121000008','Odonnell.Deacon8@yahoo.com');</v>
      </c>
      <c r="W380" t="str">
        <f t="shared" ca="1" si="65"/>
        <v>15332171726121200004</v>
      </c>
      <c r="Z380" s="18">
        <f t="shared" ca="1" si="66"/>
        <v>33478</v>
      </c>
      <c r="AA380" t="str">
        <f t="shared" ca="1" si="67"/>
        <v>Jl. Jeruk Raya No. 15 RT. 0011 / RW. 01, Medan 13904</v>
      </c>
    </row>
    <row r="381" spans="1:27" x14ac:dyDescent="0.2">
      <c r="A381" s="39" t="s">
        <v>1031</v>
      </c>
      <c r="B381" t="s">
        <v>1543</v>
      </c>
      <c r="C381" t="s">
        <v>3239</v>
      </c>
      <c r="D381" t="s">
        <v>2697</v>
      </c>
      <c r="E381" s="18">
        <v>36407</v>
      </c>
      <c r="F381" t="s">
        <v>2574</v>
      </c>
      <c r="G381" t="s">
        <v>2075</v>
      </c>
      <c r="I381" t="str">
        <f t="shared" si="68"/>
        <v>insert into pelamar (username,nama_lengkap,alamat,jenis_kelamin,tanggal_lahir,no_ktp,email) values ('Compton.Demetria66','Compton Demetria','Jl. RS Fatmawati No. 74 , Semarang 14040','P','36407','19223092017121200003','Compton.Demetria66@gmail.com');</v>
      </c>
      <c r="M381" t="s">
        <v>4357</v>
      </c>
      <c r="N381" t="s">
        <v>3867</v>
      </c>
      <c r="O381" t="s">
        <v>128</v>
      </c>
      <c r="P381" t="str">
        <f>CONCATENATE($P$3,"'",A381,"'",",","'",B381,"'",",","'",C381,"'",",","'",D381,"'",",","'",E381,"'",",","'",F381,"'",",","'",G381,"'",")",";")</f>
        <v>insert into pelamar (username,nama_lengkap,alamat,jenis_kelamin,tanggal_lahir,no_ktp,email) values ('Compton.Demetria66','Compton Demetria','Jl. RS Fatmawati No. 74 , Semarang 14040','P','36407','19223092017121200003','Compton.Demetria66@gmail.com');</v>
      </c>
      <c r="W381" t="str">
        <f t="shared" ca="1" si="65"/>
        <v>15830141928111000002</v>
      </c>
      <c r="Z381" s="18">
        <f t="shared" ca="1" si="66"/>
        <v>33314</v>
      </c>
      <c r="AA381" t="str">
        <f t="shared" ca="1" si="67"/>
        <v>Jl. Bekasi Timur Raya KM. 18 No. 6 P. Gdg. , Balikpapan 12311</v>
      </c>
    </row>
    <row r="382" spans="1:27" x14ac:dyDescent="0.2">
      <c r="A382" s="39" t="s">
        <v>1032</v>
      </c>
      <c r="B382" t="s">
        <v>1544</v>
      </c>
      <c r="C382" t="s">
        <v>3240</v>
      </c>
      <c r="D382" t="s">
        <v>76</v>
      </c>
      <c r="E382" s="18">
        <v>34433</v>
      </c>
      <c r="F382" t="s">
        <v>2575</v>
      </c>
      <c r="G382" t="s">
        <v>2076</v>
      </c>
      <c r="I382" t="str">
        <f t="shared" si="68"/>
        <v>insert into pelamar (username,nama_lengkap,alamat,jenis_kelamin,tanggal_lahir,no_ktp,email) values ('Vang.Anjolie13','Vang Anjolie','Jl. Raya Pasar Minggu No. 3 A, Garut 15796','L','34433','24514071923101200007','Vang.Anjolie13@hotmail.com');</v>
      </c>
      <c r="L382" s="8"/>
      <c r="M382" t="s">
        <v>4361</v>
      </c>
      <c r="N382" t="s">
        <v>4161</v>
      </c>
      <c r="O382" t="s">
        <v>37</v>
      </c>
      <c r="P382" t="str">
        <f>CONCATENATE($P$3,"'",A382,"'",",","'",B382,"'",",","'",C382,"'",",","'",D382,"'",",","'",E382,"'",",","'",F382,"'",",","'",G382,"'",")",";")</f>
        <v>insert into pelamar (username,nama_lengkap,alamat,jenis_kelamin,tanggal_lahir,no_ktp,email) values ('Vang.Anjolie13','Vang Anjolie','Jl. Raya Pasar Minggu No. 3 A, Garut 15796','L','34433','24514071923101200007','Vang.Anjolie13@hotmail.com');</v>
      </c>
      <c r="W382" t="str">
        <f t="shared" ca="1" si="65"/>
        <v>21719151130111100005</v>
      </c>
      <c r="Z382" s="18">
        <f t="shared" ca="1" si="66"/>
        <v>33157</v>
      </c>
      <c r="AA382" t="str">
        <f t="shared" ca="1" si="67"/>
        <v>Jl. Jenderal Gatot Subroto Kav. 59, Jakarta Selatan 13910</v>
      </c>
    </row>
    <row r="383" spans="1:27" x14ac:dyDescent="0.2">
      <c r="A383" s="39" t="s">
        <v>1033</v>
      </c>
      <c r="B383" t="s">
        <v>1545</v>
      </c>
      <c r="C383" t="s">
        <v>3241</v>
      </c>
      <c r="D383" t="s">
        <v>76</v>
      </c>
      <c r="E383" s="18">
        <v>33776</v>
      </c>
      <c r="F383" t="s">
        <v>2576</v>
      </c>
      <c r="G383" t="s">
        <v>2077</v>
      </c>
      <c r="I383" t="str">
        <f t="shared" si="68"/>
        <v>insert into pelamar (username,nama_lengkap,alamat,jenis_kelamin,tanggal_lahir,no_ktp,email) values ('Burke.Martha6','Burke Martha','Jl. Jend. Sudirman Kav. 49 , Jakarta Selatan 15057','L','33776','32414011811121200001','Burke.Martha6@gmail.com');</v>
      </c>
      <c r="M383" t="s">
        <v>4363</v>
      </c>
      <c r="N383" t="s">
        <v>3943</v>
      </c>
      <c r="O383" t="s">
        <v>38</v>
      </c>
      <c r="P383" t="str">
        <f>CONCATENATE($P$3,"'",A383,"'",",","'",B383,"'",",","'",C383,"'",",","'",D383,"'",",","'",E383,"'",",","'",F383,"'",",","'",G383,"'",")",";")</f>
        <v>insert into pelamar (username,nama_lengkap,alamat,jenis_kelamin,tanggal_lahir,no_ktp,email) values ('Burke.Martha6','Burke Martha','Jl. Jend. Sudirman Kav. 49 , Jakarta Selatan 15057','L','33776','32414011811121200001','Burke.Martha6@gmail.com');</v>
      </c>
      <c r="W383" t="str">
        <f t="shared" ca="1" si="65"/>
        <v>33427161810111200007</v>
      </c>
      <c r="Z383" s="18">
        <f t="shared" ca="1" si="66"/>
        <v>32982</v>
      </c>
      <c r="AA383" t="str">
        <f t="shared" ca="1" si="67"/>
        <v>Jl. H. Rohimin No. 30, Samarinda 12372</v>
      </c>
    </row>
    <row r="384" spans="1:27" x14ac:dyDescent="0.2">
      <c r="A384" s="39" t="s">
        <v>1034</v>
      </c>
      <c r="B384" t="s">
        <v>1546</v>
      </c>
      <c r="C384" t="s">
        <v>3242</v>
      </c>
      <c r="D384" t="s">
        <v>2697</v>
      </c>
      <c r="E384" s="18">
        <v>33673</v>
      </c>
      <c r="F384" t="s">
        <v>2577</v>
      </c>
      <c r="G384" t="s">
        <v>2078</v>
      </c>
      <c r="I384" t="str">
        <f t="shared" si="68"/>
        <v>insert into pelamar (username,nama_lengkap,alamat,jenis_kelamin,tanggal_lahir,no_ktp,email) values ('Reyes.Harding37','Reyes Harding','Jl. LetJen S. Parman Kav. 87, Slipi, Aceh 15780','P','33673','26530092920101100008','Reyes.Harding37@hotmail.com');</v>
      </c>
      <c r="L384" s="8"/>
      <c r="M384" t="s">
        <v>4360</v>
      </c>
      <c r="N384" t="s">
        <v>4370</v>
      </c>
      <c r="O384" t="s">
        <v>115</v>
      </c>
      <c r="P384" t="str">
        <f>CONCATENATE($P$3,"'",A384,"'",",","'",B384,"'",",","'",C384,"'",",","'",D384,"'",",","'",E384,"'",",","'",F384,"'",",","'",G384,"'",")",";")</f>
        <v>insert into pelamar (username,nama_lengkap,alamat,jenis_kelamin,tanggal_lahir,no_ktp,email) values ('Reyes.Harding37','Reyes Harding','Jl. LetJen S. Parman Kav. 87, Slipi, Aceh 15780','P','33673','26530092920101100008','Reyes.Harding37@hotmail.com');</v>
      </c>
      <c r="W384" t="str">
        <f t="shared" ca="1" si="65"/>
        <v>28433063215111600004</v>
      </c>
      <c r="Z384" s="18">
        <f t="shared" ca="1" si="66"/>
        <v>32945</v>
      </c>
      <c r="AA384" t="str">
        <f t="shared" ca="1" si="67"/>
        <v>Jl. Persahabatan Raya , Balikpapan 14336</v>
      </c>
    </row>
    <row r="385" spans="1:27" x14ac:dyDescent="0.2">
      <c r="A385" s="39" t="s">
        <v>1035</v>
      </c>
      <c r="B385" t="s">
        <v>1547</v>
      </c>
      <c r="C385" t="s">
        <v>3243</v>
      </c>
      <c r="D385" t="s">
        <v>76</v>
      </c>
      <c r="E385" s="18">
        <v>35667</v>
      </c>
      <c r="F385" t="s">
        <v>2578</v>
      </c>
      <c r="G385" t="s">
        <v>2079</v>
      </c>
      <c r="I385" t="str">
        <f t="shared" si="68"/>
        <v>insert into pelamar (username,nama_lengkap,alamat,jenis_kelamin,tanggal_lahir,no_ktp,email) values ('Pena.Hayes97','Pena Hayes','Jl. Raya Pondok Gede No. 4, Jakarta Selatan 12955','L','35667','21417012320101000008','Pena.Hayes97@gmail.com');</v>
      </c>
      <c r="M385" t="s">
        <v>4362</v>
      </c>
      <c r="N385" t="s">
        <v>4371</v>
      </c>
      <c r="O385" t="s">
        <v>123</v>
      </c>
      <c r="P385" t="str">
        <f>CONCATENATE($P$3,"'",A385,"'",",","'",B385,"'",",","'",C385,"'",",","'",D385,"'",",","'",E385,"'",",","'",F385,"'",",","'",G385,"'",")",";")</f>
        <v>insert into pelamar (username,nama_lengkap,alamat,jenis_kelamin,tanggal_lahir,no_ktp,email) values ('Pena.Hayes97','Pena Hayes','Jl. Raya Pondok Gede No. 4, Jakarta Selatan 12955','L','35667','21417012320101000008','Pena.Hayes97@gmail.com');</v>
      </c>
      <c r="W385" t="str">
        <f t="shared" ca="1" si="65"/>
        <v>25325012011111500006</v>
      </c>
      <c r="Z385" s="18">
        <f t="shared" ca="1" si="66"/>
        <v>33488</v>
      </c>
      <c r="AA385" t="str">
        <f t="shared" ca="1" si="67"/>
        <v>Jl. Taman Brawijaya No. 1, Jakarta Utara 15205</v>
      </c>
    </row>
    <row r="386" spans="1:27" x14ac:dyDescent="0.2">
      <c r="A386" s="39" t="s">
        <v>1036</v>
      </c>
      <c r="B386" t="s">
        <v>1548</v>
      </c>
      <c r="C386" t="s">
        <v>3244</v>
      </c>
      <c r="D386" t="s">
        <v>2697</v>
      </c>
      <c r="E386" s="18">
        <v>36129</v>
      </c>
      <c r="F386" t="s">
        <v>2579</v>
      </c>
      <c r="G386" t="s">
        <v>2080</v>
      </c>
      <c r="I386" t="str">
        <f t="shared" si="68"/>
        <v>insert into pelamar (username,nama_lengkap,alamat,jenis_kelamin,tanggal_lahir,no_ktp,email) values ('Grimes.Gray62','Grimes Gray','Jl. TB Simatupang No. 71 Jak-Tim, Makasar 14766','P','36129','31924192710111300000','Grimes.Gray62@hotmail.com');</v>
      </c>
      <c r="L386" s="8"/>
      <c r="M386" t="s">
        <v>4358</v>
      </c>
      <c r="N386" t="s">
        <v>4008</v>
      </c>
      <c r="O386" t="s">
        <v>132</v>
      </c>
      <c r="P386" t="str">
        <f>CONCATENATE($P$3,"'",A386,"'",",","'",B386,"'",",","'",C386,"'",",","'",D386,"'",",","'",E386,"'",",","'",F386,"'",",","'",G386,"'",")",";")</f>
        <v>insert into pelamar (username,nama_lengkap,alamat,jenis_kelamin,tanggal_lahir,no_ktp,email) values ('Grimes.Gray62','Grimes Gray','Jl. TB Simatupang No. 71 Jak-Tim, Makasar 14766','P','36129','31924192710111300000','Grimes.Gray62@hotmail.com');</v>
      </c>
      <c r="W386" t="str">
        <f t="shared" ca="1" si="65"/>
        <v>11126022017101100002</v>
      </c>
      <c r="Z386" s="18">
        <f t="shared" ca="1" si="66"/>
        <v>33124</v>
      </c>
      <c r="AA386" t="str">
        <f t="shared" ca="1" si="67"/>
        <v>Jl. Balai Pustaka Raya No. 29-31, Samarinda 13872</v>
      </c>
    </row>
    <row r="387" spans="1:27" x14ac:dyDescent="0.2">
      <c r="A387" s="39" t="s">
        <v>1037</v>
      </c>
      <c r="B387" t="s">
        <v>1549</v>
      </c>
      <c r="C387" t="s">
        <v>3245</v>
      </c>
      <c r="D387" t="s">
        <v>76</v>
      </c>
      <c r="E387" s="18">
        <v>36145</v>
      </c>
      <c r="F387" t="s">
        <v>2580</v>
      </c>
      <c r="G387" t="s">
        <v>2081</v>
      </c>
      <c r="I387" t="str">
        <f t="shared" si="68"/>
        <v>insert into pelamar (username,nama_lengkap,alamat,jenis_kelamin,tanggal_lahir,no_ktp,email) values ('Velez.Bertha40','Velez Bertha','Jl. Panglima Polim I  No. 34, Medan 12723','L','36145','26923193213121500003','Velez.Bertha40@yahoo.com');</v>
      </c>
      <c r="M387" t="s">
        <v>4362</v>
      </c>
      <c r="N387" t="s">
        <v>4371</v>
      </c>
      <c r="O387" t="s">
        <v>8</v>
      </c>
      <c r="P387" t="str">
        <f>CONCATENATE($P$3,"'",A387,"'",",","'",B387,"'",",","'",C387,"'",",","'",D387,"'",",","'",E387,"'",",","'",F387,"'",",","'",G387,"'",")",";")</f>
        <v>insert into pelamar (username,nama_lengkap,alamat,jenis_kelamin,tanggal_lahir,no_ktp,email) values ('Velez.Bertha40','Velez Bertha','Jl. Panglima Polim I  No. 34, Medan 12723','L','36145','26923193213121500003','Velez.Bertha40@yahoo.com');</v>
      </c>
      <c r="W387" t="str">
        <f t="shared" ca="1" si="65"/>
        <v>21929032820121300004</v>
      </c>
      <c r="Z387" s="18">
        <f t="shared" ca="1" si="66"/>
        <v>33091</v>
      </c>
      <c r="AA387" t="str">
        <f t="shared" ca="1" si="67"/>
        <v>Jl. Jeruk Raya No. 15 RT. 0011 / RW. 01, Bontang 13109</v>
      </c>
    </row>
    <row r="388" spans="1:27" x14ac:dyDescent="0.2">
      <c r="A388" s="39" t="s">
        <v>1038</v>
      </c>
      <c r="B388" t="s">
        <v>1550</v>
      </c>
      <c r="C388" t="s">
        <v>3246</v>
      </c>
      <c r="D388" t="s">
        <v>76</v>
      </c>
      <c r="E388" s="18">
        <v>35704</v>
      </c>
      <c r="F388" t="s">
        <v>2581</v>
      </c>
      <c r="G388" t="s">
        <v>2082</v>
      </c>
      <c r="I388" t="str">
        <f t="shared" si="68"/>
        <v>insert into pelamar (username,nama_lengkap,alamat,jenis_kelamin,tanggal_lahir,no_ktp,email) values ('Gould.Darrel85','Gould Darrel','Jl. Ciledug Raya No. 94 - 96, Bontang 12714','L','35704','26428043121121600007','Gould.Darrel85@hotmail.com');</v>
      </c>
      <c r="L388" s="8"/>
      <c r="M388" t="s">
        <v>4358</v>
      </c>
      <c r="N388" t="s">
        <v>4008</v>
      </c>
      <c r="O388" t="s">
        <v>8</v>
      </c>
      <c r="P388" t="str">
        <f>CONCATENATE($P$3,"'",A388,"'",",","'",B388,"'",",","'",C388,"'",",","'",D388,"'",",","'",E388,"'",",","'",F388,"'",",","'",G388,"'",")",";")</f>
        <v>insert into pelamar (username,nama_lengkap,alamat,jenis_kelamin,tanggal_lahir,no_ktp,email) values ('Gould.Darrel85','Gould Darrel','Jl. Ciledug Raya No. 94 - 96, Bontang 12714','L','35704','26428043121121600007','Gould.Darrel85@hotmail.com');</v>
      </c>
      <c r="W388" t="str">
        <f t="shared" ca="1" si="65"/>
        <v>24619121722121200001</v>
      </c>
      <c r="Z388" s="18">
        <f t="shared" ca="1" si="66"/>
        <v>35970</v>
      </c>
      <c r="AA388" t="str">
        <f t="shared" ca="1" si="67"/>
        <v>Jl. Warung Sila No.8 RT.006 / RW.04 Gudang Baru, Bandung 16054</v>
      </c>
    </row>
    <row r="389" spans="1:27" x14ac:dyDescent="0.2">
      <c r="A389" s="39" t="s">
        <v>1039</v>
      </c>
      <c r="B389" t="s">
        <v>1551</v>
      </c>
      <c r="C389" t="s">
        <v>3247</v>
      </c>
      <c r="D389" t="s">
        <v>2697</v>
      </c>
      <c r="E389" s="18">
        <v>34366</v>
      </c>
      <c r="F389" t="s">
        <v>2582</v>
      </c>
      <c r="G389" t="s">
        <v>2083</v>
      </c>
      <c r="I389" t="str">
        <f t="shared" si="68"/>
        <v>insert into pelamar (username,nama_lengkap,alamat,jenis_kelamin,tanggal_lahir,no_ktp,email) values ('Fernandez.Deborah38','Fernandez Deborah','Jl. Raya Cilandak  KKO, Bandung 15898','P','34366','32622052427101100007','Fernandez.Deborah38@hotmail.com');</v>
      </c>
      <c r="M389" t="s">
        <v>4362</v>
      </c>
      <c r="N389" t="s">
        <v>4371</v>
      </c>
      <c r="O389" t="s">
        <v>140</v>
      </c>
      <c r="P389" t="str">
        <f>CONCATENATE($P$3,"'",A389,"'",",","'",B389,"'",",","'",C389,"'",",","'",D389,"'",",","'",E389,"'",",","'",F389,"'",",","'",G389,"'",")",";")</f>
        <v>insert into pelamar (username,nama_lengkap,alamat,jenis_kelamin,tanggal_lahir,no_ktp,email) values ('Fernandez.Deborah38','Fernandez Deborah','Jl. Raya Cilandak  KKO, Bandung 15898','P','34366','32622052427101100007','Fernandez.Deborah38@hotmail.com');</v>
      </c>
      <c r="W389" t="str">
        <f t="shared" ca="1" si="65"/>
        <v>24718043419101400009</v>
      </c>
      <c r="Z389" s="18">
        <f t="shared" ca="1" si="66"/>
        <v>35682</v>
      </c>
      <c r="AA389" t="str">
        <f t="shared" ca="1" si="67"/>
        <v>Jl. Ampera Raya No. 34, Jakarta Selatan 12418</v>
      </c>
    </row>
    <row r="390" spans="1:27" x14ac:dyDescent="0.2">
      <c r="A390" s="39" t="s">
        <v>1040</v>
      </c>
      <c r="B390" t="s">
        <v>1552</v>
      </c>
      <c r="C390" t="s">
        <v>3248</v>
      </c>
      <c r="D390" t="s">
        <v>76</v>
      </c>
      <c r="E390" s="18">
        <v>35312</v>
      </c>
      <c r="F390" t="s">
        <v>2583</v>
      </c>
      <c r="G390" t="s">
        <v>2084</v>
      </c>
      <c r="I390" t="str">
        <f t="shared" si="68"/>
        <v>insert into pelamar (username,nama_lengkap,alamat,jenis_kelamin,tanggal_lahir,no_ktp,email) values ('Conrad.Idola55','Conrad Idola','Jl. MT. Haryono No. 8, Cilacap 13830','L','35312','20622033424111000002','Conrad.Idola55@gmail.com');</v>
      </c>
      <c r="L390" s="8"/>
      <c r="M390" t="s">
        <v>4360</v>
      </c>
      <c r="N390" t="s">
        <v>4370</v>
      </c>
      <c r="O390" t="s">
        <v>38</v>
      </c>
      <c r="P390" t="str">
        <f>CONCATENATE($P$3,"'",A390,"'",",","'",B390,"'",",","'",C390,"'",",","'",D390,"'",",","'",E390,"'",",","'",F390,"'",",","'",G390,"'",")",";")</f>
        <v>insert into pelamar (username,nama_lengkap,alamat,jenis_kelamin,tanggal_lahir,no_ktp,email) values ('Conrad.Idola55','Conrad Idola','Jl. MT. Haryono No. 8, Cilacap 13830','L','35312','20622033424111000002','Conrad.Idola55@gmail.com');</v>
      </c>
      <c r="W390" t="str">
        <f t="shared" ref="W390:W453" ca="1" si="69">RANDBETWEEN(11,34)&amp;RANDBETWEEN(1,9)&amp;RANDBETWEEN(11,34)&amp;RANDBETWEEN(0,1)&amp;RANDBETWEEN(1,9)&amp;RANDBETWEEN(11,34)&amp;RANDBETWEEN(10,30)&amp;RANDBETWEEN(10,12)&amp;RANDBETWEEN(10,16)&amp;"0000"&amp;RANDBETWEEN(0,9)</f>
        <v>32728022917111000006</v>
      </c>
      <c r="Z390" s="18">
        <f t="shared" ref="Z390:Z453" ca="1" si="70">RANDBETWEEN(DATE(1989,1,1),DATE(1999,12,30))</f>
        <v>36267</v>
      </c>
      <c r="AA390" t="str">
        <f t="shared" ref="AA390:AA453" ca="1" si="71">INDEX(AC:AC,RANDBETWEEN(6,222),1)&amp;", "&amp;INDEX(AB:AB,RANDBETWEEN(6,22),1)&amp;" 1"&amp;RANDBETWEEN(2111,6111)</f>
        <v>Jl. RS. Fatmawati, Bontang 15197</v>
      </c>
    </row>
    <row r="391" spans="1:27" x14ac:dyDescent="0.2">
      <c r="A391" s="39" t="s">
        <v>1041</v>
      </c>
      <c r="B391" t="s">
        <v>1553</v>
      </c>
      <c r="C391" t="s">
        <v>3249</v>
      </c>
      <c r="D391" t="s">
        <v>2697</v>
      </c>
      <c r="E391" s="18">
        <v>33702</v>
      </c>
      <c r="F391" t="s">
        <v>2584</v>
      </c>
      <c r="G391" t="s">
        <v>2085</v>
      </c>
      <c r="I391" t="str">
        <f t="shared" si="68"/>
        <v>insert into pelamar (username,nama_lengkap,alamat,jenis_kelamin,tanggal_lahir,no_ktp,email) values ('Moon.Harding14','Moon Harding','Jl. RS Fatmawati No. 80 - 82, Jakarta Selatan 13391','P','33702','30523013221121200009','Moon.Harding14@gmail.com');</v>
      </c>
      <c r="M391" t="s">
        <v>4360</v>
      </c>
      <c r="N391" t="s">
        <v>4370</v>
      </c>
      <c r="O391" t="s">
        <v>8</v>
      </c>
      <c r="P391" t="str">
        <f>CONCATENATE($P$3,"'",A391,"'",",","'",B391,"'",",","'",C391,"'",",","'",D391,"'",",","'",E391,"'",",","'",F391,"'",",","'",G391,"'",")",";")</f>
        <v>insert into pelamar (username,nama_lengkap,alamat,jenis_kelamin,tanggal_lahir,no_ktp,email) values ('Moon.Harding14','Moon Harding','Jl. RS Fatmawati No. 80 - 82, Jakarta Selatan 13391','P','33702','30523013221121200009','Moon.Harding14@gmail.com');</v>
      </c>
      <c r="W391" t="str">
        <f t="shared" ca="1" si="69"/>
        <v>23325061622101200001</v>
      </c>
      <c r="Z391" s="18">
        <f t="shared" ca="1" si="70"/>
        <v>32559</v>
      </c>
      <c r="AA391" t="str">
        <f t="shared" ca="1" si="71"/>
        <v>Jl. Sultan Agung No. 67, Bandung 12899</v>
      </c>
    </row>
    <row r="392" spans="1:27" x14ac:dyDescent="0.2">
      <c r="A392" s="39" t="s">
        <v>1042</v>
      </c>
      <c r="B392" t="s">
        <v>1554</v>
      </c>
      <c r="C392" t="s">
        <v>3250</v>
      </c>
      <c r="D392" t="s">
        <v>76</v>
      </c>
      <c r="E392" s="18">
        <v>32881</v>
      </c>
      <c r="F392" t="s">
        <v>2585</v>
      </c>
      <c r="G392" t="s">
        <v>2086</v>
      </c>
      <c r="I392" t="str">
        <f t="shared" si="68"/>
        <v>insert into pelamar (username,nama_lengkap,alamat,jenis_kelamin,tanggal_lahir,no_ktp,email) values ('James.Denton32','James Denton','Jl. Sultan Agung No. 67, Cilacap 12580','L','32881','30323193129111500000','James.Denton32@yahoo.com');</v>
      </c>
      <c r="L392" s="8"/>
      <c r="M392" t="s">
        <v>4362</v>
      </c>
      <c r="N392" t="s">
        <v>4371</v>
      </c>
      <c r="O392" t="s">
        <v>5</v>
      </c>
      <c r="P392" t="str">
        <f>CONCATENATE($P$3,"'",A392,"'",",","'",B392,"'",",","'",C392,"'",",","'",D392,"'",",","'",E392,"'",",","'",F392,"'",",","'",G392,"'",")",";")</f>
        <v>insert into pelamar (username,nama_lengkap,alamat,jenis_kelamin,tanggal_lahir,no_ktp,email) values ('James.Denton32','James Denton','Jl. Sultan Agung No. 67, Cilacap 12580','L','32881','30323193129111500000','James.Denton32@yahoo.com');</v>
      </c>
      <c r="W392" t="str">
        <f t="shared" ca="1" si="69"/>
        <v>25413012126111600005</v>
      </c>
      <c r="Z392" s="18">
        <f t="shared" ca="1" si="70"/>
        <v>33220</v>
      </c>
      <c r="AA392" t="str">
        <f t="shared" ca="1" si="71"/>
        <v>Jl. H. Rohimin No. 30, Cilacap 12543</v>
      </c>
    </row>
    <row r="393" spans="1:27" x14ac:dyDescent="0.2">
      <c r="A393" s="39" t="s">
        <v>1043</v>
      </c>
      <c r="B393" t="s">
        <v>1555</v>
      </c>
      <c r="C393" t="s">
        <v>3251</v>
      </c>
      <c r="D393" t="s">
        <v>76</v>
      </c>
      <c r="E393" s="18">
        <v>33185</v>
      </c>
      <c r="F393" t="s">
        <v>2586</v>
      </c>
      <c r="G393" t="s">
        <v>2087</v>
      </c>
      <c r="I393" t="str">
        <f t="shared" si="68"/>
        <v>insert into pelamar (username,nama_lengkap,alamat,jenis_kelamin,tanggal_lahir,no_ktp,email) values ('Roberts.Stephen1','Roberts Stephen','Jl. Raya Cilandak  KKO, Balikpapan 15585','L','33185','29133011628101400007','Roberts.Stephen1@yahoo.com');</v>
      </c>
      <c r="M393" t="s">
        <v>4364</v>
      </c>
      <c r="N393" t="s">
        <v>4372</v>
      </c>
      <c r="O393" t="s">
        <v>40</v>
      </c>
      <c r="P393" t="str">
        <f>CONCATENATE($P$3,"'",A393,"'",",","'",B393,"'",",","'",C393,"'",",","'",D393,"'",",","'",E393,"'",",","'",F393,"'",",","'",G393,"'",")",";")</f>
        <v>insert into pelamar (username,nama_lengkap,alamat,jenis_kelamin,tanggal_lahir,no_ktp,email) values ('Roberts.Stephen1','Roberts Stephen','Jl. Raya Cilandak  KKO, Balikpapan 15585','L','33185','29133011628101400007','Roberts.Stephen1@yahoo.com');</v>
      </c>
      <c r="W393" t="str">
        <f t="shared" ca="1" si="69"/>
        <v>13125032914121600003</v>
      </c>
      <c r="Z393" s="18">
        <f t="shared" ca="1" si="70"/>
        <v>33967</v>
      </c>
      <c r="AA393" t="str">
        <f t="shared" ca="1" si="71"/>
        <v>Jl. Gandaria Tengah II No. 6 - 14, Aceh 13677</v>
      </c>
    </row>
    <row r="394" spans="1:27" x14ac:dyDescent="0.2">
      <c r="A394" s="39" t="s">
        <v>1044</v>
      </c>
      <c r="B394" t="s">
        <v>1556</v>
      </c>
      <c r="C394" t="s">
        <v>3252</v>
      </c>
      <c r="D394" t="s">
        <v>2697</v>
      </c>
      <c r="E394" s="18">
        <v>32926</v>
      </c>
      <c r="F394" t="s">
        <v>2587</v>
      </c>
      <c r="G394" t="s">
        <v>2088</v>
      </c>
      <c r="I394" t="str">
        <f t="shared" si="68"/>
        <v>insert into pelamar (username,nama_lengkap,alamat,jenis_kelamin,tanggal_lahir,no_ktp,email) values ('Robbins.Erica16','Robbins Erica','Jl. Warung Silah No. 1, Surabaya 12148','P','32926','17616033413101200004','Robbins.Erica16@hotmail.com');</v>
      </c>
      <c r="L394" s="8"/>
      <c r="M394" t="s">
        <v>4362</v>
      </c>
      <c r="N394" t="s">
        <v>4371</v>
      </c>
      <c r="O394" t="s">
        <v>140</v>
      </c>
      <c r="P394" t="str">
        <f>CONCATENATE($P$3,"'",A394,"'",",","'",B394,"'",",","'",C394,"'",",","'",D394,"'",",","'",E394,"'",",","'",F394,"'",",","'",G394,"'",")",";")</f>
        <v>insert into pelamar (username,nama_lengkap,alamat,jenis_kelamin,tanggal_lahir,no_ktp,email) values ('Robbins.Erica16','Robbins Erica','Jl. Warung Silah No. 1, Surabaya 12148','P','32926','17616033413101200004','Robbins.Erica16@hotmail.com');</v>
      </c>
      <c r="W394" t="str">
        <f t="shared" ca="1" si="69"/>
        <v>23314111322121100002</v>
      </c>
      <c r="Z394" s="18">
        <f t="shared" ca="1" si="70"/>
        <v>35730</v>
      </c>
      <c r="AA394" t="str">
        <f t="shared" ca="1" si="71"/>
        <v>Jl. Cempaka Putih Tengah I / 1, Garut 13913</v>
      </c>
    </row>
    <row r="395" spans="1:27" x14ac:dyDescent="0.2">
      <c r="A395" s="39" t="s">
        <v>1045</v>
      </c>
      <c r="B395" t="s">
        <v>1557</v>
      </c>
      <c r="C395" t="s">
        <v>3253</v>
      </c>
      <c r="D395" t="s">
        <v>76</v>
      </c>
      <c r="E395" s="18">
        <v>35542</v>
      </c>
      <c r="F395" t="s">
        <v>2588</v>
      </c>
      <c r="G395" t="s">
        <v>2089</v>
      </c>
      <c r="I395" t="str">
        <f t="shared" si="68"/>
        <v>insert into pelamar (username,nama_lengkap,alamat,jenis_kelamin,tanggal_lahir,no_ktp,email) values ('Rodriguez.Stone40','Rodriguez Stone','Jl. HOS Cokroaminoto No. 31 - 33, Surabaya 15945','L','35542','15529082626121200007','Rodriguez.Stone40@yahoo.com');</v>
      </c>
      <c r="M395" t="s">
        <v>4356</v>
      </c>
      <c r="N395" t="s">
        <v>4368</v>
      </c>
      <c r="O395" t="s">
        <v>123</v>
      </c>
      <c r="P395" t="str">
        <f>CONCATENATE($P$3,"'",A395,"'",",","'",B395,"'",",","'",C395,"'",",","'",D395,"'",",","'",E395,"'",",","'",F395,"'",",","'",G395,"'",")",";")</f>
        <v>insert into pelamar (username,nama_lengkap,alamat,jenis_kelamin,tanggal_lahir,no_ktp,email) values ('Rodriguez.Stone40','Rodriguez Stone','Jl. HOS Cokroaminoto No. 31 - 33, Surabaya 15945','L','35542','15529082626121200007','Rodriguez.Stone40@yahoo.com');</v>
      </c>
      <c r="W395" t="str">
        <f t="shared" ca="1" si="69"/>
        <v>27123181817121000007</v>
      </c>
      <c r="Z395" s="18">
        <f t="shared" ca="1" si="70"/>
        <v>32889</v>
      </c>
      <c r="AA395" t="str">
        <f t="shared" ca="1" si="71"/>
        <v>Jl. Pahlawan Revolusi No. 47, Depok 14245</v>
      </c>
    </row>
    <row r="396" spans="1:27" x14ac:dyDescent="0.2">
      <c r="A396" s="39" t="s">
        <v>1046</v>
      </c>
      <c r="B396" t="s">
        <v>1558</v>
      </c>
      <c r="C396" t="s">
        <v>3254</v>
      </c>
      <c r="D396" t="s">
        <v>2697</v>
      </c>
      <c r="E396" s="18">
        <v>34009</v>
      </c>
      <c r="F396" t="s">
        <v>2589</v>
      </c>
      <c r="G396" t="s">
        <v>2090</v>
      </c>
      <c r="I396" t="str">
        <f t="shared" si="68"/>
        <v>insert into pelamar (username,nama_lengkap,alamat,jenis_kelamin,tanggal_lahir,no_ktp,email) values ('Finley.Shelly100','Finley Shelly','Jl. Warung Buncit Raya No. 15, Depok 12886','P','34009','27615042327101200002','Finley.Shelly100@yahoo.com');</v>
      </c>
      <c r="L396" s="8"/>
      <c r="M396" t="s">
        <v>4356</v>
      </c>
      <c r="N396" t="s">
        <v>4368</v>
      </c>
      <c r="O396" t="s">
        <v>138</v>
      </c>
      <c r="P396" t="str">
        <f>CONCATENATE($P$3,"'",A396,"'",",","'",B396,"'",",","'",C396,"'",",","'",D396,"'",",","'",E396,"'",",","'",F396,"'",",","'",G396,"'",")",";")</f>
        <v>insert into pelamar (username,nama_lengkap,alamat,jenis_kelamin,tanggal_lahir,no_ktp,email) values ('Finley.Shelly100','Finley Shelly','Jl. Warung Buncit Raya No. 15, Depok 12886','P','34009','27615042327101200002','Finley.Shelly100@yahoo.com');</v>
      </c>
      <c r="W396" t="str">
        <f t="shared" ca="1" si="69"/>
        <v>20330161410121300001</v>
      </c>
      <c r="Z396" s="18">
        <f t="shared" ca="1" si="70"/>
        <v>33724</v>
      </c>
      <c r="AA396" t="str">
        <f t="shared" ca="1" si="71"/>
        <v>Jl. HR. Rasuna Said Kav. C-21 Kuningan, Aceh 14478</v>
      </c>
    </row>
    <row r="397" spans="1:27" x14ac:dyDescent="0.2">
      <c r="A397" s="39" t="s">
        <v>1047</v>
      </c>
      <c r="B397" t="s">
        <v>1559</v>
      </c>
      <c r="C397" t="s">
        <v>3255</v>
      </c>
      <c r="D397" t="s">
        <v>76</v>
      </c>
      <c r="E397" s="18">
        <v>34866</v>
      </c>
      <c r="F397" t="s">
        <v>2590</v>
      </c>
      <c r="G397" t="s">
        <v>2091</v>
      </c>
      <c r="I397" t="str">
        <f t="shared" si="68"/>
        <v>insert into pelamar (username,nama_lengkap,alamat,jenis_kelamin,tanggal_lahir,no_ktp,email) values ('Abbott.Owen53','Abbott Owen','Jl. Diponegoro No. 71, Garut 13439','L','34866','27324132423101600000','Abbott.Owen53@yahoo.com');</v>
      </c>
      <c r="M397" t="s">
        <v>4357</v>
      </c>
      <c r="N397" t="s">
        <v>3867</v>
      </c>
      <c r="O397" t="s">
        <v>138</v>
      </c>
      <c r="P397" t="str">
        <f>CONCATENATE($P$3,"'",A397,"'",",","'",B397,"'",",","'",C397,"'",",","'",D397,"'",",","'",E397,"'",",","'",F397,"'",",","'",G397,"'",")",";")</f>
        <v>insert into pelamar (username,nama_lengkap,alamat,jenis_kelamin,tanggal_lahir,no_ktp,email) values ('Abbott.Owen53','Abbott Owen','Jl. Diponegoro No. 71, Garut 13439','L','34866','27324132423101600000','Abbott.Owen53@yahoo.com');</v>
      </c>
      <c r="W397" t="str">
        <f t="shared" ca="1" si="69"/>
        <v>11932192611111600008</v>
      </c>
      <c r="Z397" s="18">
        <f t="shared" ca="1" si="70"/>
        <v>33532</v>
      </c>
      <c r="AA397" t="str">
        <f t="shared" ca="1" si="71"/>
        <v>Jl. Jenderal Gatot Subroto Kav. 59, Depok 12553</v>
      </c>
    </row>
    <row r="398" spans="1:27" x14ac:dyDescent="0.2">
      <c r="A398" s="39" t="s">
        <v>1048</v>
      </c>
      <c r="B398" t="s">
        <v>1560</v>
      </c>
      <c r="C398" t="s">
        <v>3256</v>
      </c>
      <c r="D398" t="s">
        <v>76</v>
      </c>
      <c r="E398" s="18">
        <v>35201</v>
      </c>
      <c r="F398" t="s">
        <v>2591</v>
      </c>
      <c r="G398" t="s">
        <v>2092</v>
      </c>
      <c r="I398" t="str">
        <f t="shared" si="68"/>
        <v>insert into pelamar (username,nama_lengkap,alamat,jenis_kelamin,tanggal_lahir,no_ktp,email) values ('Curtis.Michael78','Curtis Michael','Jl. Pemuda No. 80  RT.001 RW.08, Bandung 15642','L','35201','14534081620101300001','Curtis.Michael78@gmail.com');</v>
      </c>
      <c r="L398" s="8"/>
      <c r="M398" t="s">
        <v>4359</v>
      </c>
      <c r="N398" t="s">
        <v>4369</v>
      </c>
      <c r="O398" t="s">
        <v>37</v>
      </c>
      <c r="P398" t="str">
        <f>CONCATENATE($P$3,"'",A398,"'",",","'",B398,"'",",","'",C398,"'",",","'",D398,"'",",","'",E398,"'",",","'",F398,"'",",","'",G398,"'",")",";")</f>
        <v>insert into pelamar (username,nama_lengkap,alamat,jenis_kelamin,tanggal_lahir,no_ktp,email) values ('Curtis.Michael78','Curtis Michael','Jl. Pemuda No. 80  RT.001 RW.08, Bandung 15642','L','35201','14534081620101300001','Curtis.Michael78@gmail.com');</v>
      </c>
      <c r="W398" t="str">
        <f t="shared" ca="1" si="69"/>
        <v>15528122917101600000</v>
      </c>
      <c r="Z398" s="18">
        <f t="shared" ca="1" si="70"/>
        <v>35766</v>
      </c>
      <c r="AA398" t="str">
        <f t="shared" ca="1" si="71"/>
        <v>Jl. Raya Mangga Besar Raya 137 / 139, Jakarta Selatan 12579</v>
      </c>
    </row>
    <row r="399" spans="1:27" x14ac:dyDescent="0.2">
      <c r="A399" s="39" t="s">
        <v>1049</v>
      </c>
      <c r="B399" t="s">
        <v>1561</v>
      </c>
      <c r="C399" t="s">
        <v>3257</v>
      </c>
      <c r="D399" t="s">
        <v>2697</v>
      </c>
      <c r="E399" s="18">
        <v>33160</v>
      </c>
      <c r="F399" t="s">
        <v>2592</v>
      </c>
      <c r="G399" t="s">
        <v>2093</v>
      </c>
      <c r="I399" t="str">
        <f t="shared" si="68"/>
        <v>insert into pelamar (username,nama_lengkap,alamat,jenis_kelamin,tanggal_lahir,no_ktp,email) values ('Waller.Jena96','Waller Jena','Jl. Perintis Kemerdekaan Kav. 149, Jakarta Selatan 14390','P','33160','21128041821111500007','Waller.Jena96@hotmail.com');</v>
      </c>
      <c r="M399" t="s">
        <v>4364</v>
      </c>
      <c r="N399" t="s">
        <v>4372</v>
      </c>
      <c r="O399" t="s">
        <v>123</v>
      </c>
      <c r="P399" t="str">
        <f>CONCATENATE($P$3,"'",A399,"'",",","'",B399,"'",",","'",C399,"'",",","'",D399,"'",",","'",E399,"'",",","'",F399,"'",",","'",G399,"'",")",";")</f>
        <v>insert into pelamar (username,nama_lengkap,alamat,jenis_kelamin,tanggal_lahir,no_ktp,email) values ('Waller.Jena96','Waller Jena','Jl. Perintis Kemerdekaan Kav. 149, Jakarta Selatan 14390','P','33160','21128041821111500007','Waller.Jena96@hotmail.com');</v>
      </c>
      <c r="W399" t="str">
        <f t="shared" ca="1" si="69"/>
        <v>25720072521101100007</v>
      </c>
      <c r="Z399" s="18">
        <f t="shared" ca="1" si="70"/>
        <v>33371</v>
      </c>
      <c r="AA399" t="str">
        <f t="shared" ca="1" si="71"/>
        <v>Jl. Bendungan Hilir No. 17, Aceh 12213</v>
      </c>
    </row>
    <row r="400" spans="1:27" x14ac:dyDescent="0.2">
      <c r="A400" s="39" t="s">
        <v>1050</v>
      </c>
      <c r="B400" t="s">
        <v>1562</v>
      </c>
      <c r="C400" t="s">
        <v>3258</v>
      </c>
      <c r="D400" t="s">
        <v>76</v>
      </c>
      <c r="E400" s="18">
        <v>36233</v>
      </c>
      <c r="F400" t="s">
        <v>2593</v>
      </c>
      <c r="G400" t="s">
        <v>2094</v>
      </c>
      <c r="I400" t="str">
        <f t="shared" si="68"/>
        <v>insert into pelamar (username,nama_lengkap,alamat,jenis_kelamin,tanggal_lahir,no_ktp,email) values ('Salazar.Coby19','Salazar Coby','Jl. Duren Tiga Raya No. 5, Tasikmalaya 14376','L','36233','12715111519111100006','Salazar.Coby19@hotmail.com');</v>
      </c>
      <c r="L400" s="8"/>
      <c r="M400" t="s">
        <v>4362</v>
      </c>
      <c r="N400" t="s">
        <v>4371</v>
      </c>
      <c r="O400" t="s">
        <v>135</v>
      </c>
      <c r="P400" t="str">
        <f>CONCATENATE($P$3,"'",A400,"'",",","'",B400,"'",",","'",C400,"'",",","'",D400,"'",",","'",E400,"'",",","'",F400,"'",",","'",G400,"'",")",";")</f>
        <v>insert into pelamar (username,nama_lengkap,alamat,jenis_kelamin,tanggal_lahir,no_ktp,email) values ('Salazar.Coby19','Salazar Coby','Jl. Duren Tiga Raya No. 5, Tasikmalaya 14376','L','36233','12715111519111100006','Salazar.Coby19@hotmail.com');</v>
      </c>
      <c r="W400" t="str">
        <f t="shared" ca="1" si="69"/>
        <v>26826051823121200005</v>
      </c>
      <c r="Z400" s="18">
        <f t="shared" ca="1" si="70"/>
        <v>34484</v>
      </c>
      <c r="AA400" t="str">
        <f t="shared" ca="1" si="71"/>
        <v>Jl. Raya kamal Outer Ring Road, Samarinda 13217</v>
      </c>
    </row>
    <row r="401" spans="1:27" x14ac:dyDescent="0.2">
      <c r="A401" s="39" t="s">
        <v>1051</v>
      </c>
      <c r="B401" t="s">
        <v>1563</v>
      </c>
      <c r="C401" t="s">
        <v>3259</v>
      </c>
      <c r="D401" t="s">
        <v>2697</v>
      </c>
      <c r="E401" s="18">
        <v>36145</v>
      </c>
      <c r="F401" t="s">
        <v>2594</v>
      </c>
      <c r="G401" t="s">
        <v>2095</v>
      </c>
      <c r="I401" t="str">
        <f t="shared" si="68"/>
        <v>insert into pelamar (username,nama_lengkap,alamat,jenis_kelamin,tanggal_lahir,no_ktp,email) values ('Schwartz.Megan66','Schwartz Megan','Jl. Jend. Sudirman Kav. 49 , Balikpapan 13951','P','36145','20413073413111500006','Schwartz.Megan66@yahoo.com');</v>
      </c>
      <c r="M401" t="s">
        <v>4359</v>
      </c>
      <c r="N401" t="s">
        <v>4369</v>
      </c>
      <c r="O401" t="s">
        <v>128</v>
      </c>
      <c r="P401" t="str">
        <f>CONCATENATE($P$3,"'",A401,"'",",","'",B401,"'",",","'",C401,"'",",","'",D401,"'",",","'",E401,"'",",","'",F401,"'",",","'",G401,"'",")",";")</f>
        <v>insert into pelamar (username,nama_lengkap,alamat,jenis_kelamin,tanggal_lahir,no_ktp,email) values ('Schwartz.Megan66','Schwartz Megan','Jl. Jend. Sudirman Kav. 49 , Balikpapan 13951','P','36145','20413073413111500006','Schwartz.Megan66@yahoo.com');</v>
      </c>
      <c r="W401" t="str">
        <f t="shared" ca="1" si="69"/>
        <v>24234153119101300000</v>
      </c>
      <c r="Z401" s="18">
        <f t="shared" ca="1" si="70"/>
        <v>33533</v>
      </c>
      <c r="AA401" t="str">
        <f t="shared" ca="1" si="71"/>
        <v>Jl. Achmad Yani No. 2, By Pass, Depok 14266</v>
      </c>
    </row>
    <row r="402" spans="1:27" x14ac:dyDescent="0.2">
      <c r="A402" s="39" t="s">
        <v>1052</v>
      </c>
      <c r="B402" t="s">
        <v>1564</v>
      </c>
      <c r="C402" t="s">
        <v>3260</v>
      </c>
      <c r="D402" t="s">
        <v>76</v>
      </c>
      <c r="E402" s="18">
        <v>36427</v>
      </c>
      <c r="F402" t="s">
        <v>2595</v>
      </c>
      <c r="G402" t="s">
        <v>2096</v>
      </c>
      <c r="I402" t="str">
        <f t="shared" si="68"/>
        <v>insert into pelamar (username,nama_lengkap,alamat,jenis_kelamin,tanggal_lahir,no_ktp,email) values ('Ryan.Aladdin11','Ryan Aladdin','Jl. Kesehatan No. 9, Tasikmalaya 14923','L','36427','26620192023101200007','Ryan.Aladdin11@gmail.com');</v>
      </c>
      <c r="L402" s="8"/>
      <c r="M402" t="s">
        <v>4360</v>
      </c>
      <c r="N402" t="s">
        <v>4370</v>
      </c>
      <c r="O402" t="s">
        <v>37</v>
      </c>
      <c r="P402" t="str">
        <f>CONCATENATE($P$3,"'",A402,"'",",","'",B402,"'",",","'",C402,"'",",","'",D402,"'",",","'",E402,"'",",","'",F402,"'",",","'",G402,"'",")",";")</f>
        <v>insert into pelamar (username,nama_lengkap,alamat,jenis_kelamin,tanggal_lahir,no_ktp,email) values ('Ryan.Aladdin11','Ryan Aladdin','Jl. Kesehatan No. 9, Tasikmalaya 14923','L','36427','26620192023101200007','Ryan.Aladdin11@gmail.com');</v>
      </c>
      <c r="W402" t="str">
        <f t="shared" ca="1" si="69"/>
        <v>17930031817121300007</v>
      </c>
      <c r="Z402" s="18">
        <f t="shared" ca="1" si="70"/>
        <v>33858</v>
      </c>
      <c r="AA402" t="str">
        <f t="shared" ca="1" si="71"/>
        <v>Jl. Mohamad Kahfi Raya 1, Bontang 13846</v>
      </c>
    </row>
    <row r="403" spans="1:27" x14ac:dyDescent="0.2">
      <c r="A403" s="39" t="s">
        <v>1053</v>
      </c>
      <c r="B403" t="s">
        <v>1565</v>
      </c>
      <c r="C403" t="s">
        <v>3261</v>
      </c>
      <c r="D403" t="s">
        <v>76</v>
      </c>
      <c r="E403" s="18">
        <v>32928</v>
      </c>
      <c r="F403" t="s">
        <v>2596</v>
      </c>
      <c r="G403" t="s">
        <v>2097</v>
      </c>
      <c r="I403" t="str">
        <f t="shared" si="68"/>
        <v>insert into pelamar (username,nama_lengkap,alamat,jenis_kelamin,tanggal_lahir,no_ktp,email) values ('Mclaughlin.Austin97','Mclaughlin Austin','Jl. Raya Bogor  Km. 19  No. 3.a, Medan 15893','L','32928','24920132125111100006','Mclaughlin.Austin97@hotmail.com');</v>
      </c>
      <c r="M403" t="s">
        <v>4355</v>
      </c>
      <c r="N403" t="s">
        <v>4007</v>
      </c>
      <c r="O403" t="s">
        <v>38</v>
      </c>
      <c r="P403" t="str">
        <f>CONCATENATE($P$3,"'",A403,"'",",","'",B403,"'",",","'",C403,"'",",","'",D403,"'",",","'",E403,"'",",","'",F403,"'",",","'",G403,"'",")",";")</f>
        <v>insert into pelamar (username,nama_lengkap,alamat,jenis_kelamin,tanggal_lahir,no_ktp,email) values ('Mclaughlin.Austin97','Mclaughlin Austin','Jl. Raya Bogor  Km. 19  No. 3.a, Medan 15893','L','32928','24920132125111100006','Mclaughlin.Austin97@hotmail.com');</v>
      </c>
      <c r="W403" t="str">
        <f t="shared" ca="1" si="69"/>
        <v>29433012525121100008</v>
      </c>
      <c r="Z403" s="18">
        <f t="shared" ca="1" si="70"/>
        <v>33285</v>
      </c>
      <c r="AA403" t="str">
        <f t="shared" ca="1" si="71"/>
        <v>Jl. Bekasi Timur Raya KM. 18 No. 6 P. Gdg. , Semarang 12534</v>
      </c>
    </row>
    <row r="404" spans="1:27" x14ac:dyDescent="0.2">
      <c r="A404" s="39" t="s">
        <v>1054</v>
      </c>
      <c r="B404" t="s">
        <v>1566</v>
      </c>
      <c r="C404" t="s">
        <v>3262</v>
      </c>
      <c r="D404" t="s">
        <v>2697</v>
      </c>
      <c r="E404" s="18">
        <v>33765</v>
      </c>
      <c r="F404" t="s">
        <v>2597</v>
      </c>
      <c r="G404" t="s">
        <v>2098</v>
      </c>
      <c r="I404" t="str">
        <f t="shared" si="68"/>
        <v>insert into pelamar (username,nama_lengkap,alamat,jenis_kelamin,tanggal_lahir,no_ktp,email) values ('Chase.Chaim30','Chase Chaim','Jl. Daan Mogot No. 34, Cilacap 15491','P','33765','29817073021101400001','Chase.Chaim30@yahoo.com');</v>
      </c>
      <c r="L404" s="8"/>
      <c r="M404" t="s">
        <v>4356</v>
      </c>
      <c r="N404" t="s">
        <v>4368</v>
      </c>
      <c r="O404" t="s">
        <v>5</v>
      </c>
      <c r="P404" t="str">
        <f>CONCATENATE($P$3,"'",A404,"'",",","'",B404,"'",",","'",C404,"'",",","'",D404,"'",",","'",E404,"'",",","'",F404,"'",",","'",G404,"'",")",";")</f>
        <v>insert into pelamar (username,nama_lengkap,alamat,jenis_kelamin,tanggal_lahir,no_ktp,email) values ('Chase.Chaim30','Chase Chaim','Jl. Daan Mogot No. 34, Cilacap 15491','P','33765','29817073021101400001','Chase.Chaim30@yahoo.com');</v>
      </c>
      <c r="W404" t="str">
        <f t="shared" ca="1" si="69"/>
        <v>12518033429111000001</v>
      </c>
      <c r="Z404" s="18">
        <f t="shared" ca="1" si="70"/>
        <v>32710</v>
      </c>
      <c r="AA404" t="str">
        <f t="shared" ca="1" si="71"/>
        <v>Jl. Siaga Raya Kav. 4 - 8, Papua 14562</v>
      </c>
    </row>
    <row r="405" spans="1:27" x14ac:dyDescent="0.2">
      <c r="A405" s="39" t="s">
        <v>1055</v>
      </c>
      <c r="B405" t="s">
        <v>1567</v>
      </c>
      <c r="C405" t="s">
        <v>3263</v>
      </c>
      <c r="D405" t="s">
        <v>76</v>
      </c>
      <c r="E405" s="18">
        <v>36434</v>
      </c>
      <c r="F405" t="s">
        <v>2598</v>
      </c>
      <c r="G405" t="s">
        <v>2099</v>
      </c>
      <c r="I405" t="str">
        <f t="shared" si="68"/>
        <v>insert into pelamar (username,nama_lengkap,alamat,jenis_kelamin,tanggal_lahir,no_ktp,email) values ('Woods.Kennan17','Woods Kennan','Jl. Salemba Raya No. 41, Cilacap 14665','L','36434','15528062510101600000','Woods.Kennan17@hotmail.com');</v>
      </c>
      <c r="M405" t="s">
        <v>4355</v>
      </c>
      <c r="N405" t="s">
        <v>4007</v>
      </c>
      <c r="O405" t="s">
        <v>130</v>
      </c>
      <c r="P405" t="str">
        <f>CONCATENATE($P$3,"'",A405,"'",",","'",B405,"'",",","'",C405,"'",",","'",D405,"'",",","'",E405,"'",",","'",F405,"'",",","'",G405,"'",")",";")</f>
        <v>insert into pelamar (username,nama_lengkap,alamat,jenis_kelamin,tanggal_lahir,no_ktp,email) values ('Woods.Kennan17','Woods Kennan','Jl. Salemba Raya No. 41, Cilacap 14665','L','36434','15528062510101600000','Woods.Kennan17@hotmail.com');</v>
      </c>
      <c r="W405" t="str">
        <f t="shared" ca="1" si="69"/>
        <v>25429111714101600003</v>
      </c>
      <c r="Z405" s="18">
        <f t="shared" ca="1" si="70"/>
        <v>35724</v>
      </c>
      <c r="AA405" t="str">
        <f t="shared" ca="1" si="71"/>
        <v>Jl. R. C. Veteran No. 178, Tasikmalaya 14357</v>
      </c>
    </row>
    <row r="406" spans="1:27" x14ac:dyDescent="0.2">
      <c r="A406" s="39" t="s">
        <v>1056</v>
      </c>
      <c r="B406" t="s">
        <v>1568</v>
      </c>
      <c r="C406" t="s">
        <v>3264</v>
      </c>
      <c r="D406" t="s">
        <v>2697</v>
      </c>
      <c r="E406" s="18">
        <v>34024</v>
      </c>
      <c r="F406" t="s">
        <v>2599</v>
      </c>
      <c r="G406" t="s">
        <v>2100</v>
      </c>
      <c r="I406" t="str">
        <f t="shared" si="68"/>
        <v>insert into pelamar (username,nama_lengkap,alamat,jenis_kelamin,tanggal_lahir,no_ktp,email) values ('Phelps.Illana89','Phelps Illana','JL. Duren Sawit Raya Blok K.3 No.1, Aceh 13769','P','34024','28722193315101400007','Phelps.Illana89@hotmail.com');</v>
      </c>
      <c r="L406" s="8"/>
      <c r="M406" t="s">
        <v>4360</v>
      </c>
      <c r="N406" t="s">
        <v>4370</v>
      </c>
      <c r="O406" t="s">
        <v>140</v>
      </c>
      <c r="P406" t="str">
        <f>CONCATENATE($P$3,"'",A406,"'",",","'",B406,"'",",","'",C406,"'",",","'",D406,"'",",","'",E406,"'",",","'",F406,"'",",","'",G406,"'",")",";")</f>
        <v>insert into pelamar (username,nama_lengkap,alamat,jenis_kelamin,tanggal_lahir,no_ktp,email) values ('Phelps.Illana89','Phelps Illana','JL. Duren Sawit Raya Blok K.3 No.1, Aceh 13769','P','34024','28722193315101400007','Phelps.Illana89@hotmail.com');</v>
      </c>
      <c r="W406" t="str">
        <f t="shared" ca="1" si="69"/>
        <v>14725032928101500000</v>
      </c>
      <c r="Z406" s="18">
        <f t="shared" ca="1" si="70"/>
        <v>34513</v>
      </c>
      <c r="AA406" t="str">
        <f t="shared" ca="1" si="71"/>
        <v>Jl. Prof. Dr. Latumeten No. 1, Cilacap 15671</v>
      </c>
    </row>
    <row r="407" spans="1:27" x14ac:dyDescent="0.2">
      <c r="A407" s="39" t="s">
        <v>1057</v>
      </c>
      <c r="B407" t="s">
        <v>1569</v>
      </c>
      <c r="C407" t="s">
        <v>3265</v>
      </c>
      <c r="D407" t="s">
        <v>76</v>
      </c>
      <c r="E407" s="18">
        <v>34870</v>
      </c>
      <c r="F407" t="s">
        <v>2600</v>
      </c>
      <c r="G407" t="s">
        <v>2101</v>
      </c>
      <c r="I407" t="str">
        <f t="shared" si="68"/>
        <v>insert into pelamar (username,nama_lengkap,alamat,jenis_kelamin,tanggal_lahir,no_ktp,email) values ('Cooley.Talon70','Cooley Talon','Jl. Ciputat Raya No. 40, Jakarta Selatan 12145','L','34870','14817183418101500004','Cooley.Talon70@hotmail.com');</v>
      </c>
      <c r="M407" t="s">
        <v>4360</v>
      </c>
      <c r="N407" t="s">
        <v>4370</v>
      </c>
      <c r="O407" t="s">
        <v>125</v>
      </c>
      <c r="P407" t="str">
        <f>CONCATENATE($P$3,"'",A407,"'",",","'",B407,"'",",","'",C407,"'",",","'",D407,"'",",","'",E407,"'",",","'",F407,"'",",","'",G407,"'",")",";")</f>
        <v>insert into pelamar (username,nama_lengkap,alamat,jenis_kelamin,tanggal_lahir,no_ktp,email) values ('Cooley.Talon70','Cooley Talon','Jl. Ciputat Raya No. 40, Jakarta Selatan 12145','L','34870','14817183418101500004','Cooley.Talon70@hotmail.com');</v>
      </c>
      <c r="W407" t="str">
        <f t="shared" ca="1" si="69"/>
        <v>25426082521101600005</v>
      </c>
      <c r="Z407" s="18">
        <f t="shared" ca="1" si="70"/>
        <v>33811</v>
      </c>
      <c r="AA407" t="str">
        <f t="shared" ca="1" si="71"/>
        <v>Jl. Boulevard Timur Raya RT. 006 / 02, Aceh 12360</v>
      </c>
    </row>
    <row r="408" spans="1:27" x14ac:dyDescent="0.2">
      <c r="A408" s="39" t="s">
        <v>1058</v>
      </c>
      <c r="B408" t="s">
        <v>1570</v>
      </c>
      <c r="C408" t="s">
        <v>3266</v>
      </c>
      <c r="D408" t="s">
        <v>76</v>
      </c>
      <c r="E408" s="18">
        <v>32772</v>
      </c>
      <c r="F408" t="s">
        <v>2601</v>
      </c>
      <c r="G408" t="s">
        <v>2102</v>
      </c>
      <c r="I408" t="str">
        <f t="shared" si="68"/>
        <v>insert into pelamar (username,nama_lengkap,alamat,jenis_kelamin,tanggal_lahir,no_ktp,email) values ('Mann.Brian16','Mann Brian','Jl. Cendrawasih No.1 Komp. Dep. Han, Mabes TNI  Slipi, Makasar 15174','L','32772','21634111229111600003','Mann.Brian16@gmail.com');</v>
      </c>
      <c r="L408" s="8"/>
      <c r="M408" t="s">
        <v>4355</v>
      </c>
      <c r="N408" t="s">
        <v>4007</v>
      </c>
      <c r="O408" t="s">
        <v>125</v>
      </c>
      <c r="P408" t="str">
        <f>CONCATENATE($P$3,"'",A408,"'",",","'",B408,"'",",","'",C408,"'",",","'",D408,"'",",","'",E408,"'",",","'",F408,"'",",","'",G408,"'",")",";")</f>
        <v>insert into pelamar (username,nama_lengkap,alamat,jenis_kelamin,tanggal_lahir,no_ktp,email) values ('Mann.Brian16','Mann Brian','Jl. Cendrawasih No.1 Komp. Dep. Han, Mabes TNI  Slipi, Makasar 15174','L','32772','21634111229111600003','Mann.Brian16@gmail.com');</v>
      </c>
      <c r="W408" t="str">
        <f t="shared" ca="1" si="69"/>
        <v>20214061821101000006</v>
      </c>
      <c r="Z408" s="18">
        <f t="shared" ca="1" si="70"/>
        <v>34704</v>
      </c>
      <c r="AA408" t="str">
        <f t="shared" ca="1" si="71"/>
        <v>Jl. Raya Bogor KM. 22 No. 44, Samarinda 15075</v>
      </c>
    </row>
    <row r="409" spans="1:27" x14ac:dyDescent="0.2">
      <c r="A409" s="39" t="s">
        <v>1059</v>
      </c>
      <c r="B409" t="s">
        <v>1571</v>
      </c>
      <c r="C409" t="s">
        <v>3267</v>
      </c>
      <c r="D409" t="s">
        <v>2697</v>
      </c>
      <c r="E409" s="18">
        <v>34969</v>
      </c>
      <c r="F409" t="s">
        <v>2602</v>
      </c>
      <c r="G409" t="s">
        <v>2103</v>
      </c>
      <c r="I409" t="str">
        <f t="shared" si="68"/>
        <v>insert into pelamar (username,nama_lengkap,alamat,jenis_kelamin,tanggal_lahir,no_ktp,email) values ('Gilmore.Alden89','Gilmore Alden','Jl. Pemuda No. 80  RT.001 RW.08, Makasar 14927','P','34969','28434182230101100006','Gilmore.Alden89@yahoo.com');</v>
      </c>
      <c r="M409" t="s">
        <v>4363</v>
      </c>
      <c r="N409" t="s">
        <v>3943</v>
      </c>
      <c r="O409" t="s">
        <v>133</v>
      </c>
      <c r="P409" t="str">
        <f>CONCATENATE($P$3,"'",A409,"'",",","'",B409,"'",",","'",C409,"'",",","'",D409,"'",",","'",E409,"'",",","'",F409,"'",",","'",G409,"'",")",";")</f>
        <v>insert into pelamar (username,nama_lengkap,alamat,jenis_kelamin,tanggal_lahir,no_ktp,email) values ('Gilmore.Alden89','Gilmore Alden','Jl. Pemuda No. 80  RT.001 RW.08, Makasar 14927','P','34969','28434182230101100006','Gilmore.Alden89@yahoo.com');</v>
      </c>
      <c r="W409" t="str">
        <f t="shared" ca="1" si="69"/>
        <v>14728053414111000000</v>
      </c>
      <c r="Z409" s="18">
        <f t="shared" ca="1" si="70"/>
        <v>34585</v>
      </c>
      <c r="AA409" t="str">
        <f t="shared" ca="1" si="71"/>
        <v>Jl. Siaga Raya Kav. 4 - 8, Aceh 12141</v>
      </c>
    </row>
    <row r="410" spans="1:27" x14ac:dyDescent="0.2">
      <c r="A410" s="39" t="s">
        <v>1060</v>
      </c>
      <c r="B410" t="s">
        <v>1572</v>
      </c>
      <c r="C410" t="s">
        <v>3268</v>
      </c>
      <c r="D410" t="s">
        <v>76</v>
      </c>
      <c r="E410" s="18">
        <v>34403</v>
      </c>
      <c r="F410" t="s">
        <v>2603</v>
      </c>
      <c r="G410" t="s">
        <v>2104</v>
      </c>
      <c r="I410" t="str">
        <f t="shared" si="68"/>
        <v>insert into pelamar (username,nama_lengkap,alamat,jenis_kelamin,tanggal_lahir,no_ktp,email) values ('Wells.Vincent91','Wells Vincent','Jl. Bina Warga RT. 009 / RW. 07, Kalibata, Semarang 13342','L','34403','11812181410111000003','Wells.Vincent91@gmail.com');</v>
      </c>
      <c r="L410" s="8"/>
      <c r="M410" t="s">
        <v>4361</v>
      </c>
      <c r="N410" t="s">
        <v>4161</v>
      </c>
      <c r="O410" t="s">
        <v>134</v>
      </c>
      <c r="P410" t="str">
        <f>CONCATENATE($P$3,"'",A410,"'",",","'",B410,"'",",","'",C410,"'",",","'",D410,"'",",","'",E410,"'",",","'",F410,"'",",","'",G410,"'",")",";")</f>
        <v>insert into pelamar (username,nama_lengkap,alamat,jenis_kelamin,tanggal_lahir,no_ktp,email) values ('Wells.Vincent91','Wells Vincent','Jl. Bina Warga RT. 009 / RW. 07, Kalibata, Semarang 13342','L','34403','11812181410111000003','Wells.Vincent91@gmail.com');</v>
      </c>
      <c r="W410" t="str">
        <f t="shared" ca="1" si="69"/>
        <v>13327011223111300004</v>
      </c>
      <c r="Z410" s="18">
        <f t="shared" ca="1" si="70"/>
        <v>35599</v>
      </c>
      <c r="AA410" t="str">
        <f t="shared" ca="1" si="71"/>
        <v>Jl. Taman Brawijaya No. 1, Papua 15207</v>
      </c>
    </row>
    <row r="411" spans="1:27" x14ac:dyDescent="0.2">
      <c r="A411" s="39" t="s">
        <v>1061</v>
      </c>
      <c r="B411" t="s">
        <v>1573</v>
      </c>
      <c r="C411" t="s">
        <v>3269</v>
      </c>
      <c r="D411" t="s">
        <v>2697</v>
      </c>
      <c r="E411" s="18">
        <v>33292</v>
      </c>
      <c r="F411" t="s">
        <v>2604</v>
      </c>
      <c r="G411" t="s">
        <v>2105</v>
      </c>
      <c r="I411" t="str">
        <f t="shared" si="68"/>
        <v>insert into pelamar (username,nama_lengkap,alamat,jenis_kelamin,tanggal_lahir,no_ktp,email) values ('Beck.Sybil86','Beck Sybil','Jl. Garnisun No. 2 - 3, Bogor 15089','P','33292','25817061221101600002','Beck.Sybil86@hotmail.com');</v>
      </c>
      <c r="M411" t="s">
        <v>4356</v>
      </c>
      <c r="N411" t="s">
        <v>4368</v>
      </c>
      <c r="O411" t="s">
        <v>135</v>
      </c>
      <c r="P411" t="str">
        <f>CONCATENATE($P$3,"'",A411,"'",",","'",B411,"'",",","'",C411,"'",",","'",D411,"'",",","'",E411,"'",",","'",F411,"'",",","'",G411,"'",")",";")</f>
        <v>insert into pelamar (username,nama_lengkap,alamat,jenis_kelamin,tanggal_lahir,no_ktp,email) values ('Beck.Sybil86','Beck Sybil','Jl. Garnisun No. 2 - 3, Bogor 15089','P','33292','25817061221101600002','Beck.Sybil86@hotmail.com');</v>
      </c>
      <c r="W411" t="str">
        <f t="shared" ca="1" si="69"/>
        <v>27312022820101000002</v>
      </c>
      <c r="Z411" s="18">
        <f t="shared" ca="1" si="70"/>
        <v>35472</v>
      </c>
      <c r="AA411" t="str">
        <f t="shared" ca="1" si="71"/>
        <v>Jl. Balai Pustaka Baru No. 19, Jakarta Utara 14648</v>
      </c>
    </row>
    <row r="412" spans="1:27" x14ac:dyDescent="0.2">
      <c r="A412" s="39" t="s">
        <v>1062</v>
      </c>
      <c r="B412" t="s">
        <v>1574</v>
      </c>
      <c r="C412" t="s">
        <v>3270</v>
      </c>
      <c r="D412" t="s">
        <v>76</v>
      </c>
      <c r="E412" s="18">
        <v>32615</v>
      </c>
      <c r="F412" t="s">
        <v>2605</v>
      </c>
      <c r="G412" t="s">
        <v>2106</v>
      </c>
      <c r="I412" t="str">
        <f t="shared" si="68"/>
        <v>insert into pelamar (username,nama_lengkap,alamat,jenis_kelamin,tanggal_lahir,no_ktp,email) values ('Douglas.Davis20','Douglas Davis','Jl. Raya Pondok Kopi, Papua 14099','L','32615','19912143318111600001','Douglas.Davis20@hotmail.com');</v>
      </c>
      <c r="L412" s="8"/>
      <c r="M412" t="s">
        <v>4361</v>
      </c>
      <c r="N412" t="s">
        <v>4161</v>
      </c>
      <c r="O412" t="s">
        <v>36</v>
      </c>
      <c r="P412" t="str">
        <f>CONCATENATE($P$3,"'",A412,"'",",","'",B412,"'",",","'",C412,"'",",","'",D412,"'",",","'",E412,"'",",","'",F412,"'",",","'",G412,"'",")",";")</f>
        <v>insert into pelamar (username,nama_lengkap,alamat,jenis_kelamin,tanggal_lahir,no_ktp,email) values ('Douglas.Davis20','Douglas Davis','Jl. Raya Pondok Kopi, Papua 14099','L','32615','19912143318111600001','Douglas.Davis20@hotmail.com');</v>
      </c>
      <c r="W412" t="str">
        <f t="shared" ca="1" si="69"/>
        <v>28123023325121400000</v>
      </c>
      <c r="Z412" s="18">
        <f t="shared" ca="1" si="70"/>
        <v>33275</v>
      </c>
      <c r="AA412" t="str">
        <f t="shared" ca="1" si="71"/>
        <v>Jl. Ciputat Raya No. 5, Bontang 12251</v>
      </c>
    </row>
    <row r="413" spans="1:27" x14ac:dyDescent="0.2">
      <c r="A413" s="39" t="s">
        <v>1063</v>
      </c>
      <c r="B413" t="s">
        <v>1575</v>
      </c>
      <c r="C413" t="s">
        <v>3271</v>
      </c>
      <c r="D413" t="s">
        <v>76</v>
      </c>
      <c r="E413" s="18">
        <v>34975</v>
      </c>
      <c r="F413" t="s">
        <v>2606</v>
      </c>
      <c r="G413" t="s">
        <v>2107</v>
      </c>
      <c r="I413" t="str">
        <f t="shared" si="68"/>
        <v>insert into pelamar (username,nama_lengkap,alamat,jenis_kelamin,tanggal_lahir,no_ktp,email) values ('Rivera.Kelsie6','Rivera Kelsie','Jl. Siaga Raya Kav. 4 - 8, Jakarta Utara 14656','L','34975','20332132713101500007','Rivera.Kelsie6@hotmail.com');</v>
      </c>
      <c r="M413" t="s">
        <v>4359</v>
      </c>
      <c r="N413" t="s">
        <v>4369</v>
      </c>
      <c r="O413" t="s">
        <v>129</v>
      </c>
      <c r="P413" t="str">
        <f>CONCATENATE($P$3,"'",A413,"'",",","'",B413,"'",",","'",C413,"'",",","'",D413,"'",",","'",E413,"'",",","'",F413,"'",",","'",G413,"'",")",";")</f>
        <v>insert into pelamar (username,nama_lengkap,alamat,jenis_kelamin,tanggal_lahir,no_ktp,email) values ('Rivera.Kelsie6','Rivera Kelsie','Jl. Siaga Raya Kav. 4 - 8, Jakarta Utara 14656','L','34975','20332132713101500007','Rivera.Kelsie6@hotmail.com');</v>
      </c>
      <c r="W413" t="str">
        <f t="shared" ca="1" si="69"/>
        <v>34111043130121400008</v>
      </c>
      <c r="Z413" s="18">
        <f t="shared" ca="1" si="70"/>
        <v>33311</v>
      </c>
      <c r="AA413" t="str">
        <f t="shared" ca="1" si="71"/>
        <v>Jl. Ciputat Raya No. 5, Semarang 12143</v>
      </c>
    </row>
    <row r="414" spans="1:27" x14ac:dyDescent="0.2">
      <c r="A414" s="39" t="s">
        <v>1064</v>
      </c>
      <c r="B414" t="s">
        <v>1576</v>
      </c>
      <c r="C414" t="s">
        <v>3272</v>
      </c>
      <c r="D414" t="s">
        <v>2697</v>
      </c>
      <c r="E414" s="18">
        <v>34042</v>
      </c>
      <c r="F414" t="s">
        <v>2607</v>
      </c>
      <c r="G414" t="s">
        <v>2108</v>
      </c>
      <c r="I414" t="str">
        <f t="shared" si="68"/>
        <v>insert into pelamar (username,nama_lengkap,alamat,jenis_kelamin,tanggal_lahir,no_ktp,email) values ('Fernandez.Colton64','Fernandez Colton','Jl. Jend. Sudirman Kav. 49 , Balikpapan 12217','P','34042','27517073326121300003','Fernandez.Colton64@hotmail.com');</v>
      </c>
      <c r="L414" s="8"/>
      <c r="M414" t="s">
        <v>4363</v>
      </c>
      <c r="N414" t="s">
        <v>3943</v>
      </c>
      <c r="O414" t="s">
        <v>126</v>
      </c>
      <c r="P414" t="str">
        <f>CONCATENATE($P$3,"'",A414,"'",",","'",B414,"'",",","'",C414,"'",",","'",D414,"'",",","'",E414,"'",",","'",F414,"'",",","'",G414,"'",")",";")</f>
        <v>insert into pelamar (username,nama_lengkap,alamat,jenis_kelamin,tanggal_lahir,no_ktp,email) values ('Fernandez.Colton64','Fernandez Colton','Jl. Jend. Sudirman Kav. 49 , Balikpapan 12217','P','34042','27517073326121300003','Fernandez.Colton64@hotmail.com');</v>
      </c>
      <c r="W414" t="str">
        <f t="shared" ca="1" si="69"/>
        <v>14918052022111500006</v>
      </c>
      <c r="Z414" s="18">
        <f t="shared" ca="1" si="70"/>
        <v>36241</v>
      </c>
      <c r="AA414" t="str">
        <f t="shared" ca="1" si="71"/>
        <v>Jl. Diponegoro No. 71, Medan 12468</v>
      </c>
    </row>
    <row r="415" spans="1:27" x14ac:dyDescent="0.2">
      <c r="A415" s="39" t="s">
        <v>1065</v>
      </c>
      <c r="B415" t="s">
        <v>1577</v>
      </c>
      <c r="C415" t="s">
        <v>3273</v>
      </c>
      <c r="D415" t="s">
        <v>76</v>
      </c>
      <c r="E415" s="18">
        <v>34065</v>
      </c>
      <c r="F415" t="s">
        <v>2608</v>
      </c>
      <c r="G415" t="s">
        <v>2109</v>
      </c>
      <c r="I415" t="str">
        <f t="shared" ref="I415:I478" si="72">CONCATENATE($I$3,"'",A415,"'",",","'",B415,"'",",","'",C415,"'",",","'",D415,"'",",","'",E415,"'",",","'",F415,"'",",","'",G415,"'",")",";")</f>
        <v>insert into pelamar (username,nama_lengkap,alamat,jenis_kelamin,tanggal_lahir,no_ktp,email) values ('Barber.Yael97','Barber Yael','Jl. Aipda K. S. Tubun No. 79, Depok 14201','L','34065','24420161616101000000','Barber.Yael97@hotmail.com');</v>
      </c>
      <c r="M415" t="s">
        <v>4356</v>
      </c>
      <c r="N415" t="s">
        <v>4368</v>
      </c>
      <c r="O415" t="s">
        <v>8</v>
      </c>
      <c r="P415" t="str">
        <f>CONCATENATE($P$3,"'",A415,"'",",","'",B415,"'",",","'",C415,"'",",","'",D415,"'",",","'",E415,"'",",","'",F415,"'",",","'",G415,"'",")",";")</f>
        <v>insert into pelamar (username,nama_lengkap,alamat,jenis_kelamin,tanggal_lahir,no_ktp,email) values ('Barber.Yael97','Barber Yael','Jl. Aipda K. S. Tubun No. 79, Depok 14201','L','34065','24420161616101000000','Barber.Yael97@hotmail.com');</v>
      </c>
      <c r="W415" t="str">
        <f t="shared" ca="1" si="69"/>
        <v>29132051820121200001</v>
      </c>
      <c r="Z415" s="18">
        <f t="shared" ca="1" si="70"/>
        <v>32957</v>
      </c>
      <c r="AA415" t="str">
        <f t="shared" ca="1" si="71"/>
        <v>Jl. Dr. Abdul Rachman Saleh 24, Surabaya 15553</v>
      </c>
    </row>
    <row r="416" spans="1:27" x14ac:dyDescent="0.2">
      <c r="A416" s="39" t="s">
        <v>1066</v>
      </c>
      <c r="B416" t="s">
        <v>1578</v>
      </c>
      <c r="C416" t="s">
        <v>3274</v>
      </c>
      <c r="D416" t="s">
        <v>2697</v>
      </c>
      <c r="E416" s="18">
        <v>34605</v>
      </c>
      <c r="F416" t="s">
        <v>2609</v>
      </c>
      <c r="G416" t="s">
        <v>2110</v>
      </c>
      <c r="I416" t="str">
        <f t="shared" si="72"/>
        <v>insert into pelamar (username,nama_lengkap,alamat,jenis_kelamin,tanggal_lahir,no_ktp,email) values ('Gilmore.Porter80','Gilmore Porter','Jl. Kali Pasir  No. 9, Balikpapan 13673','P','34605','23533182611101100009','Gilmore.Porter80@gmail.com');</v>
      </c>
      <c r="L416" s="8"/>
      <c r="M416" t="s">
        <v>4361</v>
      </c>
      <c r="N416" t="s">
        <v>4161</v>
      </c>
      <c r="O416" t="s">
        <v>135</v>
      </c>
      <c r="P416" t="str">
        <f>CONCATENATE($P$3,"'",A416,"'",",","'",B416,"'",",","'",C416,"'",",","'",D416,"'",",","'",E416,"'",",","'",F416,"'",",","'",G416,"'",")",";")</f>
        <v>insert into pelamar (username,nama_lengkap,alamat,jenis_kelamin,tanggal_lahir,no_ktp,email) values ('Gilmore.Porter80','Gilmore Porter','Jl. Kali Pasir  No. 9, Balikpapan 13673','P','34605','23533182611101100009','Gilmore.Porter80@gmail.com');</v>
      </c>
      <c r="W416" t="str">
        <f t="shared" ca="1" si="69"/>
        <v>19818151126101400004</v>
      </c>
      <c r="Z416" s="18">
        <f t="shared" ca="1" si="70"/>
        <v>34257</v>
      </c>
      <c r="AA416" t="str">
        <f t="shared" ca="1" si="71"/>
        <v>Jl. Raya Mangga Besar Raya 137 / 139, Tasikmalaya 15903</v>
      </c>
    </row>
    <row r="417" spans="1:27" x14ac:dyDescent="0.2">
      <c r="A417" s="39" t="s">
        <v>1067</v>
      </c>
      <c r="B417" t="s">
        <v>1579</v>
      </c>
      <c r="C417" t="s">
        <v>3275</v>
      </c>
      <c r="D417" t="s">
        <v>76</v>
      </c>
      <c r="E417" s="18">
        <v>34769</v>
      </c>
      <c r="F417" t="s">
        <v>2610</v>
      </c>
      <c r="G417" t="s">
        <v>2111</v>
      </c>
      <c r="I417" t="str">
        <f t="shared" si="72"/>
        <v>insert into pelamar (username,nama_lengkap,alamat,jenis_kelamin,tanggal_lahir,no_ktp,email) values ('Townsend.Leah8','Townsend Leah','Jl. Raya Bogor  Km. 19  No. 3.a, Tasikmalaya 12428','L','34769','34328062314101500009','Townsend.Leah8@yahoo.com');</v>
      </c>
      <c r="M417" t="s">
        <v>4360</v>
      </c>
      <c r="N417" t="s">
        <v>4370</v>
      </c>
      <c r="O417" t="s">
        <v>131</v>
      </c>
      <c r="P417" t="str">
        <f>CONCATENATE($P$3,"'",A417,"'",",","'",B417,"'",",","'",C417,"'",",","'",D417,"'",",","'",E417,"'",",","'",F417,"'",",","'",G417,"'",")",";")</f>
        <v>insert into pelamar (username,nama_lengkap,alamat,jenis_kelamin,tanggal_lahir,no_ktp,email) values ('Townsend.Leah8','Townsend Leah','Jl. Raya Bogor  Km. 19  No. 3.a, Tasikmalaya 12428','L','34769','34328062314101500009','Townsend.Leah8@yahoo.com');</v>
      </c>
      <c r="W417" t="str">
        <f t="shared" ca="1" si="69"/>
        <v>29327131719101200008</v>
      </c>
      <c r="Z417" s="18">
        <f t="shared" ca="1" si="70"/>
        <v>35717</v>
      </c>
      <c r="AA417" t="str">
        <f t="shared" ca="1" si="71"/>
        <v>Jl. HR. Rasuna Said Kav. C-21 Kuningan, Cilacap 13360</v>
      </c>
    </row>
    <row r="418" spans="1:27" x14ac:dyDescent="0.2">
      <c r="A418" s="39" t="s">
        <v>1068</v>
      </c>
      <c r="B418" t="s">
        <v>1580</v>
      </c>
      <c r="C418" t="s">
        <v>3276</v>
      </c>
      <c r="D418" t="s">
        <v>76</v>
      </c>
      <c r="E418" s="18">
        <v>32760</v>
      </c>
      <c r="F418" t="s">
        <v>2611</v>
      </c>
      <c r="G418" t="s">
        <v>2112</v>
      </c>
      <c r="I418" t="str">
        <f t="shared" si="72"/>
        <v>insert into pelamar (username,nama_lengkap,alamat,jenis_kelamin,tanggal_lahir,no_ktp,email) values ('Davis.Jordan9','Davis Jordan','Jl. Duren Tiga Raya No. 20, Garut 14515','L','32760','30117061217111000005','Davis.Jordan9@hotmail.com');</v>
      </c>
      <c r="L418" s="8"/>
      <c r="M418" t="s">
        <v>4355</v>
      </c>
      <c r="N418" t="s">
        <v>4007</v>
      </c>
      <c r="O418" t="s">
        <v>133</v>
      </c>
      <c r="P418" t="str">
        <f>CONCATENATE($P$3,"'",A418,"'",",","'",B418,"'",",","'",C418,"'",",","'",D418,"'",",","'",E418,"'",",","'",F418,"'",",","'",G418,"'",")",";")</f>
        <v>insert into pelamar (username,nama_lengkap,alamat,jenis_kelamin,tanggal_lahir,no_ktp,email) values ('Davis.Jordan9','Davis Jordan','Jl. Duren Tiga Raya No. 20, Garut 14515','L','32760','30117061217111000005','Davis.Jordan9@hotmail.com');</v>
      </c>
      <c r="W418" t="str">
        <f t="shared" ca="1" si="69"/>
        <v>24527183319111400003</v>
      </c>
      <c r="Z418" s="18">
        <f t="shared" ca="1" si="70"/>
        <v>34778</v>
      </c>
      <c r="AA418" t="str">
        <f t="shared" ca="1" si="71"/>
        <v>Jl. Raya Pondok Gede No. 4, Samarinda 14831</v>
      </c>
    </row>
    <row r="419" spans="1:27" x14ac:dyDescent="0.2">
      <c r="A419" s="39" t="s">
        <v>1069</v>
      </c>
      <c r="B419" t="s">
        <v>1581</v>
      </c>
      <c r="C419" t="s">
        <v>3277</v>
      </c>
      <c r="D419" t="s">
        <v>2697</v>
      </c>
      <c r="E419" s="18">
        <v>36104</v>
      </c>
      <c r="F419" t="s">
        <v>2612</v>
      </c>
      <c r="G419" t="s">
        <v>2113</v>
      </c>
      <c r="I419" t="str">
        <f t="shared" si="72"/>
        <v>insert into pelamar (username,nama_lengkap,alamat,jenis_kelamin,tanggal_lahir,no_ktp,email) values ('Kemp.Wynter61','Kemp Wynter','Jl. H. Ten, Bogor 13182','P','36104','19134182822101100005','Kemp.Wynter61@yahoo.com');</v>
      </c>
      <c r="M419" t="s">
        <v>4356</v>
      </c>
      <c r="N419" t="s">
        <v>4368</v>
      </c>
      <c r="O419" t="s">
        <v>115</v>
      </c>
      <c r="P419" t="str">
        <f>CONCATENATE($P$3,"'",A419,"'",",","'",B419,"'",",","'",C419,"'",",","'",D419,"'",",","'",E419,"'",",","'",F419,"'",",","'",G419,"'",")",";")</f>
        <v>insert into pelamar (username,nama_lengkap,alamat,jenis_kelamin,tanggal_lahir,no_ktp,email) values ('Kemp.Wynter61','Kemp Wynter','Jl. H. Ten, Bogor 13182','P','36104','19134182822101100005','Kemp.Wynter61@yahoo.com');</v>
      </c>
      <c r="W419" t="str">
        <f t="shared" ca="1" si="69"/>
        <v>20234031524101200008</v>
      </c>
      <c r="Z419" s="18">
        <f t="shared" ca="1" si="70"/>
        <v>35187</v>
      </c>
      <c r="AA419" t="str">
        <f t="shared" ca="1" si="71"/>
        <v>Jl. Dharmawangsa Raya No. 13  Blok P II, Bontang 12845</v>
      </c>
    </row>
    <row r="420" spans="1:27" x14ac:dyDescent="0.2">
      <c r="A420" s="39" t="s">
        <v>1070</v>
      </c>
      <c r="B420" t="s">
        <v>1582</v>
      </c>
      <c r="C420" t="s">
        <v>3278</v>
      </c>
      <c r="D420" t="s">
        <v>76</v>
      </c>
      <c r="E420" s="18">
        <v>32770</v>
      </c>
      <c r="F420" t="s">
        <v>2613</v>
      </c>
      <c r="G420" t="s">
        <v>2114</v>
      </c>
      <c r="I420" t="str">
        <f t="shared" si="72"/>
        <v>insert into pelamar (username,nama_lengkap,alamat,jenis_kelamin,tanggal_lahir,no_ktp,email) values ('Stuart.Juliet6','Stuart Juliet','Jl. Daan Mogot No. 34, Depok 15543','L','32770','11133071730111400002','Stuart.Juliet6@gmail.com');</v>
      </c>
      <c r="L420" s="8"/>
      <c r="M420" t="s">
        <v>4360</v>
      </c>
      <c r="N420" t="s">
        <v>4370</v>
      </c>
      <c r="O420" t="s">
        <v>132</v>
      </c>
      <c r="P420" t="str">
        <f>CONCATENATE($P$3,"'",A420,"'",",","'",B420,"'",",","'",C420,"'",",","'",D420,"'",",","'",E420,"'",",","'",F420,"'",",","'",G420,"'",")",";")</f>
        <v>insert into pelamar (username,nama_lengkap,alamat,jenis_kelamin,tanggal_lahir,no_ktp,email) values ('Stuart.Juliet6','Stuart Juliet','Jl. Daan Mogot No. 34, Depok 15543','L','32770','11133071730111400002','Stuart.Juliet6@gmail.com');</v>
      </c>
      <c r="W420" t="str">
        <f t="shared" ca="1" si="69"/>
        <v>31321012819111200000</v>
      </c>
      <c r="Z420" s="18">
        <f t="shared" ca="1" si="70"/>
        <v>34238</v>
      </c>
      <c r="AA420" t="str">
        <f t="shared" ca="1" si="71"/>
        <v>Jl. Lebak Bulus 1, Semarang 12613</v>
      </c>
    </row>
    <row r="421" spans="1:27" x14ac:dyDescent="0.2">
      <c r="A421" s="39" t="s">
        <v>1071</v>
      </c>
      <c r="B421" t="s">
        <v>1583</v>
      </c>
      <c r="C421" t="s">
        <v>3279</v>
      </c>
      <c r="D421" t="s">
        <v>2697</v>
      </c>
      <c r="E421" s="18">
        <v>34802</v>
      </c>
      <c r="F421" t="s">
        <v>2614</v>
      </c>
      <c r="G421" t="s">
        <v>2115</v>
      </c>
      <c r="I421" t="str">
        <f t="shared" si="72"/>
        <v>insert into pelamar (username,nama_lengkap,alamat,jenis_kelamin,tanggal_lahir,no_ktp,email) values ('Gonzales.Indigo58','Gonzales Indigo','Jl. LetJen S. Parman Kav. 87, Makasar 12244','P','34802','20316061710121500000','Gonzales.Indigo58@gmail.com');</v>
      </c>
      <c r="M421" t="s">
        <v>4356</v>
      </c>
      <c r="N421" t="s">
        <v>4368</v>
      </c>
      <c r="O421" t="s">
        <v>123</v>
      </c>
      <c r="P421" t="str">
        <f>CONCATENATE($P$3,"'",A421,"'",",","'",B421,"'",",","'",C421,"'",",","'",D421,"'",",","'",E421,"'",",","'",F421,"'",",","'",G421,"'",")",";")</f>
        <v>insert into pelamar (username,nama_lengkap,alamat,jenis_kelamin,tanggal_lahir,no_ktp,email) values ('Gonzales.Indigo58','Gonzales Indigo','Jl. LetJen S. Parman Kav. 87, Makasar 12244','P','34802','20316061710121500000','Gonzales.Indigo58@gmail.com');</v>
      </c>
      <c r="W421" t="str">
        <f t="shared" ca="1" si="69"/>
        <v>21318122914101100007</v>
      </c>
      <c r="Z421" s="18">
        <f t="shared" ca="1" si="70"/>
        <v>33255</v>
      </c>
      <c r="AA421" t="str">
        <f t="shared" ca="1" si="71"/>
        <v>Jl. Sirsak No. 21, Papua 12904</v>
      </c>
    </row>
    <row r="422" spans="1:27" x14ac:dyDescent="0.2">
      <c r="A422" s="39" t="s">
        <v>1072</v>
      </c>
      <c r="B422" t="s">
        <v>1584</v>
      </c>
      <c r="C422" t="s">
        <v>3280</v>
      </c>
      <c r="D422" t="s">
        <v>76</v>
      </c>
      <c r="E422" s="18">
        <v>34123</v>
      </c>
      <c r="F422" t="s">
        <v>2615</v>
      </c>
      <c r="G422" t="s">
        <v>2116</v>
      </c>
      <c r="I422" t="str">
        <f t="shared" si="72"/>
        <v>insert into pelamar (username,nama_lengkap,alamat,jenis_kelamin,tanggal_lahir,no_ktp,email) values ('Kidd.Alma42','Kidd Alma','Jl. Bekasi Timur Raya KM. 18 No. 6 P. Gdg. , Papua 15521','L','34123','20833092024121500005','Kidd.Alma42@hotmail.com');</v>
      </c>
      <c r="L422" s="8"/>
      <c r="M422" t="s">
        <v>4360</v>
      </c>
      <c r="N422" t="s">
        <v>4370</v>
      </c>
      <c r="O422" t="s">
        <v>127</v>
      </c>
      <c r="P422" t="str">
        <f>CONCATENATE($P$3,"'",A422,"'",",","'",B422,"'",",","'",C422,"'",",","'",D422,"'",",","'",E422,"'",",","'",F422,"'",",","'",G422,"'",")",";")</f>
        <v>insert into pelamar (username,nama_lengkap,alamat,jenis_kelamin,tanggal_lahir,no_ktp,email) values ('Kidd.Alma42','Kidd Alma','Jl. Bekasi Timur Raya KM. 18 No. 6 P. Gdg. , Papua 15521','L','34123','20833092024121500005','Kidd.Alma42@hotmail.com');</v>
      </c>
      <c r="W422" t="str">
        <f t="shared" ca="1" si="69"/>
        <v>24922061110121600006</v>
      </c>
      <c r="Z422" s="18">
        <f t="shared" ca="1" si="70"/>
        <v>34473</v>
      </c>
      <c r="AA422" t="str">
        <f t="shared" ca="1" si="71"/>
        <v>Jl. Ampera Raya No. 34, Garut 13197</v>
      </c>
    </row>
    <row r="423" spans="1:27" x14ac:dyDescent="0.2">
      <c r="A423" s="39" t="s">
        <v>1073</v>
      </c>
      <c r="B423" t="s">
        <v>1585</v>
      </c>
      <c r="C423" t="s">
        <v>3281</v>
      </c>
      <c r="D423" t="s">
        <v>76</v>
      </c>
      <c r="E423" s="18">
        <v>33557</v>
      </c>
      <c r="F423" t="s">
        <v>2616</v>
      </c>
      <c r="G423" t="s">
        <v>2117</v>
      </c>
      <c r="I423" t="str">
        <f t="shared" si="72"/>
        <v>insert into pelamar (username,nama_lengkap,alamat,jenis_kelamin,tanggal_lahir,no_ktp,email) values ('Christian.Xyla72','Christian Xyla','Jl. Agung Utara Raya Blok A No. 1, Depok 15486','L','33557','20213091530111000009','Christian.Xyla72@hotmail.com');</v>
      </c>
      <c r="M423" t="s">
        <v>4357</v>
      </c>
      <c r="N423" t="s">
        <v>3867</v>
      </c>
      <c r="O423" t="s">
        <v>122</v>
      </c>
      <c r="P423" t="str">
        <f>CONCATENATE($P$3,"'",A423,"'",",","'",B423,"'",",","'",C423,"'",",","'",D423,"'",",","'",E423,"'",",","'",F423,"'",",","'",G423,"'",")",";")</f>
        <v>insert into pelamar (username,nama_lengkap,alamat,jenis_kelamin,tanggal_lahir,no_ktp,email) values ('Christian.Xyla72','Christian Xyla','Jl. Agung Utara Raya Blok A No. 1, Depok 15486','L','33557','20213091530111000009','Christian.Xyla72@hotmail.com');</v>
      </c>
      <c r="W423" t="str">
        <f t="shared" ca="1" si="69"/>
        <v>25413152016101200006</v>
      </c>
      <c r="Z423" s="18">
        <f t="shared" ca="1" si="70"/>
        <v>33339</v>
      </c>
      <c r="AA423" t="str">
        <f t="shared" ca="1" si="71"/>
        <v>Jl. Prof. Dr. Latumeten No. 1, Bontang 15594</v>
      </c>
    </row>
    <row r="424" spans="1:27" x14ac:dyDescent="0.2">
      <c r="A424" s="39" t="s">
        <v>1074</v>
      </c>
      <c r="B424" t="s">
        <v>1586</v>
      </c>
      <c r="C424" t="s">
        <v>3282</v>
      </c>
      <c r="D424" t="s">
        <v>2697</v>
      </c>
      <c r="E424" s="18">
        <v>35398</v>
      </c>
      <c r="F424" t="s">
        <v>2617</v>
      </c>
      <c r="G424" t="s">
        <v>2118</v>
      </c>
      <c r="I424" t="str">
        <f t="shared" si="72"/>
        <v>insert into pelamar (username,nama_lengkap,alamat,jenis_kelamin,tanggal_lahir,no_ktp,email) values ('Snyder.India67','Snyder India','Jl. Kintamani Raya No. 2, Kawasan Daan Mogot Baru, Jakarta Utara 13160','P','35398','27121053410101200003','Snyder.India67@gmail.com');</v>
      </c>
      <c r="L424" s="8"/>
      <c r="M424" t="s">
        <v>4358</v>
      </c>
      <c r="N424" t="s">
        <v>4008</v>
      </c>
      <c r="O424" t="s">
        <v>40</v>
      </c>
      <c r="P424" t="str">
        <f>CONCATENATE($P$3,"'",A424,"'",",","'",B424,"'",",","'",C424,"'",",","'",D424,"'",",","'",E424,"'",",","'",F424,"'",",","'",G424,"'",")",";")</f>
        <v>insert into pelamar (username,nama_lengkap,alamat,jenis_kelamin,tanggal_lahir,no_ktp,email) values ('Snyder.India67','Snyder India','Jl. Kintamani Raya No. 2, Kawasan Daan Mogot Baru, Jakarta Utara 13160','P','35398','27121053410101200003','Snyder.India67@gmail.com');</v>
      </c>
      <c r="W424" t="str">
        <f t="shared" ca="1" si="69"/>
        <v>22929193417101400008</v>
      </c>
      <c r="Z424" s="18">
        <f t="shared" ca="1" si="70"/>
        <v>35614</v>
      </c>
      <c r="AA424" t="str">
        <f t="shared" ca="1" si="71"/>
        <v>Jl. Metro Duta Kav. UE,  Pondok Indah, Papua 16079</v>
      </c>
    </row>
    <row r="425" spans="1:27" x14ac:dyDescent="0.2">
      <c r="A425" s="39" t="s">
        <v>1075</v>
      </c>
      <c r="B425" t="s">
        <v>1587</v>
      </c>
      <c r="C425" t="s">
        <v>3283</v>
      </c>
      <c r="D425" t="s">
        <v>76</v>
      </c>
      <c r="E425" s="18">
        <v>35329</v>
      </c>
      <c r="F425" t="s">
        <v>2618</v>
      </c>
      <c r="G425" t="s">
        <v>2119</v>
      </c>
      <c r="I425" t="str">
        <f t="shared" si="72"/>
        <v>insert into pelamar (username,nama_lengkap,alamat,jenis_kelamin,tanggal_lahir,no_ktp,email) values ('Short.Laith32','Short Laith','Jl. Mohamad Kahfi Raya 1, Medan 15185','L','35329','31118142229101500006','Short.Laith32@hotmail.com');</v>
      </c>
      <c r="M425" t="s">
        <v>4363</v>
      </c>
      <c r="N425" t="s">
        <v>3943</v>
      </c>
      <c r="O425" t="s">
        <v>122</v>
      </c>
      <c r="P425" t="str">
        <f>CONCATENATE($P$3,"'",A425,"'",",","'",B425,"'",",","'",C425,"'",",","'",D425,"'",",","'",E425,"'",",","'",F425,"'",",","'",G425,"'",")",";")</f>
        <v>insert into pelamar (username,nama_lengkap,alamat,jenis_kelamin,tanggal_lahir,no_ktp,email) values ('Short.Laith32','Short Laith','Jl. Mohamad Kahfi Raya 1, Medan 15185','L','35329','31118142229101500006','Short.Laith32@hotmail.com');</v>
      </c>
      <c r="W425" t="str">
        <f t="shared" ca="1" si="69"/>
        <v>22717141117111300000</v>
      </c>
      <c r="Z425" s="18">
        <f t="shared" ca="1" si="70"/>
        <v>34939</v>
      </c>
      <c r="AA425" t="str">
        <f t="shared" ca="1" si="71"/>
        <v>Jl. Tambak No. 18, Medan 14446</v>
      </c>
    </row>
    <row r="426" spans="1:27" x14ac:dyDescent="0.2">
      <c r="A426" s="39" t="s">
        <v>1076</v>
      </c>
      <c r="B426" t="s">
        <v>1588</v>
      </c>
      <c r="C426" t="s">
        <v>3284</v>
      </c>
      <c r="D426" t="s">
        <v>76</v>
      </c>
      <c r="E426" s="18">
        <v>35654</v>
      </c>
      <c r="F426" t="s">
        <v>2619</v>
      </c>
      <c r="G426" t="s">
        <v>2120</v>
      </c>
      <c r="I426" t="str">
        <f t="shared" si="72"/>
        <v>insert into pelamar (username,nama_lengkap,alamat,jenis_kelamin,tanggal_lahir,no_ktp,email) values ('Haynes.Lilah97','Haynes Lilah','Jl. Cendrawasih No.1 Komp. Dep. Han, Mabes TNI  Slipi, Bandung 12966','L','35654','14128141725101600003','Haynes.Lilah97@yahoo.com');</v>
      </c>
      <c r="L426" s="8"/>
      <c r="M426" t="s">
        <v>4357</v>
      </c>
      <c r="N426" t="s">
        <v>3867</v>
      </c>
      <c r="O426" t="s">
        <v>38</v>
      </c>
      <c r="P426" t="str">
        <f>CONCATENATE($P$3,"'",A426,"'",",","'",B426,"'",",","'",C426,"'",",","'",D426,"'",",","'",E426,"'",",","'",F426,"'",",","'",G426,"'",")",";")</f>
        <v>insert into pelamar (username,nama_lengkap,alamat,jenis_kelamin,tanggal_lahir,no_ktp,email) values ('Haynes.Lilah97','Haynes Lilah','Jl. Cendrawasih No.1 Komp. Dep. Han, Mabes TNI  Slipi, Bandung 12966','L','35654','14128141725101600003','Haynes.Lilah97@yahoo.com');</v>
      </c>
      <c r="W426" t="str">
        <f t="shared" ca="1" si="69"/>
        <v>15513152126121200007</v>
      </c>
      <c r="Z426" s="18">
        <f t="shared" ca="1" si="70"/>
        <v>35005</v>
      </c>
      <c r="AA426" t="str">
        <f t="shared" ca="1" si="71"/>
        <v>Jl. Diponegoro No. 71, Aceh 15313</v>
      </c>
    </row>
    <row r="427" spans="1:27" x14ac:dyDescent="0.2">
      <c r="A427" s="39" t="s">
        <v>1077</v>
      </c>
      <c r="B427" t="s">
        <v>1589</v>
      </c>
      <c r="C427" t="s">
        <v>3285</v>
      </c>
      <c r="D427" t="s">
        <v>2697</v>
      </c>
      <c r="E427" s="18">
        <v>34901</v>
      </c>
      <c r="F427" t="s">
        <v>2620</v>
      </c>
      <c r="G427" t="s">
        <v>2121</v>
      </c>
      <c r="I427" t="str">
        <f t="shared" si="72"/>
        <v>insert into pelamar (username,nama_lengkap,alamat,jenis_kelamin,tanggal_lahir,no_ktp,email) values ('Dejesus.Bevis5','Dejesus Bevis','Jl. Prof. Dr. Latumeten No. 1, Cilacap 13024','P','34901','19620013322101600001','Dejesus.Bevis5@gmail.com');</v>
      </c>
      <c r="M427" t="s">
        <v>4357</v>
      </c>
      <c r="N427" t="s">
        <v>3867</v>
      </c>
      <c r="O427" t="s">
        <v>36</v>
      </c>
      <c r="P427" t="str">
        <f>CONCATENATE($P$3,"'",A427,"'",",","'",B427,"'",",","'",C427,"'",",","'",D427,"'",",","'",E427,"'",",","'",F427,"'",",","'",G427,"'",")",";")</f>
        <v>insert into pelamar (username,nama_lengkap,alamat,jenis_kelamin,tanggal_lahir,no_ktp,email) values ('Dejesus.Bevis5','Dejesus Bevis','Jl. Prof. Dr. Latumeten No. 1, Cilacap 13024','P','34901','19620013322101600001','Dejesus.Bevis5@gmail.com');</v>
      </c>
      <c r="W427" t="str">
        <f t="shared" ca="1" si="69"/>
        <v>11914121528111100008</v>
      </c>
      <c r="Z427" s="18">
        <f t="shared" ca="1" si="70"/>
        <v>32535</v>
      </c>
      <c r="AA427" t="str">
        <f t="shared" ca="1" si="71"/>
        <v>Pluit Mas I Blok A No. 2A - 5A, Bandung 14112</v>
      </c>
    </row>
    <row r="428" spans="1:27" x14ac:dyDescent="0.2">
      <c r="A428" s="39" t="s">
        <v>1078</v>
      </c>
      <c r="B428" t="s">
        <v>1590</v>
      </c>
      <c r="C428" t="s">
        <v>3286</v>
      </c>
      <c r="D428" t="s">
        <v>76</v>
      </c>
      <c r="E428" s="18">
        <v>34965</v>
      </c>
      <c r="F428" t="s">
        <v>2621</v>
      </c>
      <c r="G428" t="s">
        <v>2122</v>
      </c>
      <c r="I428" t="str">
        <f t="shared" si="72"/>
        <v>insert into pelamar (username,nama_lengkap,alamat,jenis_kelamin,tanggal_lahir,no_ktp,email) values ('Bonner.Martin82','Bonner Martin','Jl. Pahlawan Komarudin Raya No. 5, Aceh 15394','L','34965','33429083026101400003','Bonner.Martin82@gmail.com');</v>
      </c>
      <c r="L428" s="8"/>
      <c r="M428" t="s">
        <v>4359</v>
      </c>
      <c r="N428" t="s">
        <v>4369</v>
      </c>
      <c r="O428" t="s">
        <v>5</v>
      </c>
      <c r="P428" t="str">
        <f>CONCATENATE($P$3,"'",A428,"'",",","'",B428,"'",",","'",C428,"'",",","'",D428,"'",",","'",E428,"'",",","'",F428,"'",",","'",G428,"'",")",";")</f>
        <v>insert into pelamar (username,nama_lengkap,alamat,jenis_kelamin,tanggal_lahir,no_ktp,email) values ('Bonner.Martin82','Bonner Martin','Jl. Pahlawan Komarudin Raya No. 5, Aceh 15394','L','34965','33429083026101400003','Bonner.Martin82@gmail.com');</v>
      </c>
      <c r="W428" t="str">
        <f t="shared" ca="1" si="69"/>
        <v>31624121729111100005</v>
      </c>
      <c r="Z428" s="18">
        <f t="shared" ca="1" si="70"/>
        <v>36431</v>
      </c>
      <c r="AA428" t="str">
        <f t="shared" ca="1" si="71"/>
        <v>Jl. Kamal Raya, Bumi Cengkareng Indah, Aceh 12762</v>
      </c>
    </row>
    <row r="429" spans="1:27" x14ac:dyDescent="0.2">
      <c r="A429" s="39" t="s">
        <v>1079</v>
      </c>
      <c r="B429" t="s">
        <v>1591</v>
      </c>
      <c r="C429" t="s">
        <v>3287</v>
      </c>
      <c r="D429" t="s">
        <v>2697</v>
      </c>
      <c r="E429" s="18">
        <v>35105</v>
      </c>
      <c r="F429" t="s">
        <v>2622</v>
      </c>
      <c r="G429" t="s">
        <v>2123</v>
      </c>
      <c r="I429" t="str">
        <f t="shared" si="72"/>
        <v>insert into pelamar (username,nama_lengkap,alamat,jenis_kelamin,tanggal_lahir,no_ktp,email) values ('Roman.Shana89','Roman Shana','Jl. Raden Saleh No. 40 , Medan 13195','P','35105','14515163411121600009','Roman.Shana89@gmail.com');</v>
      </c>
      <c r="M429" t="s">
        <v>4359</v>
      </c>
      <c r="N429" t="s">
        <v>4369</v>
      </c>
      <c r="O429" t="s">
        <v>129</v>
      </c>
      <c r="P429" t="str">
        <f>CONCATENATE($P$3,"'",A429,"'",",","'",B429,"'",",","'",C429,"'",",","'",D429,"'",",","'",E429,"'",",","'",F429,"'",",","'",G429,"'",")",";")</f>
        <v>insert into pelamar (username,nama_lengkap,alamat,jenis_kelamin,tanggal_lahir,no_ktp,email) values ('Roman.Shana89','Roman Shana','Jl. Raden Saleh No. 40 , Medan 13195','P','35105','14515163411121600009','Roman.Shana89@gmail.com');</v>
      </c>
      <c r="W429" t="str">
        <f t="shared" ca="1" si="69"/>
        <v>33721182320121400005</v>
      </c>
      <c r="Z429" s="18">
        <f t="shared" ca="1" si="70"/>
        <v>34427</v>
      </c>
      <c r="AA429" t="str">
        <f t="shared" ca="1" si="71"/>
        <v>Jl. Sultan Agung No. 67, Depok 14585</v>
      </c>
    </row>
    <row r="430" spans="1:27" x14ac:dyDescent="0.2">
      <c r="A430" s="39" t="s">
        <v>1080</v>
      </c>
      <c r="B430" t="s">
        <v>1592</v>
      </c>
      <c r="C430" t="s">
        <v>3288</v>
      </c>
      <c r="D430" t="s">
        <v>76</v>
      </c>
      <c r="E430" s="18">
        <v>35840</v>
      </c>
      <c r="F430" t="s">
        <v>2623</v>
      </c>
      <c r="G430" t="s">
        <v>2124</v>
      </c>
      <c r="I430" t="str">
        <f t="shared" si="72"/>
        <v>insert into pelamar (username,nama_lengkap,alamat,jenis_kelamin,tanggal_lahir,no_ktp,email) values ('Paul.Griffith99','Paul Griffith','Jl. Mohamad Kahfi Raya 1, Balikpapan 14907','L','35840','29322051116101100002','Paul.Griffith99@yahoo.com');</v>
      </c>
      <c r="L430" s="8"/>
      <c r="M430" t="s">
        <v>4360</v>
      </c>
      <c r="N430" t="s">
        <v>4370</v>
      </c>
      <c r="O430" t="s">
        <v>134</v>
      </c>
      <c r="P430" t="str">
        <f>CONCATENATE($P$3,"'",A430,"'",",","'",B430,"'",",","'",C430,"'",",","'",D430,"'",",","'",E430,"'",",","'",F430,"'",",","'",G430,"'",")",";")</f>
        <v>insert into pelamar (username,nama_lengkap,alamat,jenis_kelamin,tanggal_lahir,no_ktp,email) values ('Paul.Griffith99','Paul Griffith','Jl. Mohamad Kahfi Raya 1, Balikpapan 14907','L','35840','29322051116101100002','Paul.Griffith99@yahoo.com');</v>
      </c>
      <c r="W430" t="str">
        <f t="shared" ca="1" si="69"/>
        <v>33911141822121500008</v>
      </c>
      <c r="Z430" s="18">
        <f t="shared" ca="1" si="70"/>
        <v>33192</v>
      </c>
      <c r="AA430" t="str">
        <f t="shared" ca="1" si="71"/>
        <v>Jl. Dr. Abdul Rachman Saleh 24, Jakarta Utara 15923</v>
      </c>
    </row>
    <row r="431" spans="1:27" x14ac:dyDescent="0.2">
      <c r="A431" s="39" t="s">
        <v>1081</v>
      </c>
      <c r="B431" t="s">
        <v>1593</v>
      </c>
      <c r="C431" t="s">
        <v>3289</v>
      </c>
      <c r="D431" t="s">
        <v>76</v>
      </c>
      <c r="E431" s="18">
        <v>35255</v>
      </c>
      <c r="F431" t="s">
        <v>2624</v>
      </c>
      <c r="G431" t="s">
        <v>2125</v>
      </c>
      <c r="I431" t="str">
        <f t="shared" si="72"/>
        <v>insert into pelamar (username,nama_lengkap,alamat,jenis_kelamin,tanggal_lahir,no_ktp,email) values ('Smith.Julian76','Smith Julian','Jl. Pemuda No. 80  RT.001 RW.08, Balikpapan 15254','L','35255','31216023012101300008','Smith.Julian76@gmail.com');</v>
      </c>
      <c r="M431" t="s">
        <v>4364</v>
      </c>
      <c r="N431" t="s">
        <v>4372</v>
      </c>
      <c r="O431" t="s">
        <v>122</v>
      </c>
      <c r="P431" t="str">
        <f>CONCATENATE($P$3,"'",A431,"'",",","'",B431,"'",",","'",C431,"'",",","'",D431,"'",",","'",E431,"'",",","'",F431,"'",",","'",G431,"'",")",";")</f>
        <v>insert into pelamar (username,nama_lengkap,alamat,jenis_kelamin,tanggal_lahir,no_ktp,email) values ('Smith.Julian76','Smith Julian','Jl. Pemuda No. 80  RT.001 RW.08, Balikpapan 15254','L','35255','31216023012101300008','Smith.Julian76@gmail.com');</v>
      </c>
      <c r="W431" t="str">
        <f t="shared" ca="1" si="69"/>
        <v>26634031924111200008</v>
      </c>
      <c r="Z431" s="18">
        <f t="shared" ca="1" si="70"/>
        <v>32683</v>
      </c>
      <c r="AA431" t="str">
        <f t="shared" ca="1" si="71"/>
        <v>Jl. Ciputat Raya No. 5, Cilacap 14664</v>
      </c>
    </row>
    <row r="432" spans="1:27" x14ac:dyDescent="0.2">
      <c r="A432" s="39" t="s">
        <v>1082</v>
      </c>
      <c r="B432" t="s">
        <v>1594</v>
      </c>
      <c r="C432" t="s">
        <v>3290</v>
      </c>
      <c r="D432" t="s">
        <v>2697</v>
      </c>
      <c r="E432" s="18">
        <v>36026</v>
      </c>
      <c r="F432" t="s">
        <v>2625</v>
      </c>
      <c r="G432" t="s">
        <v>2126</v>
      </c>
      <c r="I432" t="str">
        <f t="shared" si="72"/>
        <v>insert into pelamar (username,nama_lengkap,alamat,jenis_kelamin,tanggal_lahir,no_ktp,email) values ('Roach.Nyssa62','Roach Nyssa','Jl. Salemba Tengah 26 - 28, Depok 14114','P','36026','29728042319121100004','Roach.Nyssa62@yahoo.com');</v>
      </c>
      <c r="L432" s="8"/>
      <c r="M432" t="s">
        <v>4360</v>
      </c>
      <c r="N432" t="s">
        <v>4370</v>
      </c>
      <c r="O432" t="s">
        <v>140</v>
      </c>
      <c r="P432" t="str">
        <f>CONCATENATE($P$3,"'",A432,"'",",","'",B432,"'",",","'",C432,"'",",","'",D432,"'",",","'",E432,"'",",","'",F432,"'",",","'",G432,"'",")",";")</f>
        <v>insert into pelamar (username,nama_lengkap,alamat,jenis_kelamin,tanggal_lahir,no_ktp,email) values ('Roach.Nyssa62','Roach Nyssa','Jl. Salemba Tengah 26 - 28, Depok 14114','P','36026','29728042319121100004','Roach.Nyssa62@yahoo.com');</v>
      </c>
      <c r="W432" t="str">
        <f t="shared" ca="1" si="69"/>
        <v>32430172121101600005</v>
      </c>
      <c r="Z432" s="18">
        <f t="shared" ca="1" si="70"/>
        <v>33845</v>
      </c>
      <c r="AA432" t="str">
        <f t="shared" ca="1" si="71"/>
        <v>Jl. Kaji No. 40, Tasikmalaya 12280</v>
      </c>
    </row>
    <row r="433" spans="1:27" x14ac:dyDescent="0.2">
      <c r="A433" s="39" t="s">
        <v>1083</v>
      </c>
      <c r="B433" t="s">
        <v>1595</v>
      </c>
      <c r="C433" t="s">
        <v>3291</v>
      </c>
      <c r="D433" t="s">
        <v>76</v>
      </c>
      <c r="E433" s="18">
        <v>33067</v>
      </c>
      <c r="F433" t="s">
        <v>2626</v>
      </c>
      <c r="G433" t="s">
        <v>2127</v>
      </c>
      <c r="I433" t="str">
        <f t="shared" si="72"/>
        <v>insert into pelamar (username,nama_lengkap,alamat,jenis_kelamin,tanggal_lahir,no_ktp,email) values ('Reeves.Merritt36','Reeves Merritt','Jl. Sirsak No. 21, Balikpapan 14837','L','33067','34915143013111600007','Reeves.Merritt36@hotmail.com');</v>
      </c>
      <c r="M433" t="s">
        <v>4356</v>
      </c>
      <c r="N433" t="s">
        <v>4368</v>
      </c>
      <c r="O433" t="s">
        <v>121</v>
      </c>
      <c r="P433" t="str">
        <f>CONCATENATE($P$3,"'",A433,"'",",","'",B433,"'",",","'",C433,"'",",","'",D433,"'",",","'",E433,"'",",","'",F433,"'",",","'",G433,"'",")",";")</f>
        <v>insert into pelamar (username,nama_lengkap,alamat,jenis_kelamin,tanggal_lahir,no_ktp,email) values ('Reeves.Merritt36','Reeves Merritt','Jl. Sirsak No. 21, Balikpapan 14837','L','33067','34915143013111600007','Reeves.Merritt36@hotmail.com');</v>
      </c>
      <c r="W433" t="str">
        <f t="shared" ca="1" si="69"/>
        <v>20926073424121200004</v>
      </c>
      <c r="Z433" s="18">
        <f t="shared" ca="1" si="70"/>
        <v>35165</v>
      </c>
      <c r="AA433" t="str">
        <f t="shared" ca="1" si="71"/>
        <v>Jl. Kaji No. 40, Bontang 13420</v>
      </c>
    </row>
    <row r="434" spans="1:27" x14ac:dyDescent="0.2">
      <c r="A434" s="39" t="s">
        <v>1084</v>
      </c>
      <c r="B434" t="s">
        <v>1596</v>
      </c>
      <c r="C434" t="s">
        <v>3292</v>
      </c>
      <c r="D434" t="s">
        <v>2697</v>
      </c>
      <c r="E434" s="18">
        <v>33652</v>
      </c>
      <c r="F434" t="s">
        <v>2627</v>
      </c>
      <c r="G434" t="s">
        <v>2128</v>
      </c>
      <c r="I434" t="str">
        <f t="shared" si="72"/>
        <v>insert into pelamar (username,nama_lengkap,alamat,jenis_kelamin,tanggal_lahir,no_ktp,email) values ('Irwin.Porter90','Irwin Porter','Jl. Persahabatan Raya , Bandung 14918','P','33652','23721022826121000009','Irwin.Porter90@yahoo.com');</v>
      </c>
      <c r="L434" s="8"/>
      <c r="M434" t="s">
        <v>4362</v>
      </c>
      <c r="N434" t="s">
        <v>4371</v>
      </c>
      <c r="O434" t="s">
        <v>138</v>
      </c>
      <c r="P434" t="str">
        <f>CONCATENATE($P$3,"'",A434,"'",",","'",B434,"'",",","'",C434,"'",",","'",D434,"'",",","'",E434,"'",",","'",F434,"'",",","'",G434,"'",")",";")</f>
        <v>insert into pelamar (username,nama_lengkap,alamat,jenis_kelamin,tanggal_lahir,no_ktp,email) values ('Irwin.Porter90','Irwin Porter','Jl. Persahabatan Raya , Bandung 14918','P','33652','23721022826121000009','Irwin.Porter90@yahoo.com');</v>
      </c>
      <c r="W434" t="str">
        <f t="shared" ca="1" si="69"/>
        <v>30233071316101100002</v>
      </c>
      <c r="Z434" s="18">
        <f t="shared" ca="1" si="70"/>
        <v>35740</v>
      </c>
      <c r="AA434" t="str">
        <f t="shared" ca="1" si="71"/>
        <v>Jl. H. Rohimin No. 30, Depok 13353</v>
      </c>
    </row>
    <row r="435" spans="1:27" x14ac:dyDescent="0.2">
      <c r="A435" s="39" t="s">
        <v>1085</v>
      </c>
      <c r="B435" t="s">
        <v>1597</v>
      </c>
      <c r="C435" t="s">
        <v>3293</v>
      </c>
      <c r="D435" t="s">
        <v>76</v>
      </c>
      <c r="E435" s="18">
        <v>34751</v>
      </c>
      <c r="F435" t="s">
        <v>2628</v>
      </c>
      <c r="G435" t="s">
        <v>2129</v>
      </c>
      <c r="I435" t="str">
        <f t="shared" si="72"/>
        <v>insert into pelamar (username,nama_lengkap,alamat,jenis_kelamin,tanggal_lahir,no_ktp,email) values ('Santos.Brett11','Santos Brett','Jl. H. Rohimin No. 30, Depok 12470','L','34751','19513032914101300007','Santos.Brett11@hotmail.com');</v>
      </c>
      <c r="M435" t="s">
        <v>4356</v>
      </c>
      <c r="N435" t="s">
        <v>4368</v>
      </c>
      <c r="O435" t="s">
        <v>132</v>
      </c>
      <c r="P435" t="str">
        <f>CONCATENATE($P$3,"'",A435,"'",",","'",B435,"'",",","'",C435,"'",",","'",D435,"'",",","'",E435,"'",",","'",F435,"'",",","'",G435,"'",")",";")</f>
        <v>insert into pelamar (username,nama_lengkap,alamat,jenis_kelamin,tanggal_lahir,no_ktp,email) values ('Santos.Brett11','Santos Brett','Jl. H. Rohimin No. 30, Depok 12470','L','34751','19513032914101300007','Santos.Brett11@hotmail.com');</v>
      </c>
      <c r="W435" t="str">
        <f t="shared" ca="1" si="69"/>
        <v>25728043123121000009</v>
      </c>
      <c r="Z435" s="18">
        <f t="shared" ca="1" si="70"/>
        <v>34870</v>
      </c>
      <c r="AA435" t="str">
        <f t="shared" ca="1" si="71"/>
        <v>Jl. Sirsak No. 21, Jakarta Utara 12540</v>
      </c>
    </row>
    <row r="436" spans="1:27" x14ac:dyDescent="0.2">
      <c r="A436" s="39" t="s">
        <v>1086</v>
      </c>
      <c r="B436" t="s">
        <v>1598</v>
      </c>
      <c r="C436" t="s">
        <v>3294</v>
      </c>
      <c r="D436" t="s">
        <v>76</v>
      </c>
      <c r="E436" s="18">
        <v>36136</v>
      </c>
      <c r="F436" t="s">
        <v>2629</v>
      </c>
      <c r="G436" t="s">
        <v>2130</v>
      </c>
      <c r="I436" t="str">
        <f t="shared" si="72"/>
        <v>insert into pelamar (username,nama_lengkap,alamat,jenis_kelamin,tanggal_lahir,no_ktp,email) values ('Doyle.Whoopi68','Doyle Whoopi','Jl. Sultan Agung No. 67, Semarang 15988','L','36136','17314011330111100001','Doyle.Whoopi68@gmail.com');</v>
      </c>
      <c r="L436" s="8"/>
      <c r="M436" t="s">
        <v>4361</v>
      </c>
      <c r="N436" t="s">
        <v>4161</v>
      </c>
      <c r="O436" t="s">
        <v>135</v>
      </c>
      <c r="P436" t="str">
        <f>CONCATENATE($P$3,"'",A436,"'",",","'",B436,"'",",","'",C436,"'",",","'",D436,"'",",","'",E436,"'",",","'",F436,"'",",","'",G436,"'",")",";")</f>
        <v>insert into pelamar (username,nama_lengkap,alamat,jenis_kelamin,tanggal_lahir,no_ktp,email) values ('Doyle.Whoopi68','Doyle Whoopi','Jl. Sultan Agung No. 67, Semarang 15988','L','36136','17314011330111100001','Doyle.Whoopi68@gmail.com');</v>
      </c>
      <c r="W436" t="str">
        <f t="shared" ca="1" si="69"/>
        <v>15431082129121400005</v>
      </c>
      <c r="Z436" s="18">
        <f t="shared" ca="1" si="70"/>
        <v>35986</v>
      </c>
      <c r="AA436" t="str">
        <f t="shared" ca="1" si="71"/>
        <v>Jl. Dr. Saharjo No. 120, Garut 13580</v>
      </c>
    </row>
    <row r="437" spans="1:27" x14ac:dyDescent="0.2">
      <c r="A437" s="39" t="s">
        <v>1087</v>
      </c>
      <c r="B437" t="s">
        <v>1599</v>
      </c>
      <c r="C437" t="s">
        <v>3295</v>
      </c>
      <c r="D437" t="s">
        <v>2697</v>
      </c>
      <c r="E437" s="18">
        <v>36010</v>
      </c>
      <c r="F437" t="s">
        <v>2630</v>
      </c>
      <c r="G437" t="s">
        <v>2131</v>
      </c>
      <c r="I437" t="str">
        <f t="shared" si="72"/>
        <v>insert into pelamar (username,nama_lengkap,alamat,jenis_kelamin,tanggal_lahir,no_ktp,email) values ('Castro.Sean47','Castro Sean','Jl. Kyai Caringin No. 7, Medan 14577','P','36010','13532063119121300004','Castro.Sean47@hotmail.com');</v>
      </c>
      <c r="M437" t="s">
        <v>4358</v>
      </c>
      <c r="N437" t="s">
        <v>4008</v>
      </c>
      <c r="O437" t="s">
        <v>38</v>
      </c>
      <c r="P437" t="str">
        <f>CONCATENATE($P$3,"'",A437,"'",",","'",B437,"'",",","'",C437,"'",",","'",D437,"'",",","'",E437,"'",",","'",F437,"'",",","'",G437,"'",")",";")</f>
        <v>insert into pelamar (username,nama_lengkap,alamat,jenis_kelamin,tanggal_lahir,no_ktp,email) values ('Castro.Sean47','Castro Sean','Jl. Kyai Caringin No. 7, Medan 14577','P','36010','13532063119121300004','Castro.Sean47@hotmail.com');</v>
      </c>
      <c r="W437" t="str">
        <f t="shared" ca="1" si="69"/>
        <v>19221173314121300008</v>
      </c>
      <c r="Z437" s="18">
        <f t="shared" ca="1" si="70"/>
        <v>35296</v>
      </c>
      <c r="AA437" t="str">
        <f t="shared" ca="1" si="71"/>
        <v>Jl. Duren Tiga Raya No. 20, Makasar 13930</v>
      </c>
    </row>
    <row r="438" spans="1:27" x14ac:dyDescent="0.2">
      <c r="A438" s="39" t="s">
        <v>1088</v>
      </c>
      <c r="B438" t="s">
        <v>1600</v>
      </c>
      <c r="C438" t="s">
        <v>3296</v>
      </c>
      <c r="D438" t="s">
        <v>76</v>
      </c>
      <c r="E438" s="18">
        <v>34914</v>
      </c>
      <c r="F438" t="s">
        <v>2631</v>
      </c>
      <c r="G438" t="s">
        <v>2132</v>
      </c>
      <c r="I438" t="str">
        <f t="shared" si="72"/>
        <v>insert into pelamar (username,nama_lengkap,alamat,jenis_kelamin,tanggal_lahir,no_ktp,email) values ('Davidson.Meghan49','Davidson Meghan','Jl. Raya Pasar Minggu No. 3 A, Samarinda 15610','L','34914','27726141524101100000','Davidson.Meghan49@hotmail.com');</v>
      </c>
      <c r="L438" s="8"/>
      <c r="M438" t="s">
        <v>4355</v>
      </c>
      <c r="N438" t="s">
        <v>4007</v>
      </c>
      <c r="O438" t="s">
        <v>8</v>
      </c>
      <c r="P438" t="str">
        <f>CONCATENATE($P$3,"'",A438,"'",",","'",B438,"'",",","'",C438,"'",",","'",D438,"'",",","'",E438,"'",",","'",F438,"'",",","'",G438,"'",")",";")</f>
        <v>insert into pelamar (username,nama_lengkap,alamat,jenis_kelamin,tanggal_lahir,no_ktp,email) values ('Davidson.Meghan49','Davidson Meghan','Jl. Raya Pasar Minggu No. 3 A, Samarinda 15610','L','34914','27726141524101100000','Davidson.Meghan49@hotmail.com');</v>
      </c>
      <c r="W438" t="str">
        <f t="shared" ca="1" si="69"/>
        <v>32721053024111600008</v>
      </c>
      <c r="Z438" s="18">
        <f t="shared" ca="1" si="70"/>
        <v>35185</v>
      </c>
      <c r="AA438" t="str">
        <f t="shared" ca="1" si="71"/>
        <v>Jl. Raya Kebayoran Lama No. 64 , Surabaya 12745</v>
      </c>
    </row>
    <row r="439" spans="1:27" x14ac:dyDescent="0.2">
      <c r="A439" s="39" t="s">
        <v>1089</v>
      </c>
      <c r="B439" t="s">
        <v>1601</v>
      </c>
      <c r="C439" t="s">
        <v>3297</v>
      </c>
      <c r="D439" t="s">
        <v>76</v>
      </c>
      <c r="E439" s="18">
        <v>34007</v>
      </c>
      <c r="F439" t="s">
        <v>2632</v>
      </c>
      <c r="G439" t="s">
        <v>2133</v>
      </c>
      <c r="I439" t="str">
        <f t="shared" si="72"/>
        <v>insert into pelamar (username,nama_lengkap,alamat,jenis_kelamin,tanggal_lahir,no_ktp,email) values ('Byers.Bert51','Byers Bert','Jl. Jenderal Gatot Subroto Kav. 59, Aceh 14248','L','34007','22226141819101300005','Byers.Bert51@yahoo.com');</v>
      </c>
      <c r="M439" t="s">
        <v>4364</v>
      </c>
      <c r="N439" t="s">
        <v>4372</v>
      </c>
      <c r="O439" t="s">
        <v>37</v>
      </c>
      <c r="P439" t="str">
        <f>CONCATENATE($P$3,"'",A439,"'",",","'",B439,"'",",","'",C439,"'",",","'",D439,"'",",","'",E439,"'",",","'",F439,"'",",","'",G439,"'",")",";")</f>
        <v>insert into pelamar (username,nama_lengkap,alamat,jenis_kelamin,tanggal_lahir,no_ktp,email) values ('Byers.Bert51','Byers Bert','Jl. Jenderal Gatot Subroto Kav. 59, Aceh 14248','L','34007','22226141819101300005','Byers.Bert51@yahoo.com');</v>
      </c>
      <c r="W439" t="str">
        <f t="shared" ca="1" si="69"/>
        <v>22130033211101200009</v>
      </c>
      <c r="Z439" s="18">
        <f t="shared" ca="1" si="70"/>
        <v>34827</v>
      </c>
      <c r="AA439" t="str">
        <f t="shared" ca="1" si="71"/>
        <v>Jl. Warung Buncit Raya No. 15, Bandung 12618</v>
      </c>
    </row>
    <row r="440" spans="1:27" x14ac:dyDescent="0.2">
      <c r="A440" s="39" t="s">
        <v>1090</v>
      </c>
      <c r="B440" t="s">
        <v>1602</v>
      </c>
      <c r="C440" t="s">
        <v>3298</v>
      </c>
      <c r="D440" t="s">
        <v>2697</v>
      </c>
      <c r="E440" s="18">
        <v>36432</v>
      </c>
      <c r="F440" t="s">
        <v>2633</v>
      </c>
      <c r="G440" t="s">
        <v>2134</v>
      </c>
      <c r="I440" t="str">
        <f t="shared" si="72"/>
        <v>insert into pelamar (username,nama_lengkap,alamat,jenis_kelamin,tanggal_lahir,no_ktp,email) values ('Rowe.Adrian64','Rowe Adrian','Jl. Kaji No. 40, Depok 15841','P','36432','21815092417121100008','Rowe.Adrian64@gmail.com');</v>
      </c>
      <c r="L440" s="8"/>
      <c r="M440" t="s">
        <v>4363</v>
      </c>
      <c r="N440" t="s">
        <v>3943</v>
      </c>
      <c r="O440" t="s">
        <v>120</v>
      </c>
      <c r="P440" t="str">
        <f>CONCATENATE($P$3,"'",A440,"'",",","'",B440,"'",",","'",C440,"'",",","'",D440,"'",",","'",E440,"'",",","'",F440,"'",",","'",G440,"'",")",";")</f>
        <v>insert into pelamar (username,nama_lengkap,alamat,jenis_kelamin,tanggal_lahir,no_ktp,email) values ('Rowe.Adrian64','Rowe Adrian','Jl. Kaji No. 40, Depok 15841','P','36432','21815092417121100008','Rowe.Adrian64@gmail.com');</v>
      </c>
      <c r="W440" t="str">
        <f t="shared" ca="1" si="69"/>
        <v>24327053422111600000</v>
      </c>
      <c r="Z440" s="18">
        <f t="shared" ca="1" si="70"/>
        <v>35687</v>
      </c>
      <c r="AA440" t="str">
        <f t="shared" ca="1" si="71"/>
        <v>Jl. HR. Rasuna Said, Kuningan, Bandung 14157</v>
      </c>
    </row>
    <row r="441" spans="1:27" x14ac:dyDescent="0.2">
      <c r="A441" s="39" t="s">
        <v>1091</v>
      </c>
      <c r="B441" t="s">
        <v>1603</v>
      </c>
      <c r="C441" t="s">
        <v>3299</v>
      </c>
      <c r="D441" t="s">
        <v>76</v>
      </c>
      <c r="E441" s="18">
        <v>36414</v>
      </c>
      <c r="F441" t="s">
        <v>2634</v>
      </c>
      <c r="G441" t="s">
        <v>2135</v>
      </c>
      <c r="I441" t="str">
        <f t="shared" si="72"/>
        <v>insert into pelamar (username,nama_lengkap,alamat,jenis_kelamin,tanggal_lahir,no_ktp,email) values ('Horne.Porter57','Horne Porter','Jl. Balai Pustaka Baru No. 19, Tasikmalaya 14570','L','36414','24329071922101400004','Horne.Porter57@yahoo.com');</v>
      </c>
      <c r="M441" t="s">
        <v>4363</v>
      </c>
      <c r="N441" t="s">
        <v>3943</v>
      </c>
      <c r="O441" t="s">
        <v>137</v>
      </c>
      <c r="P441" t="str">
        <f>CONCATENATE($P$3,"'",A441,"'",",","'",B441,"'",",","'",C441,"'",",","'",D441,"'",",","'",E441,"'",",","'",F441,"'",",","'",G441,"'",")",";")</f>
        <v>insert into pelamar (username,nama_lengkap,alamat,jenis_kelamin,tanggal_lahir,no_ktp,email) values ('Horne.Porter57','Horne Porter','Jl. Balai Pustaka Baru No. 19, Tasikmalaya 14570','L','36414','24329071922101400004','Horne.Porter57@yahoo.com');</v>
      </c>
      <c r="W441" t="str">
        <f t="shared" ca="1" si="69"/>
        <v>23832032110101600009</v>
      </c>
      <c r="Z441" s="18">
        <f t="shared" ca="1" si="70"/>
        <v>33726</v>
      </c>
      <c r="AA441" t="str">
        <f t="shared" ca="1" si="71"/>
        <v>Jl. Ciledug Raya No. 94 - 96, Medan 13111</v>
      </c>
    </row>
    <row r="442" spans="1:27" x14ac:dyDescent="0.2">
      <c r="A442" s="39" t="s">
        <v>1092</v>
      </c>
      <c r="B442" t="s">
        <v>1604</v>
      </c>
      <c r="C442" t="s">
        <v>3300</v>
      </c>
      <c r="D442" t="s">
        <v>76</v>
      </c>
      <c r="E442" s="18">
        <v>34442</v>
      </c>
      <c r="F442" t="s">
        <v>2635</v>
      </c>
      <c r="G442" t="s">
        <v>2136</v>
      </c>
      <c r="I442" t="str">
        <f t="shared" si="72"/>
        <v>insert into pelamar (username,nama_lengkap,alamat,jenis_kelamin,tanggal_lahir,no_ktp,email) values ('Snow.Brett59','Snow Brett','Jl. Warung Buncit Raya No. 15, Tasikmalaya 12612','L','34442','27121122923111600001','Snow.Brett59@yahoo.com');</v>
      </c>
      <c r="L442" s="8"/>
      <c r="M442" t="s">
        <v>4355</v>
      </c>
      <c r="N442" t="s">
        <v>4007</v>
      </c>
      <c r="O442" t="s">
        <v>137</v>
      </c>
      <c r="P442" t="str">
        <f>CONCATENATE($P$3,"'",A442,"'",",","'",B442,"'",",","'",C442,"'",",","'",D442,"'",",","'",E442,"'",",","'",F442,"'",",","'",G442,"'",")",";")</f>
        <v>insert into pelamar (username,nama_lengkap,alamat,jenis_kelamin,tanggal_lahir,no_ktp,email) values ('Snow.Brett59','Snow Brett','Jl. Warung Buncit Raya No. 15, Tasikmalaya 12612','L','34442','27121122923111600001','Snow.Brett59@yahoo.com');</v>
      </c>
      <c r="W442" t="str">
        <f t="shared" ca="1" si="69"/>
        <v>25826171420121500000</v>
      </c>
      <c r="Z442" s="18">
        <f t="shared" ca="1" si="70"/>
        <v>34306</v>
      </c>
      <c r="AA442" t="str">
        <f t="shared" ca="1" si="71"/>
        <v>Jl. Taman Brawijaya No. 1, Garut 12228</v>
      </c>
    </row>
    <row r="443" spans="1:27" x14ac:dyDescent="0.2">
      <c r="A443" s="39" t="s">
        <v>1093</v>
      </c>
      <c r="B443" t="s">
        <v>1605</v>
      </c>
      <c r="C443" t="s">
        <v>3301</v>
      </c>
      <c r="D443" t="s">
        <v>2697</v>
      </c>
      <c r="E443" s="18">
        <v>36120</v>
      </c>
      <c r="F443" t="s">
        <v>2636</v>
      </c>
      <c r="G443" t="s">
        <v>2137</v>
      </c>
      <c r="I443" t="str">
        <f t="shared" si="72"/>
        <v>insert into pelamar (username,nama_lengkap,alamat,jenis_kelamin,tanggal_lahir,no_ktp,email) values ('May.Dorothy63','May Dorothy','Jl. Garnisun No. 2 - 3, Garut 14876','P','36120','26311132230101500000','May.Dorothy63@gmail.com');</v>
      </c>
      <c r="M443" t="s">
        <v>4356</v>
      </c>
      <c r="N443" t="s">
        <v>4368</v>
      </c>
      <c r="O443" t="s">
        <v>125</v>
      </c>
      <c r="P443" t="str">
        <f>CONCATENATE($P$3,"'",A443,"'",",","'",B443,"'",",","'",C443,"'",",","'",D443,"'",",","'",E443,"'",",","'",F443,"'",",","'",G443,"'",")",";")</f>
        <v>insert into pelamar (username,nama_lengkap,alamat,jenis_kelamin,tanggal_lahir,no_ktp,email) values ('May.Dorothy63','May Dorothy','Jl. Garnisun No. 2 - 3, Garut 14876','P','36120','26311132230101500000','May.Dorothy63@gmail.com');</v>
      </c>
      <c r="W443" t="str">
        <f t="shared" ca="1" si="69"/>
        <v>32221183025101000000</v>
      </c>
      <c r="Z443" s="18">
        <f t="shared" ca="1" si="70"/>
        <v>35118</v>
      </c>
      <c r="AA443" t="str">
        <f t="shared" ca="1" si="71"/>
        <v>Jl. Puri Indah Raya  Blok S-2, Bontang 15281</v>
      </c>
    </row>
    <row r="444" spans="1:27" x14ac:dyDescent="0.2">
      <c r="A444" s="39" t="s">
        <v>1094</v>
      </c>
      <c r="B444" t="s">
        <v>1606</v>
      </c>
      <c r="C444" t="s">
        <v>3302</v>
      </c>
      <c r="D444" t="s">
        <v>76</v>
      </c>
      <c r="E444" s="18">
        <v>32767</v>
      </c>
      <c r="F444" t="s">
        <v>2637</v>
      </c>
      <c r="G444" t="s">
        <v>2138</v>
      </c>
      <c r="I444" t="str">
        <f t="shared" si="72"/>
        <v>insert into pelamar (username,nama_lengkap,alamat,jenis_kelamin,tanggal_lahir,no_ktp,email) values ('Dunlap.Irma4','Dunlap Irma','Jl. Warung Sila No.8 RT.006 / RW.04 Gudang Baru, Bogor 14585','L','32767','25812112711111400008','Dunlap.Irma4@hotmail.com');</v>
      </c>
      <c r="L444" s="8"/>
      <c r="M444" t="s">
        <v>4361</v>
      </c>
      <c r="N444" t="s">
        <v>4161</v>
      </c>
      <c r="O444" t="s">
        <v>127</v>
      </c>
      <c r="P444" t="str">
        <f>CONCATENATE($P$3,"'",A444,"'",",","'",B444,"'",",","'",C444,"'",",","'",D444,"'",",","'",E444,"'",",","'",F444,"'",",","'",G444,"'",")",";")</f>
        <v>insert into pelamar (username,nama_lengkap,alamat,jenis_kelamin,tanggal_lahir,no_ktp,email) values ('Dunlap.Irma4','Dunlap Irma','Jl. Warung Sila No.8 RT.006 / RW.04 Gudang Baru, Bogor 14585','L','32767','25812112711111400008','Dunlap.Irma4@hotmail.com');</v>
      </c>
      <c r="W444" t="str">
        <f t="shared" ca="1" si="69"/>
        <v>25417133121101000004</v>
      </c>
      <c r="Z444" s="18">
        <f t="shared" ca="1" si="70"/>
        <v>34234</v>
      </c>
      <c r="AA444" t="str">
        <f t="shared" ca="1" si="71"/>
        <v>Jl. Duren Tiga Raya No. 5, Depok 14708</v>
      </c>
    </row>
    <row r="445" spans="1:27" x14ac:dyDescent="0.2">
      <c r="A445" s="39" t="s">
        <v>1095</v>
      </c>
      <c r="B445" t="s">
        <v>1607</v>
      </c>
      <c r="C445" t="s">
        <v>3303</v>
      </c>
      <c r="D445" t="s">
        <v>2697</v>
      </c>
      <c r="E445" s="18">
        <v>32600</v>
      </c>
      <c r="F445" t="s">
        <v>2638</v>
      </c>
      <c r="G445" t="s">
        <v>2139</v>
      </c>
      <c r="I445" t="str">
        <f t="shared" si="72"/>
        <v>insert into pelamar (username,nama_lengkap,alamat,jenis_kelamin,tanggal_lahir,no_ktp,email) values ('Howe.Raven27','Howe Raven','Jl. Gereja Theresia No. 22, Bogor 14712','P','32600','17715012125111400005','Howe.Raven27@yahoo.com');</v>
      </c>
      <c r="M445" t="s">
        <v>4357</v>
      </c>
      <c r="N445" t="s">
        <v>3867</v>
      </c>
      <c r="O445" t="s">
        <v>5</v>
      </c>
      <c r="P445" t="str">
        <f>CONCATENATE($P$3,"'",A445,"'",",","'",B445,"'",",","'",C445,"'",",","'",D445,"'",",","'",E445,"'",",","'",F445,"'",",","'",G445,"'",")",";")</f>
        <v>insert into pelamar (username,nama_lengkap,alamat,jenis_kelamin,tanggal_lahir,no_ktp,email) values ('Howe.Raven27','Howe Raven','Jl. Gereja Theresia No. 22, Bogor 14712','P','32600','17715012125111400005','Howe.Raven27@yahoo.com');</v>
      </c>
      <c r="W445" t="str">
        <f t="shared" ca="1" si="69"/>
        <v>18530053126111400004</v>
      </c>
      <c r="Z445" s="18">
        <f t="shared" ca="1" si="70"/>
        <v>33395</v>
      </c>
      <c r="AA445" t="str">
        <f t="shared" ca="1" si="71"/>
        <v>Jl. Boulevard Timur Raya RT. 006 / 02, Bontang 15006</v>
      </c>
    </row>
    <row r="446" spans="1:27" x14ac:dyDescent="0.2">
      <c r="A446" s="39" t="s">
        <v>1096</v>
      </c>
      <c r="B446" t="s">
        <v>1608</v>
      </c>
      <c r="C446" t="s">
        <v>3304</v>
      </c>
      <c r="D446" t="s">
        <v>76</v>
      </c>
      <c r="E446" s="18">
        <v>36082</v>
      </c>
      <c r="F446" t="s">
        <v>2639</v>
      </c>
      <c r="G446" t="s">
        <v>2140</v>
      </c>
      <c r="I446" t="str">
        <f t="shared" si="72"/>
        <v>insert into pelamar (username,nama_lengkap,alamat,jenis_kelamin,tanggal_lahir,no_ktp,email) values ('Ferguson.Jael67','Ferguson Jael','Jl. Pluit Raya No. 2, Papua 13256','L','36082','15921162713101100000','Ferguson.Jael67@gmail.com');</v>
      </c>
      <c r="L446" s="8"/>
      <c r="M446" t="s">
        <v>4358</v>
      </c>
      <c r="N446" t="s">
        <v>4008</v>
      </c>
      <c r="O446" t="s">
        <v>137</v>
      </c>
      <c r="P446" t="str">
        <f>CONCATENATE($P$3,"'",A446,"'",",","'",B446,"'",",","'",C446,"'",",","'",D446,"'",",","'",E446,"'",",","'",F446,"'",",","'",G446,"'",")",";")</f>
        <v>insert into pelamar (username,nama_lengkap,alamat,jenis_kelamin,tanggal_lahir,no_ktp,email) values ('Ferguson.Jael67','Ferguson Jael','Jl. Pluit Raya No. 2, Papua 13256','L','36082','15921162713101100000','Ferguson.Jael67@gmail.com');</v>
      </c>
      <c r="W446" t="str">
        <f t="shared" ca="1" si="69"/>
        <v>34822032219101100000</v>
      </c>
      <c r="Z446" s="18">
        <f t="shared" ca="1" si="70"/>
        <v>36410</v>
      </c>
      <c r="AA446" t="str">
        <f t="shared" ca="1" si="71"/>
        <v>Jl. Sawo No. 58 - 60, Jakarta Selatan 15705</v>
      </c>
    </row>
    <row r="447" spans="1:27" x14ac:dyDescent="0.2">
      <c r="A447" s="39" t="s">
        <v>1097</v>
      </c>
      <c r="B447" t="s">
        <v>1609</v>
      </c>
      <c r="C447" t="s">
        <v>3305</v>
      </c>
      <c r="D447" t="s">
        <v>76</v>
      </c>
      <c r="E447" s="18">
        <v>34746</v>
      </c>
      <c r="F447" t="s">
        <v>2640</v>
      </c>
      <c r="G447" t="s">
        <v>2141</v>
      </c>
      <c r="I447" t="str">
        <f t="shared" si="72"/>
        <v>insert into pelamar (username,nama_lengkap,alamat,jenis_kelamin,tanggal_lahir,no_ktp,email) values ('Donaldson.Eric52','Donaldson Eric','Jl. Prof. Dr. Latumeten No. 1, Papua 15154','L','34746','13211042522121100009','Donaldson.Eric52@gmail.com');</v>
      </c>
      <c r="M447" t="s">
        <v>4358</v>
      </c>
      <c r="N447" t="s">
        <v>4008</v>
      </c>
      <c r="O447" t="s">
        <v>134</v>
      </c>
      <c r="P447" t="str">
        <f>CONCATENATE($P$3,"'",A447,"'",",","'",B447,"'",",","'",C447,"'",",","'",D447,"'",",","'",E447,"'",",","'",F447,"'",",","'",G447,"'",")",";")</f>
        <v>insert into pelamar (username,nama_lengkap,alamat,jenis_kelamin,tanggal_lahir,no_ktp,email) values ('Donaldson.Eric52','Donaldson Eric','Jl. Prof. Dr. Latumeten No. 1, Papua 15154','L','34746','13211042522121100009','Donaldson.Eric52@gmail.com');</v>
      </c>
      <c r="W447" t="str">
        <f t="shared" ca="1" si="69"/>
        <v>20532171227121200008</v>
      </c>
      <c r="Z447" s="18">
        <f t="shared" ca="1" si="70"/>
        <v>33135</v>
      </c>
      <c r="AA447" t="str">
        <f t="shared" ca="1" si="71"/>
        <v>Jl. Duren Tiga Raya No. 20, Bandung 13091</v>
      </c>
    </row>
    <row r="448" spans="1:27" x14ac:dyDescent="0.2">
      <c r="A448" s="39" t="s">
        <v>1098</v>
      </c>
      <c r="B448" t="s">
        <v>1610</v>
      </c>
      <c r="C448" t="s">
        <v>3306</v>
      </c>
      <c r="D448" t="s">
        <v>2697</v>
      </c>
      <c r="E448" s="18">
        <v>33168</v>
      </c>
      <c r="F448" t="s">
        <v>2641</v>
      </c>
      <c r="G448" t="s">
        <v>2142</v>
      </c>
      <c r="I448" t="str">
        <f t="shared" si="72"/>
        <v>insert into pelamar (username,nama_lengkap,alamat,jenis_kelamin,tanggal_lahir,no_ktp,email) values ('Schmidt.Mufutau78','Schmidt Mufutau','Jl. Dr. Saharjo No. 120, Cilacap 12694','P','33168','21719091728121400000','Schmidt.Mufutau78@gmail.com');</v>
      </c>
      <c r="L448" s="8"/>
      <c r="M448" t="s">
        <v>4355</v>
      </c>
      <c r="N448" t="s">
        <v>4007</v>
      </c>
      <c r="O448" t="s">
        <v>129</v>
      </c>
      <c r="P448" t="str">
        <f>CONCATENATE($P$3,"'",A448,"'",",","'",B448,"'",",","'",C448,"'",",","'",D448,"'",",","'",E448,"'",",","'",F448,"'",",","'",G448,"'",")",";")</f>
        <v>insert into pelamar (username,nama_lengkap,alamat,jenis_kelamin,tanggal_lahir,no_ktp,email) values ('Schmidt.Mufutau78','Schmidt Mufutau','Jl. Dr. Saharjo No. 120, Cilacap 12694','P','33168','21719091728121400000','Schmidt.Mufutau78@gmail.com');</v>
      </c>
      <c r="W448" t="str">
        <f t="shared" ca="1" si="69"/>
        <v>14811031929121600007</v>
      </c>
      <c r="Z448" s="18">
        <f t="shared" ca="1" si="70"/>
        <v>33667</v>
      </c>
      <c r="AA448" t="str">
        <f t="shared" ca="1" si="71"/>
        <v>Jl. Jenderal Gatot Subroto Kav. 59, Jakarta Utara 14975</v>
      </c>
    </row>
    <row r="449" spans="1:27" x14ac:dyDescent="0.2">
      <c r="A449" s="39" t="s">
        <v>1099</v>
      </c>
      <c r="B449" t="s">
        <v>1611</v>
      </c>
      <c r="C449" t="s">
        <v>3307</v>
      </c>
      <c r="D449" t="s">
        <v>76</v>
      </c>
      <c r="E449" s="18">
        <v>35894</v>
      </c>
      <c r="F449" t="s">
        <v>2642</v>
      </c>
      <c r="G449" t="s">
        <v>2143</v>
      </c>
      <c r="I449" t="str">
        <f t="shared" si="72"/>
        <v>insert into pelamar (username,nama_lengkap,alamat,jenis_kelamin,tanggal_lahir,no_ktp,email) values ('Harrington.Peter98','Harrington Peter','Jl. Jeruk Raya No. 15 RT. 0011 / RW. 01, Samarinda 13122','L','35894','33714082917101000002','Harrington.Peter98@hotmail.com');</v>
      </c>
      <c r="M449" t="s">
        <v>4357</v>
      </c>
      <c r="N449" t="s">
        <v>3867</v>
      </c>
      <c r="O449" t="s">
        <v>128</v>
      </c>
      <c r="P449" t="str">
        <f>CONCATENATE($P$3,"'",A449,"'",",","'",B449,"'",",","'",C449,"'",",","'",D449,"'",",","'",E449,"'",",","'",F449,"'",",","'",G449,"'",")",";")</f>
        <v>insert into pelamar (username,nama_lengkap,alamat,jenis_kelamin,tanggal_lahir,no_ktp,email) values ('Harrington.Peter98','Harrington Peter','Jl. Jeruk Raya No. 15 RT. 0011 / RW. 01, Samarinda 13122','L','35894','33714082917101000002','Harrington.Peter98@hotmail.com');</v>
      </c>
      <c r="W449" t="str">
        <f t="shared" ca="1" si="69"/>
        <v>28515171111121500006</v>
      </c>
      <c r="Z449" s="18">
        <f t="shared" ca="1" si="70"/>
        <v>35760</v>
      </c>
      <c r="AA449" t="str">
        <f t="shared" ca="1" si="71"/>
        <v>Jl. Senayan No. 26, Garut 14798</v>
      </c>
    </row>
    <row r="450" spans="1:27" x14ac:dyDescent="0.2">
      <c r="A450" s="39" t="s">
        <v>1100</v>
      </c>
      <c r="B450" t="s">
        <v>1612</v>
      </c>
      <c r="C450" t="s">
        <v>3308</v>
      </c>
      <c r="D450" t="s">
        <v>2697</v>
      </c>
      <c r="E450" s="18">
        <v>33735</v>
      </c>
      <c r="F450" t="s">
        <v>2643</v>
      </c>
      <c r="G450" t="s">
        <v>2144</v>
      </c>
      <c r="I450" t="str">
        <f t="shared" si="72"/>
        <v>insert into pelamar (username,nama_lengkap,alamat,jenis_kelamin,tanggal_lahir,no_ktp,email) values ('Gillespie.Uta93','Gillespie Uta','Jl. Boulevard Timur Raya RT. 006 / 02, Bontang 14598','P','33735','17631182725121600002','Gillespie.Uta93@yahoo.com');</v>
      </c>
      <c r="L450" s="8"/>
      <c r="M450" t="s">
        <v>4359</v>
      </c>
      <c r="N450" t="s">
        <v>4369</v>
      </c>
      <c r="O450" t="s">
        <v>38</v>
      </c>
      <c r="P450" t="str">
        <f>CONCATENATE($P$3,"'",A450,"'",",","'",B450,"'",",","'",C450,"'",",","'",D450,"'",",","'",E450,"'",",","'",F450,"'",",","'",G450,"'",")",";")</f>
        <v>insert into pelamar (username,nama_lengkap,alamat,jenis_kelamin,tanggal_lahir,no_ktp,email) values ('Gillespie.Uta93','Gillespie Uta','Jl. Boulevard Timur Raya RT. 006 / 02, Bontang 14598','P','33735','17631182725121600002','Gillespie.Uta93@yahoo.com');</v>
      </c>
      <c r="W450" t="str">
        <f t="shared" ca="1" si="69"/>
        <v>29224053130121500006</v>
      </c>
      <c r="Z450" s="18">
        <f t="shared" ca="1" si="70"/>
        <v>34847</v>
      </c>
      <c r="AA450" t="str">
        <f t="shared" ca="1" si="71"/>
        <v>Jl. MT. Haryono No. 8, Bontang 15192</v>
      </c>
    </row>
    <row r="451" spans="1:27" x14ac:dyDescent="0.2">
      <c r="A451" s="39" t="s">
        <v>1101</v>
      </c>
      <c r="B451" t="s">
        <v>1613</v>
      </c>
      <c r="C451" t="s">
        <v>3309</v>
      </c>
      <c r="D451" t="s">
        <v>76</v>
      </c>
      <c r="E451" s="18">
        <v>33225</v>
      </c>
      <c r="F451" t="s">
        <v>2644</v>
      </c>
      <c r="G451" t="s">
        <v>2145</v>
      </c>
      <c r="I451" t="str">
        <f t="shared" si="72"/>
        <v>insert into pelamar (username,nama_lengkap,alamat,jenis_kelamin,tanggal_lahir,no_ktp,email) values ('Davenport.Louis2','Davenport Louis','Jl. R. C. Veteran No. 178, Depok 15780','L','33225','13620071314101600005','Davenport.Louis2@yahoo.com');</v>
      </c>
      <c r="M451" t="s">
        <v>4356</v>
      </c>
      <c r="N451" t="s">
        <v>4368</v>
      </c>
      <c r="O451" t="s">
        <v>120</v>
      </c>
      <c r="P451" t="str">
        <f>CONCATENATE($P$3,"'",A451,"'",",","'",B451,"'",",","'",C451,"'",",","'",D451,"'",",","'",E451,"'",",","'",F451,"'",",","'",G451,"'",")",";")</f>
        <v>insert into pelamar (username,nama_lengkap,alamat,jenis_kelamin,tanggal_lahir,no_ktp,email) values ('Davenport.Louis2','Davenport Louis','Jl. R. C. Veteran No. 178, Depok 15780','L','33225','13620071314101600005','Davenport.Louis2@yahoo.com');</v>
      </c>
      <c r="W451" t="str">
        <f t="shared" ca="1" si="69"/>
        <v>24733072918121200001</v>
      </c>
      <c r="Z451" s="18">
        <f t="shared" ca="1" si="70"/>
        <v>34232</v>
      </c>
      <c r="AA451" t="str">
        <f t="shared" ca="1" si="71"/>
        <v>Jl. HR. Rasuna Said Kav. C-21 Kuningan, Makasar 15278</v>
      </c>
    </row>
    <row r="452" spans="1:27" x14ac:dyDescent="0.2">
      <c r="A452" s="39" t="s">
        <v>1102</v>
      </c>
      <c r="B452" t="s">
        <v>1614</v>
      </c>
      <c r="C452" t="s">
        <v>3310</v>
      </c>
      <c r="D452" t="s">
        <v>76</v>
      </c>
      <c r="E452" s="18">
        <v>34759</v>
      </c>
      <c r="F452" t="s">
        <v>2645</v>
      </c>
      <c r="G452" t="s">
        <v>2146</v>
      </c>
      <c r="I452" t="str">
        <f t="shared" si="72"/>
        <v>insert into pelamar (username,nama_lengkap,alamat,jenis_kelamin,tanggal_lahir,no_ktp,email) values ('Guy.Bernard63','Guy Bernard','Jl. LetJen S. Parman Kav. 87, Slipi, Medan 15586','L','34759','30926122025121300000','Guy.Bernard63@yahoo.com');</v>
      </c>
      <c r="L452" s="8"/>
      <c r="M452" t="s">
        <v>4359</v>
      </c>
      <c r="N452" t="s">
        <v>4369</v>
      </c>
      <c r="O452" t="s">
        <v>123</v>
      </c>
      <c r="P452" t="str">
        <f>CONCATENATE($P$3,"'",A452,"'",",","'",B452,"'",",","'",C452,"'",",","'",D452,"'",",","'",E452,"'",",","'",F452,"'",",","'",G452,"'",")",";")</f>
        <v>insert into pelamar (username,nama_lengkap,alamat,jenis_kelamin,tanggal_lahir,no_ktp,email) values ('Guy.Bernard63','Guy Bernard','Jl. LetJen S. Parman Kav. 87, Slipi, Medan 15586','L','34759','30926122025121300000','Guy.Bernard63@yahoo.com');</v>
      </c>
      <c r="W452" t="str">
        <f t="shared" ca="1" si="69"/>
        <v>15417051510101500000</v>
      </c>
      <c r="Z452" s="18">
        <f t="shared" ca="1" si="70"/>
        <v>34254</v>
      </c>
      <c r="AA452" t="str">
        <f t="shared" ca="1" si="71"/>
        <v>Jl. Rawamangun No. 47, Tasikmalaya 15951</v>
      </c>
    </row>
    <row r="453" spans="1:27" x14ac:dyDescent="0.2">
      <c r="A453" s="39" t="s">
        <v>1103</v>
      </c>
      <c r="B453" t="s">
        <v>1615</v>
      </c>
      <c r="C453" t="s">
        <v>3311</v>
      </c>
      <c r="D453" t="s">
        <v>2697</v>
      </c>
      <c r="E453" s="18">
        <v>34439</v>
      </c>
      <c r="F453" t="s">
        <v>2646</v>
      </c>
      <c r="G453" t="s">
        <v>2147</v>
      </c>
      <c r="I453" t="str">
        <f t="shared" si="72"/>
        <v>insert into pelamar (username,nama_lengkap,alamat,jenis_kelamin,tanggal_lahir,no_ktp,email) values ('May.Zenaida90','May Zenaida','Jl. LetJen S. Parman Kav. 87, Slipi, Semarang 13647','P','34439','27332191129101500007','May.Zenaida90@yahoo.com');</v>
      </c>
      <c r="M453" t="s">
        <v>4356</v>
      </c>
      <c r="N453" t="s">
        <v>4368</v>
      </c>
      <c r="O453" t="s">
        <v>122</v>
      </c>
      <c r="P453" t="str">
        <f>CONCATENATE($P$3,"'",A453,"'",",","'",B453,"'",",","'",C453,"'",",","'",D453,"'",",","'",E453,"'",",","'",F453,"'",",","'",G453,"'",")",";")</f>
        <v>insert into pelamar (username,nama_lengkap,alamat,jenis_kelamin,tanggal_lahir,no_ktp,email) values ('May.Zenaida90','May Zenaida','Jl. LetJen S. Parman Kav. 87, Slipi, Semarang 13647','P','34439','27332191129101500007','May.Zenaida90@yahoo.com');</v>
      </c>
      <c r="W453" t="str">
        <f t="shared" ca="1" si="69"/>
        <v>27619082727111400009</v>
      </c>
      <c r="Z453" s="18">
        <f t="shared" ca="1" si="70"/>
        <v>35631</v>
      </c>
      <c r="AA453" t="str">
        <f t="shared" ca="1" si="71"/>
        <v>Jl. Ciputat Raya No. 5, Papua 14709</v>
      </c>
    </row>
    <row r="454" spans="1:27" x14ac:dyDescent="0.2">
      <c r="A454" s="33" t="s">
        <v>1104</v>
      </c>
      <c r="B454" t="s">
        <v>1616</v>
      </c>
      <c r="C454" t="s">
        <v>3312</v>
      </c>
      <c r="D454" t="s">
        <v>76</v>
      </c>
      <c r="E454" s="18">
        <v>32551</v>
      </c>
      <c r="F454" t="s">
        <v>2647</v>
      </c>
      <c r="G454" t="s">
        <v>2148</v>
      </c>
      <c r="I454" t="str">
        <f t="shared" si="72"/>
        <v>insert into pelamar (username,nama_lengkap,alamat,jenis_kelamin,tanggal_lahir,no_ktp,email) values ('Jensen.Judith77','Jensen Judith','Jl. Raya Pondok Gede No. 4, Balikpapan 13387','L','32551','25132113221111000006','Jensen.Judith77@gmail.com');</v>
      </c>
      <c r="L454" s="8"/>
      <c r="M454" t="s">
        <v>4359</v>
      </c>
      <c r="N454" t="s">
        <v>4369</v>
      </c>
      <c r="O454" t="s">
        <v>126</v>
      </c>
      <c r="P454" t="str">
        <f>CONCATENATE($P$3,"'",A454,"'",",","'",B454,"'",",","'",C454,"'",",","'",D454,"'",",","'",E454,"'",",","'",F454,"'",",","'",G454,"'",")",";")</f>
        <v>insert into pelamar (username,nama_lengkap,alamat,jenis_kelamin,tanggal_lahir,no_ktp,email) values ('Jensen.Judith77','Jensen Judith','Jl. Raya Pondok Gede No. 4, Balikpapan 13387','L','32551','25132113221111000006','Jensen.Judith77@gmail.com');</v>
      </c>
      <c r="W454" t="str">
        <f t="shared" ref="W454:W503" ca="1" si="73">RANDBETWEEN(11,34)&amp;RANDBETWEEN(1,9)&amp;RANDBETWEEN(11,34)&amp;RANDBETWEEN(0,1)&amp;RANDBETWEEN(1,9)&amp;RANDBETWEEN(11,34)&amp;RANDBETWEEN(10,30)&amp;RANDBETWEEN(10,12)&amp;RANDBETWEEN(10,16)&amp;"0000"&amp;RANDBETWEEN(0,9)</f>
        <v>25727053413111400006</v>
      </c>
      <c r="Z454" s="18">
        <f t="shared" ref="Z454:Z503" ca="1" si="74">RANDBETWEEN(DATE(1989,1,1),DATE(1999,12,30))</f>
        <v>36315</v>
      </c>
      <c r="AA454" t="str">
        <f t="shared" ref="AA454:AA503" ca="1" si="75">INDEX(AC:AC,RANDBETWEEN(6,222),1)&amp;", "&amp;INDEX(AB:AB,RANDBETWEEN(6,22),1)&amp;" 1"&amp;RANDBETWEEN(2111,6111)</f>
        <v>Jl. Bendungan Hilir No. 17, Bogor 12814</v>
      </c>
    </row>
    <row r="455" spans="1:27" x14ac:dyDescent="0.2">
      <c r="A455" s="33" t="s">
        <v>1105</v>
      </c>
      <c r="B455" t="s">
        <v>1617</v>
      </c>
      <c r="C455" t="s">
        <v>3313</v>
      </c>
      <c r="D455" t="s">
        <v>2697</v>
      </c>
      <c r="E455" s="18">
        <v>32896</v>
      </c>
      <c r="F455" t="s">
        <v>2648</v>
      </c>
      <c r="G455" t="s">
        <v>2149</v>
      </c>
      <c r="I455" t="str">
        <f t="shared" si="72"/>
        <v>insert into pelamar (username,nama_lengkap,alamat,jenis_kelamin,tanggal_lahir,no_ktp,email) values ('Reyes.Scarlett68','Reyes Scarlett','Jl. R. C. Veteran No. 178, Jakarta Utara 15739','P','32896','31317023021121300007','Reyes.Scarlett68@yahoo.com');</v>
      </c>
      <c r="M455" t="s">
        <v>4357</v>
      </c>
      <c r="N455" t="s">
        <v>3867</v>
      </c>
      <c r="O455" t="s">
        <v>139</v>
      </c>
      <c r="P455" t="str">
        <f>CONCATENATE($P$3,"'",A455,"'",",","'",B455,"'",",","'",C455,"'",",","'",D455,"'",",","'",E455,"'",",","'",F455,"'",",","'",G455,"'",")",";")</f>
        <v>insert into pelamar (username,nama_lengkap,alamat,jenis_kelamin,tanggal_lahir,no_ktp,email) values ('Reyes.Scarlett68','Reyes Scarlett','Jl. R. C. Veteran No. 178, Jakarta Utara 15739','P','32896','31317023021121300007','Reyes.Scarlett68@yahoo.com');</v>
      </c>
      <c r="W455" t="str">
        <f t="shared" ca="1" si="73"/>
        <v>33811152527111500004</v>
      </c>
      <c r="Z455" s="18">
        <f t="shared" ca="1" si="74"/>
        <v>33473</v>
      </c>
      <c r="AA455" t="str">
        <f t="shared" ca="1" si="75"/>
        <v>Jl. Tambak No. 18, Semarang 13760</v>
      </c>
    </row>
    <row r="456" spans="1:27" x14ac:dyDescent="0.2">
      <c r="A456" s="33" t="s">
        <v>1106</v>
      </c>
      <c r="B456" t="s">
        <v>1618</v>
      </c>
      <c r="C456" t="s">
        <v>3314</v>
      </c>
      <c r="D456" t="s">
        <v>76</v>
      </c>
      <c r="E456" s="18">
        <v>33316</v>
      </c>
      <c r="F456" t="s">
        <v>2649</v>
      </c>
      <c r="G456" t="s">
        <v>2150</v>
      </c>
      <c r="I456" t="str">
        <f t="shared" si="72"/>
        <v>insert into pelamar (username,nama_lengkap,alamat,jenis_kelamin,tanggal_lahir,no_ktp,email) values ('Oneal.Channing81','Oneal Channing','Jl. Boulevard Timur Raya RT. 006 / 02, Jakarta Selatan 14178','L','33316','23732141710101500007','Oneal.Channing81@gmail.com');</v>
      </c>
      <c r="L456" s="8"/>
      <c r="M456" t="s">
        <v>4363</v>
      </c>
      <c r="N456" t="s">
        <v>3943</v>
      </c>
      <c r="O456" t="s">
        <v>126</v>
      </c>
      <c r="P456" t="str">
        <f>CONCATENATE($P$3,"'",A456,"'",",","'",B456,"'",",","'",C456,"'",",","'",D456,"'",",","'",E456,"'",",","'",F456,"'",",","'",G456,"'",")",";")</f>
        <v>insert into pelamar (username,nama_lengkap,alamat,jenis_kelamin,tanggal_lahir,no_ktp,email) values ('Oneal.Channing81','Oneal Channing','Jl. Boulevard Timur Raya RT. 006 / 02, Jakarta Selatan 14178','L','33316','23732141710101500007','Oneal.Channing81@gmail.com');</v>
      </c>
      <c r="W456" t="str">
        <f t="shared" ca="1" si="73"/>
        <v>17132131623101600000</v>
      </c>
      <c r="Z456" s="18">
        <f t="shared" ca="1" si="74"/>
        <v>35781</v>
      </c>
      <c r="AA456" t="str">
        <f t="shared" ca="1" si="75"/>
        <v>Jl. Raya Bogor KM. 22 No. 44, Jakarta Utara 12527</v>
      </c>
    </row>
    <row r="457" spans="1:27" x14ac:dyDescent="0.2">
      <c r="A457" s="33" t="s">
        <v>1107</v>
      </c>
      <c r="B457" t="s">
        <v>1619</v>
      </c>
      <c r="C457" t="s">
        <v>3315</v>
      </c>
      <c r="D457" t="s">
        <v>76</v>
      </c>
      <c r="E457" s="18">
        <v>35290</v>
      </c>
      <c r="F457" t="s">
        <v>2650</v>
      </c>
      <c r="G457" t="s">
        <v>2151</v>
      </c>
      <c r="I457" t="str">
        <f t="shared" si="72"/>
        <v>insert into pelamar (username,nama_lengkap,alamat,jenis_kelamin,tanggal_lahir,no_ktp,email) values ('Nunez.Madeline78','Nunez Madeline','Jl. H. Ten, Balikpapan 15193','L','35290','16419151619111400001','Nunez.Madeline78@gmail.com');</v>
      </c>
      <c r="M457" t="s">
        <v>4359</v>
      </c>
      <c r="N457" t="s">
        <v>4369</v>
      </c>
      <c r="O457" t="s">
        <v>133</v>
      </c>
      <c r="P457" t="str">
        <f>CONCATENATE($P$3,"'",A457,"'",",","'",B457,"'",",","'",C457,"'",",","'",D457,"'",",","'",E457,"'",",","'",F457,"'",",","'",G457,"'",")",";")</f>
        <v>insert into pelamar (username,nama_lengkap,alamat,jenis_kelamin,tanggal_lahir,no_ktp,email) values ('Nunez.Madeline78','Nunez Madeline','Jl. H. Ten, Balikpapan 15193','L','35290','16419151619111400001','Nunez.Madeline78@gmail.com');</v>
      </c>
      <c r="W457" t="str">
        <f t="shared" ca="1" si="73"/>
        <v>31927161613121100008</v>
      </c>
      <c r="Z457" s="18">
        <f t="shared" ca="1" si="74"/>
        <v>33043</v>
      </c>
      <c r="AA457" t="str">
        <f t="shared" ca="1" si="75"/>
        <v>Jl. Ciranjang  II No. 20-22, Surabaya 14556</v>
      </c>
    </row>
    <row r="458" spans="1:27" x14ac:dyDescent="0.2">
      <c r="A458" s="33" t="s">
        <v>1108</v>
      </c>
      <c r="B458" t="s">
        <v>1620</v>
      </c>
      <c r="C458" t="s">
        <v>3316</v>
      </c>
      <c r="D458" t="s">
        <v>2697</v>
      </c>
      <c r="E458" s="18">
        <v>36029</v>
      </c>
      <c r="F458" t="s">
        <v>2651</v>
      </c>
      <c r="G458" t="s">
        <v>2152</v>
      </c>
      <c r="I458" t="str">
        <f t="shared" si="72"/>
        <v>insert into pelamar (username,nama_lengkap,alamat,jenis_kelamin,tanggal_lahir,no_ktp,email) values ('Hopkins.Barbara4','Hopkins Barbara','Jl. Raya Pondok Gede No. 4, Bontang 13282','P','36029','17314042315121300006','Hopkins.Barbara4@yahoo.com');</v>
      </c>
      <c r="L458" s="8"/>
      <c r="M458" t="s">
        <v>4363</v>
      </c>
      <c r="N458" t="s">
        <v>3943</v>
      </c>
      <c r="O458" t="s">
        <v>38</v>
      </c>
      <c r="P458" t="str">
        <f>CONCATENATE($P$3,"'",A458,"'",",","'",B458,"'",",","'",C458,"'",",","'",D458,"'",",","'",E458,"'",",","'",F458,"'",",","'",G458,"'",")",";")</f>
        <v>insert into pelamar (username,nama_lengkap,alamat,jenis_kelamin,tanggal_lahir,no_ktp,email) values ('Hopkins.Barbara4','Hopkins Barbara','Jl. Raya Pondok Gede No. 4, Bontang 13282','P','36029','17314042315121300006','Hopkins.Barbara4@yahoo.com');</v>
      </c>
      <c r="W458" t="str">
        <f t="shared" ca="1" si="73"/>
        <v>23732111516111400004</v>
      </c>
      <c r="Z458" s="18">
        <f t="shared" ca="1" si="74"/>
        <v>35308</v>
      </c>
      <c r="AA458" t="str">
        <f t="shared" ca="1" si="75"/>
        <v>Jl. Metro Duta Kav. UE,  Pondok Indah, Samarinda 14105</v>
      </c>
    </row>
    <row r="459" spans="1:27" x14ac:dyDescent="0.2">
      <c r="A459" s="33" t="s">
        <v>1109</v>
      </c>
      <c r="B459" t="s">
        <v>1621</v>
      </c>
      <c r="C459" t="s">
        <v>3317</v>
      </c>
      <c r="D459" t="s">
        <v>76</v>
      </c>
      <c r="E459" s="18">
        <v>36035</v>
      </c>
      <c r="F459" t="s">
        <v>2652</v>
      </c>
      <c r="G459" t="s">
        <v>2153</v>
      </c>
      <c r="I459" t="str">
        <f t="shared" si="72"/>
        <v>insert into pelamar (username,nama_lengkap,alamat,jenis_kelamin,tanggal_lahir,no_ktp,email) values ('Carrillo.Hedley46','Carrillo Hedley','Jl. Ciputat Raya No. 40, Balikpapan 16017','L','36035','34911022217111500000','Carrillo.Hedley46@yahoo.com');</v>
      </c>
      <c r="M459" t="s">
        <v>4362</v>
      </c>
      <c r="N459" t="s">
        <v>4371</v>
      </c>
      <c r="O459" t="s">
        <v>37</v>
      </c>
      <c r="P459" t="str">
        <f>CONCATENATE($P$3,"'",A459,"'",",","'",B459,"'",",","'",C459,"'",",","'",D459,"'",",","'",E459,"'",",","'",F459,"'",",","'",G459,"'",")",";")</f>
        <v>insert into pelamar (username,nama_lengkap,alamat,jenis_kelamin,tanggal_lahir,no_ktp,email) values ('Carrillo.Hedley46','Carrillo Hedley','Jl. Ciputat Raya No. 40, Balikpapan 16017','L','36035','34911022217111500000','Carrillo.Hedley46@yahoo.com');</v>
      </c>
      <c r="W459" t="str">
        <f t="shared" ca="1" si="73"/>
        <v>17721042122121500001</v>
      </c>
      <c r="Z459" s="18">
        <f t="shared" ca="1" si="74"/>
        <v>33355</v>
      </c>
      <c r="AA459" t="str">
        <f t="shared" ca="1" si="75"/>
        <v>Jl. Aipda K. S. Tubun No. 79, Cilacap 13078</v>
      </c>
    </row>
    <row r="460" spans="1:27" x14ac:dyDescent="0.2">
      <c r="A460" s="33" t="s">
        <v>1110</v>
      </c>
      <c r="B460" t="s">
        <v>1622</v>
      </c>
      <c r="C460" t="s">
        <v>3318</v>
      </c>
      <c r="D460" t="s">
        <v>2697</v>
      </c>
      <c r="E460" s="18">
        <v>33778</v>
      </c>
      <c r="F460" t="s">
        <v>2653</v>
      </c>
      <c r="G460" t="s">
        <v>2154</v>
      </c>
      <c r="I460" t="str">
        <f t="shared" si="72"/>
        <v>insert into pelamar (username,nama_lengkap,alamat,jenis_kelamin,tanggal_lahir,no_ktp,email) values ('Farrell.Samuel79','Farrell Samuel','Jl. Jenderal Gatot Subroto Kav. 59, Garut 14045','P','33778','22511033427101500001','Farrell.Samuel79@hotmail.com');</v>
      </c>
      <c r="L460" s="8"/>
      <c r="M460" t="s">
        <v>4357</v>
      </c>
      <c r="N460" t="s">
        <v>3867</v>
      </c>
      <c r="O460" t="s">
        <v>139</v>
      </c>
      <c r="P460" t="str">
        <f>CONCATENATE($P$3,"'",A460,"'",",","'",B460,"'",",","'",C460,"'",",","'",D460,"'",",","'",E460,"'",",","'",F460,"'",",","'",G460,"'",")",";")</f>
        <v>insert into pelamar (username,nama_lengkap,alamat,jenis_kelamin,tanggal_lahir,no_ktp,email) values ('Farrell.Samuel79','Farrell Samuel','Jl. Jenderal Gatot Subroto Kav. 59, Garut 14045','P','33778','22511033427101500001','Farrell.Samuel79@hotmail.com');</v>
      </c>
      <c r="W460" t="str">
        <f t="shared" ca="1" si="73"/>
        <v>15329183425111600009</v>
      </c>
      <c r="Z460" s="18">
        <f t="shared" ca="1" si="74"/>
        <v>33345</v>
      </c>
      <c r="AA460" t="str">
        <f t="shared" ca="1" si="75"/>
        <v>Jl. Raya Bogor  Km. 19  No. 3.a, Jakarta Selatan 14187</v>
      </c>
    </row>
    <row r="461" spans="1:27" x14ac:dyDescent="0.2">
      <c r="A461" s="33" t="s">
        <v>1111</v>
      </c>
      <c r="B461" t="s">
        <v>1623</v>
      </c>
      <c r="C461" t="s">
        <v>3319</v>
      </c>
      <c r="D461" t="s">
        <v>76</v>
      </c>
      <c r="E461" s="18">
        <v>33343</v>
      </c>
      <c r="F461" t="s">
        <v>2654</v>
      </c>
      <c r="G461" t="s">
        <v>2155</v>
      </c>
      <c r="I461" t="str">
        <f t="shared" si="72"/>
        <v>insert into pelamar (username,nama_lengkap,alamat,jenis_kelamin,tanggal_lahir,no_ktp,email) values ('Rowland.Kevyn66','Rowland Kevyn','Jl. Duren Tiga Raya No. 5, Cilacap 14771','L','33343','19225082116101000004','Rowland.Kevyn66@gmail.com');</v>
      </c>
      <c r="M461" t="s">
        <v>4362</v>
      </c>
      <c r="N461" t="s">
        <v>4371</v>
      </c>
      <c r="O461" t="s">
        <v>37</v>
      </c>
      <c r="P461" t="str">
        <f>CONCATENATE($P$3,"'",A461,"'",",","'",B461,"'",",","'",C461,"'",",","'",D461,"'",",","'",E461,"'",",","'",F461,"'",",","'",G461,"'",")",";")</f>
        <v>insert into pelamar (username,nama_lengkap,alamat,jenis_kelamin,tanggal_lahir,no_ktp,email) values ('Rowland.Kevyn66','Rowland Kevyn','Jl. Duren Tiga Raya No. 5, Cilacap 14771','L','33343','19225082116101000004','Rowland.Kevyn66@gmail.com');</v>
      </c>
      <c r="W461" t="str">
        <f t="shared" ca="1" si="73"/>
        <v>15234022516111600004</v>
      </c>
      <c r="Z461" s="18">
        <f t="shared" ca="1" si="74"/>
        <v>34483</v>
      </c>
      <c r="AA461" t="str">
        <f t="shared" ca="1" si="75"/>
        <v>Jl. Dr. Abdul Rachman Saleh 24, Surabaya 15846</v>
      </c>
    </row>
    <row r="462" spans="1:27" x14ac:dyDescent="0.2">
      <c r="A462" s="33" t="s">
        <v>1112</v>
      </c>
      <c r="B462" t="s">
        <v>1624</v>
      </c>
      <c r="C462" t="s">
        <v>3320</v>
      </c>
      <c r="D462" t="s">
        <v>76</v>
      </c>
      <c r="E462" s="18">
        <v>33352</v>
      </c>
      <c r="F462" t="s">
        <v>2655</v>
      </c>
      <c r="G462" t="s">
        <v>2156</v>
      </c>
      <c r="I462" t="str">
        <f t="shared" si="72"/>
        <v>insert into pelamar (username,nama_lengkap,alamat,jenis_kelamin,tanggal_lahir,no_ktp,email) values ('Carey.Madonna75','Carey Madonna','Jl. Duren Tiga Raya No. 20, Jakarta Utara 14088','L','33352','28131032424101200005','Carey.Madonna75@gmail.com');</v>
      </c>
      <c r="L462" s="8"/>
      <c r="M462" t="s">
        <v>4361</v>
      </c>
      <c r="N462" t="s">
        <v>4161</v>
      </c>
      <c r="O462" t="s">
        <v>137</v>
      </c>
      <c r="P462" t="str">
        <f>CONCATENATE($P$3,"'",A462,"'",",","'",B462,"'",",","'",C462,"'",",","'",D462,"'",",","'",E462,"'",",","'",F462,"'",",","'",G462,"'",")",";")</f>
        <v>insert into pelamar (username,nama_lengkap,alamat,jenis_kelamin,tanggal_lahir,no_ktp,email) values ('Carey.Madonna75','Carey Madonna','Jl. Duren Tiga Raya No. 20, Jakarta Utara 14088','L','33352','28131032424101200005','Carey.Madonna75@gmail.com');</v>
      </c>
      <c r="W462" t="str">
        <f t="shared" ca="1" si="73"/>
        <v>19515031522121600008</v>
      </c>
      <c r="Z462" s="18">
        <f t="shared" ca="1" si="74"/>
        <v>33882</v>
      </c>
      <c r="AA462" t="str">
        <f t="shared" ca="1" si="75"/>
        <v>Jl. Panjang Arteri 26, Bogor 13501</v>
      </c>
    </row>
    <row r="463" spans="1:27" x14ac:dyDescent="0.2">
      <c r="A463" s="33" t="s">
        <v>1113</v>
      </c>
      <c r="B463" t="s">
        <v>1625</v>
      </c>
      <c r="C463" t="s">
        <v>3321</v>
      </c>
      <c r="D463" t="s">
        <v>2697</v>
      </c>
      <c r="E463" s="18">
        <v>34225</v>
      </c>
      <c r="F463" t="s">
        <v>2656</v>
      </c>
      <c r="G463" t="s">
        <v>2157</v>
      </c>
      <c r="I463" t="str">
        <f t="shared" si="72"/>
        <v>insert into pelamar (username,nama_lengkap,alamat,jenis_kelamin,tanggal_lahir,no_ktp,email) values ('Sosa.Sasha51','Sosa Sasha','Jl. MT. Haryono No. 8, Semarang 14124','P','34225','24932012213121100009','Sosa.Sasha51@yahoo.com');</v>
      </c>
      <c r="M463" t="s">
        <v>4364</v>
      </c>
      <c r="N463" t="s">
        <v>4372</v>
      </c>
      <c r="O463" t="s">
        <v>5</v>
      </c>
      <c r="P463" t="str">
        <f>CONCATENATE($P$3,"'",A463,"'",",","'",B463,"'",",","'",C463,"'",",","'",D463,"'",",","'",E463,"'",",","'",F463,"'",",","'",G463,"'",")",";")</f>
        <v>insert into pelamar (username,nama_lengkap,alamat,jenis_kelamin,tanggal_lahir,no_ktp,email) values ('Sosa.Sasha51','Sosa Sasha','Jl. MT. Haryono No. 8, Semarang 14124','P','34225','24932012213121100009','Sosa.Sasha51@yahoo.com');</v>
      </c>
      <c r="W463" t="str">
        <f t="shared" ca="1" si="73"/>
        <v>15617041610121000006</v>
      </c>
      <c r="Z463" s="18">
        <f t="shared" ca="1" si="74"/>
        <v>34177</v>
      </c>
      <c r="AA463" t="str">
        <f t="shared" ca="1" si="75"/>
        <v>Jl. Agung Utara Raya Blok A No. 1, Jakarta Utara 14464</v>
      </c>
    </row>
    <row r="464" spans="1:27" x14ac:dyDescent="0.2">
      <c r="A464" s="33" t="s">
        <v>1114</v>
      </c>
      <c r="B464" t="s">
        <v>1626</v>
      </c>
      <c r="C464" t="s">
        <v>3322</v>
      </c>
      <c r="D464" t="s">
        <v>76</v>
      </c>
      <c r="E464" s="18">
        <v>35152</v>
      </c>
      <c r="F464" t="s">
        <v>2657</v>
      </c>
      <c r="G464" t="s">
        <v>2158</v>
      </c>
      <c r="I464" t="str">
        <f t="shared" si="72"/>
        <v>insert into pelamar (username,nama_lengkap,alamat,jenis_kelamin,tanggal_lahir,no_ktp,email) values ('Andrews.Shaeleigh9','Andrews Shaeleigh','Jl. HR. Rasuna Said, Kuningan, Cilacap 13014','L','35152','19929121714111500000','Andrews.Shaeleigh9@hotmail.com');</v>
      </c>
      <c r="L464" s="8"/>
      <c r="M464" t="s">
        <v>4361</v>
      </c>
      <c r="N464" t="s">
        <v>4161</v>
      </c>
      <c r="O464" t="s">
        <v>135</v>
      </c>
      <c r="P464" t="str">
        <f>CONCATENATE($P$3,"'",A464,"'",",","'",B464,"'",",","'",C464,"'",",","'",D464,"'",",","'",E464,"'",",","'",F464,"'",",","'",G464,"'",")",";")</f>
        <v>insert into pelamar (username,nama_lengkap,alamat,jenis_kelamin,tanggal_lahir,no_ktp,email) values ('Andrews.Shaeleigh9','Andrews Shaeleigh','Jl. HR. Rasuna Said, Kuningan, Cilacap 13014','L','35152','19929121714111500000','Andrews.Shaeleigh9@hotmail.com');</v>
      </c>
      <c r="W464" t="str">
        <f t="shared" ca="1" si="73"/>
        <v>22630063320111200005</v>
      </c>
      <c r="Z464" s="18">
        <f t="shared" ca="1" si="74"/>
        <v>35194</v>
      </c>
      <c r="AA464" t="str">
        <f t="shared" ca="1" si="75"/>
        <v>Jl. Mahoni, Pasar Rebo, Cijantung II , Semarang 13636</v>
      </c>
    </row>
    <row r="465" spans="1:27" x14ac:dyDescent="0.2">
      <c r="A465" s="33" t="s">
        <v>1115</v>
      </c>
      <c r="B465" t="s">
        <v>1627</v>
      </c>
      <c r="C465" t="s">
        <v>3323</v>
      </c>
      <c r="D465" t="s">
        <v>2697</v>
      </c>
      <c r="E465" s="18">
        <v>35308</v>
      </c>
      <c r="F465" t="s">
        <v>2658</v>
      </c>
      <c r="G465" t="s">
        <v>2159</v>
      </c>
      <c r="I465" t="str">
        <f t="shared" si="72"/>
        <v>insert into pelamar (username,nama_lengkap,alamat,jenis_kelamin,tanggal_lahir,no_ktp,email) values ('Mccormick.Guinevere28','Mccormick Guinevere','Jl. HR. Rasuna Said Kav. C-21 Kuningan, Bandung 15053','P','35308','34124133120101200003','Mccormick.Guinevere28@gmail.com');</v>
      </c>
      <c r="M465" t="s">
        <v>4361</v>
      </c>
      <c r="N465" t="s">
        <v>4161</v>
      </c>
      <c r="O465" t="s">
        <v>120</v>
      </c>
      <c r="P465" t="str">
        <f>CONCATENATE($P$3,"'",A465,"'",",","'",B465,"'",",","'",C465,"'",",","'",D465,"'",",","'",E465,"'",",","'",F465,"'",",","'",G465,"'",")",";")</f>
        <v>insert into pelamar (username,nama_lengkap,alamat,jenis_kelamin,tanggal_lahir,no_ktp,email) values ('Mccormick.Guinevere28','Mccormick Guinevere','Jl. HR. Rasuna Said Kav. C-21 Kuningan, Bandung 15053','P','35308','34124133120101200003','Mccormick.Guinevere28@gmail.com');</v>
      </c>
      <c r="W465" t="str">
        <f t="shared" ca="1" si="73"/>
        <v>22917112125111300003</v>
      </c>
      <c r="Z465" s="18">
        <f t="shared" ca="1" si="74"/>
        <v>34048</v>
      </c>
      <c r="AA465" t="str">
        <f t="shared" ca="1" si="75"/>
        <v>Jl. Ciranjang  II No. 20-22, Balikpapan 15299</v>
      </c>
    </row>
    <row r="466" spans="1:27" x14ac:dyDescent="0.2">
      <c r="A466" s="33" t="s">
        <v>1116</v>
      </c>
      <c r="B466" t="s">
        <v>1628</v>
      </c>
      <c r="C466" t="s">
        <v>3324</v>
      </c>
      <c r="D466" t="s">
        <v>76</v>
      </c>
      <c r="E466" s="18">
        <v>32684</v>
      </c>
      <c r="F466" t="s">
        <v>2659</v>
      </c>
      <c r="G466" t="s">
        <v>2160</v>
      </c>
      <c r="I466" t="str">
        <f t="shared" si="72"/>
        <v>insert into pelamar (username,nama_lengkap,alamat,jenis_kelamin,tanggal_lahir,no_ktp,email) values ('Logan.Wing49','Logan Wing','Jl. Warung Silah No. 1, Bontang 12243','L','32684','22722043016111600007','Logan.Wing49@gmail.com');</v>
      </c>
      <c r="L466" s="8"/>
      <c r="M466" t="s">
        <v>4359</v>
      </c>
      <c r="N466" t="s">
        <v>4369</v>
      </c>
      <c r="O466" t="s">
        <v>8</v>
      </c>
      <c r="P466" t="str">
        <f>CONCATENATE($P$3,"'",A466,"'",",","'",B466,"'",",","'",C466,"'",",","'",D466,"'",",","'",E466,"'",",","'",F466,"'",",","'",G466,"'",")",";")</f>
        <v>insert into pelamar (username,nama_lengkap,alamat,jenis_kelamin,tanggal_lahir,no_ktp,email) values ('Logan.Wing49','Logan Wing','Jl. Warung Silah No. 1, Bontang 12243','L','32684','22722043016111600007','Logan.Wing49@gmail.com');</v>
      </c>
      <c r="W466" t="str">
        <f t="shared" ca="1" si="73"/>
        <v>32118111520121500009</v>
      </c>
      <c r="Z466" s="18">
        <f t="shared" ca="1" si="74"/>
        <v>36512</v>
      </c>
      <c r="AA466" t="str">
        <f t="shared" ca="1" si="75"/>
        <v>Jl. Ciranjang  II No. 20-22, Medan 15646</v>
      </c>
    </row>
    <row r="467" spans="1:27" x14ac:dyDescent="0.2">
      <c r="A467" s="33" t="s">
        <v>1117</v>
      </c>
      <c r="B467" t="s">
        <v>1629</v>
      </c>
      <c r="C467" t="s">
        <v>3325</v>
      </c>
      <c r="D467" t="s">
        <v>76</v>
      </c>
      <c r="E467" s="18">
        <v>34397</v>
      </c>
      <c r="F467" t="s">
        <v>2660</v>
      </c>
      <c r="G467" t="s">
        <v>2161</v>
      </c>
      <c r="I467" t="str">
        <f t="shared" si="72"/>
        <v>insert into pelamar (username,nama_lengkap,alamat,jenis_kelamin,tanggal_lahir,no_ktp,email) values ('Gamble.Chastity15','Gamble Chastity','Jl. Bukit Gading Raya Kav. II, Makasar 15061','L','34397','12216171516111000004','Gamble.Chastity15@hotmail.com');</v>
      </c>
      <c r="M467" t="s">
        <v>4363</v>
      </c>
      <c r="N467" t="s">
        <v>3943</v>
      </c>
      <c r="O467" t="s">
        <v>120</v>
      </c>
      <c r="P467" t="str">
        <f>CONCATENATE($P$3,"'",A467,"'",",","'",B467,"'",",","'",C467,"'",",","'",D467,"'",",","'",E467,"'",",","'",F467,"'",",","'",G467,"'",")",";")</f>
        <v>insert into pelamar (username,nama_lengkap,alamat,jenis_kelamin,tanggal_lahir,no_ktp,email) values ('Gamble.Chastity15','Gamble Chastity','Jl. Bukit Gading Raya Kav. II, Makasar 15061','L','34397','12216171516111000004','Gamble.Chastity15@hotmail.com');</v>
      </c>
      <c r="W467" t="str">
        <f t="shared" ca="1" si="73"/>
        <v>13233031215121100007</v>
      </c>
      <c r="Z467" s="18">
        <f t="shared" ca="1" si="74"/>
        <v>33677</v>
      </c>
      <c r="AA467" t="str">
        <f t="shared" ca="1" si="75"/>
        <v>Jl. Aip II K. S. Tubun No. 92-94, Surabaya 15034</v>
      </c>
    </row>
    <row r="468" spans="1:27" x14ac:dyDescent="0.2">
      <c r="A468" s="33" t="s">
        <v>1118</v>
      </c>
      <c r="B468" t="s">
        <v>1630</v>
      </c>
      <c r="C468" t="s">
        <v>3326</v>
      </c>
      <c r="D468" t="s">
        <v>2697</v>
      </c>
      <c r="E468" s="18">
        <v>32920</v>
      </c>
      <c r="F468" t="s">
        <v>2661</v>
      </c>
      <c r="G468" t="s">
        <v>2162</v>
      </c>
      <c r="I468" t="str">
        <f t="shared" si="72"/>
        <v>insert into pelamar (username,nama_lengkap,alamat,jenis_kelamin,tanggal_lahir,no_ktp,email) values ('Burton.Carly6','Burton Carly','Jl. Raya Cilandak  KKO, Tasikmalaya 12898','P','32920','33823023210101200007','Burton.Carly6@yahoo.com');</v>
      </c>
      <c r="L468" s="8"/>
      <c r="M468" t="s">
        <v>4358</v>
      </c>
      <c r="N468" t="s">
        <v>4008</v>
      </c>
      <c r="O468" t="s">
        <v>132</v>
      </c>
      <c r="P468" t="str">
        <f>CONCATENATE($P$3,"'",A468,"'",",","'",B468,"'",",","'",C468,"'",",","'",D468,"'",",","'",E468,"'",",","'",F468,"'",",","'",G468,"'",")",";")</f>
        <v>insert into pelamar (username,nama_lengkap,alamat,jenis_kelamin,tanggal_lahir,no_ktp,email) values ('Burton.Carly6','Burton Carly','Jl. Raya Cilandak  KKO, Tasikmalaya 12898','P','32920','33823023210101200007','Burton.Carly6@yahoo.com');</v>
      </c>
      <c r="W468" t="str">
        <f t="shared" ca="1" si="73"/>
        <v>16819023110121300009</v>
      </c>
      <c r="Z468" s="18">
        <f t="shared" ca="1" si="74"/>
        <v>34835</v>
      </c>
      <c r="AA468" t="str">
        <f t="shared" ca="1" si="75"/>
        <v>Jl. HR. Rasuna Said Kav. C-21 Kuningan, Garut 13814</v>
      </c>
    </row>
    <row r="469" spans="1:27" x14ac:dyDescent="0.2">
      <c r="A469" s="33" t="s">
        <v>1119</v>
      </c>
      <c r="B469" t="s">
        <v>1631</v>
      </c>
      <c r="C469" t="s">
        <v>3327</v>
      </c>
      <c r="D469" t="s">
        <v>76</v>
      </c>
      <c r="E469" s="18">
        <v>35830</v>
      </c>
      <c r="F469" t="s">
        <v>2662</v>
      </c>
      <c r="G469" t="s">
        <v>2163</v>
      </c>
      <c r="I469" t="str">
        <f t="shared" si="72"/>
        <v>insert into pelamar (username,nama_lengkap,alamat,jenis_kelamin,tanggal_lahir,no_ktp,email) values ('Mcintosh.Roary89','Mcintosh Roary','Jl. Raya Pluit Selatan No. 2, Bontang 14643','L','35830','15330011910101400002','Mcintosh.Roary89@gmail.com');</v>
      </c>
      <c r="M469" t="s">
        <v>4361</v>
      </c>
      <c r="N469" t="s">
        <v>4161</v>
      </c>
      <c r="O469" t="s">
        <v>130</v>
      </c>
      <c r="P469" t="str">
        <f>CONCATENATE($P$3,"'",A469,"'",",","'",B469,"'",",","'",C469,"'",",","'",D469,"'",",","'",E469,"'",",","'",F469,"'",",","'",G469,"'",")",";")</f>
        <v>insert into pelamar (username,nama_lengkap,alamat,jenis_kelamin,tanggal_lahir,no_ktp,email) values ('Mcintosh.Roary89','Mcintosh Roary','Jl. Raya Pluit Selatan No. 2, Bontang 14643','L','35830','15330011910101400002','Mcintosh.Roary89@gmail.com');</v>
      </c>
      <c r="W469" t="str">
        <f t="shared" ca="1" si="73"/>
        <v>26413161325121500004</v>
      </c>
      <c r="Z469" s="18">
        <f t="shared" ca="1" si="74"/>
        <v>32843</v>
      </c>
      <c r="AA469" t="str">
        <f t="shared" ca="1" si="75"/>
        <v>Jl. Kaji No. 40, Samarinda 13113</v>
      </c>
    </row>
    <row r="470" spans="1:27" x14ac:dyDescent="0.2">
      <c r="A470" s="33" t="s">
        <v>1120</v>
      </c>
      <c r="B470" t="s">
        <v>1632</v>
      </c>
      <c r="C470" t="s">
        <v>3328</v>
      </c>
      <c r="D470" t="s">
        <v>2697</v>
      </c>
      <c r="E470" s="18">
        <v>34671</v>
      </c>
      <c r="F470" t="s">
        <v>2663</v>
      </c>
      <c r="G470" t="s">
        <v>2164</v>
      </c>
      <c r="I470" t="str">
        <f t="shared" si="72"/>
        <v>insert into pelamar (username,nama_lengkap,alamat,jenis_kelamin,tanggal_lahir,no_ktp,email) values ('Duncan.Berk75','Duncan Berk','Jl. Warung Buncit Raya No. 15, Cilacap 13469','P','34671','21530083228101500009','Duncan.Berk75@yahoo.com');</v>
      </c>
      <c r="L470" s="8"/>
      <c r="M470" t="s">
        <v>4363</v>
      </c>
      <c r="N470" t="s">
        <v>3943</v>
      </c>
      <c r="O470" t="s">
        <v>126</v>
      </c>
      <c r="P470" t="str">
        <f>CONCATENATE($P$3,"'",A470,"'",",","'",B470,"'",",","'",C470,"'",",","'",D470,"'",",","'",E470,"'",",","'",F470,"'",",","'",G470,"'",")",";")</f>
        <v>insert into pelamar (username,nama_lengkap,alamat,jenis_kelamin,tanggal_lahir,no_ktp,email) values ('Duncan.Berk75','Duncan Berk','Jl. Warung Buncit Raya No. 15, Cilacap 13469','P','34671','21530083228101500009','Duncan.Berk75@yahoo.com');</v>
      </c>
      <c r="W470" t="str">
        <f t="shared" ca="1" si="73"/>
        <v>16627051224121400003</v>
      </c>
      <c r="Z470" s="18">
        <f t="shared" ca="1" si="74"/>
        <v>35047</v>
      </c>
      <c r="AA470" t="str">
        <f t="shared" ca="1" si="75"/>
        <v>Jl. Gereja Theresia No. 22, Surabaya 16110</v>
      </c>
    </row>
    <row r="471" spans="1:27" x14ac:dyDescent="0.2">
      <c r="A471" s="33" t="s">
        <v>1121</v>
      </c>
      <c r="B471" t="s">
        <v>1633</v>
      </c>
      <c r="C471" t="s">
        <v>3329</v>
      </c>
      <c r="D471" t="s">
        <v>76</v>
      </c>
      <c r="E471" s="18">
        <v>35848</v>
      </c>
      <c r="F471" t="s">
        <v>2664</v>
      </c>
      <c r="G471" t="s">
        <v>2165</v>
      </c>
      <c r="I471" t="str">
        <f t="shared" si="72"/>
        <v>insert into pelamar (username,nama_lengkap,alamat,jenis_kelamin,tanggal_lahir,no_ktp,email) values ('Compton.May41','Compton May','Jl. Raya Pluit Selatan No. 2, Depok 15529','L','35848','23116041428101400001','Compton.May41@gmail.com');</v>
      </c>
      <c r="M471" t="s">
        <v>4364</v>
      </c>
      <c r="N471" t="s">
        <v>4372</v>
      </c>
      <c r="O471" t="s">
        <v>140</v>
      </c>
      <c r="P471" t="str">
        <f>CONCATENATE($P$3,"'",A471,"'",",","'",B471,"'",",","'",C471,"'",",","'",D471,"'",",","'",E471,"'",",","'",F471,"'",",","'",G471,"'",")",";")</f>
        <v>insert into pelamar (username,nama_lengkap,alamat,jenis_kelamin,tanggal_lahir,no_ktp,email) values ('Compton.May41','Compton May','Jl. Raya Pluit Selatan No. 2, Depok 15529','L','35848','23116041428101400001','Compton.May41@gmail.com');</v>
      </c>
      <c r="W471" t="str">
        <f t="shared" ca="1" si="73"/>
        <v>16623183223101500004</v>
      </c>
      <c r="Z471" s="18">
        <f t="shared" ca="1" si="74"/>
        <v>34364</v>
      </c>
      <c r="AA471" t="str">
        <f t="shared" ca="1" si="75"/>
        <v>Jl. Kayu Putih Raya, Tasikmalaya 13446</v>
      </c>
    </row>
    <row r="472" spans="1:27" x14ac:dyDescent="0.2">
      <c r="A472" s="33" t="s">
        <v>1122</v>
      </c>
      <c r="B472" t="s">
        <v>1634</v>
      </c>
      <c r="C472" t="s">
        <v>3330</v>
      </c>
      <c r="D472" t="s">
        <v>76</v>
      </c>
      <c r="E472" s="18">
        <v>32598</v>
      </c>
      <c r="F472" t="s">
        <v>2665</v>
      </c>
      <c r="G472" t="s">
        <v>2166</v>
      </c>
      <c r="I472" t="str">
        <f t="shared" si="72"/>
        <v>insert into pelamar (username,nama_lengkap,alamat,jenis_kelamin,tanggal_lahir,no_ktp,email) values ('Chen.Kelsey73','Chen Kelsey','Jl. Pahlawan Revolusi No. 47, Tasikmalaya 13267','L','32598','11928123329121600005','Chen.Kelsey73@hotmail.com');</v>
      </c>
      <c r="L472" s="8"/>
      <c r="M472" t="s">
        <v>4356</v>
      </c>
      <c r="N472" t="s">
        <v>4368</v>
      </c>
      <c r="O472" t="s">
        <v>37</v>
      </c>
      <c r="P472" t="str">
        <f>CONCATENATE($P$3,"'",A472,"'",",","'",B472,"'",",","'",C472,"'",",","'",D472,"'",",","'",E472,"'",",","'",F472,"'",",","'",G472,"'",")",";")</f>
        <v>insert into pelamar (username,nama_lengkap,alamat,jenis_kelamin,tanggal_lahir,no_ktp,email) values ('Chen.Kelsey73','Chen Kelsey','Jl. Pahlawan Revolusi No. 47, Tasikmalaya 13267','L','32598','11928123329121600005','Chen.Kelsey73@hotmail.com');</v>
      </c>
      <c r="W472" t="str">
        <f t="shared" ca="1" si="73"/>
        <v>27118062127111600005</v>
      </c>
      <c r="Z472" s="18">
        <f t="shared" ca="1" si="74"/>
        <v>33362</v>
      </c>
      <c r="AA472" t="str">
        <f t="shared" ca="1" si="75"/>
        <v>Jl. Pahlawan Revolusi No. 100, Aceh 16110</v>
      </c>
    </row>
    <row r="473" spans="1:27" x14ac:dyDescent="0.2">
      <c r="A473" s="33" t="s">
        <v>1123</v>
      </c>
      <c r="B473" t="s">
        <v>1635</v>
      </c>
      <c r="C473" t="s">
        <v>3331</v>
      </c>
      <c r="D473" t="s">
        <v>2697</v>
      </c>
      <c r="E473" s="18">
        <v>34463</v>
      </c>
      <c r="F473" t="s">
        <v>2666</v>
      </c>
      <c r="G473" t="s">
        <v>2167</v>
      </c>
      <c r="I473" t="str">
        <f t="shared" si="72"/>
        <v>insert into pelamar (username,nama_lengkap,alamat,jenis_kelamin,tanggal_lahir,no_ktp,email) values ('Clark.Neville89','Clark Neville','Jl. Tipar Cakung No. 5, Surabaya 15879','P','34463','32725163010101100004','Clark.Neville89@yahoo.com');</v>
      </c>
      <c r="M473" t="s">
        <v>4357</v>
      </c>
      <c r="N473" t="s">
        <v>3867</v>
      </c>
      <c r="O473" t="s">
        <v>139</v>
      </c>
      <c r="P473" t="str">
        <f>CONCATENATE($P$3,"'",A473,"'",",","'",B473,"'",",","'",C473,"'",",","'",D473,"'",",","'",E473,"'",",","'",F473,"'",",","'",G473,"'",")",";")</f>
        <v>insert into pelamar (username,nama_lengkap,alamat,jenis_kelamin,tanggal_lahir,no_ktp,email) values ('Clark.Neville89','Clark Neville','Jl. Tipar Cakung No. 5, Surabaya 15879','P','34463','32725163010101100004','Clark.Neville89@yahoo.com');</v>
      </c>
      <c r="W473" t="str">
        <f t="shared" ca="1" si="73"/>
        <v>32833012811111600004</v>
      </c>
      <c r="Z473" s="18">
        <f t="shared" ca="1" si="74"/>
        <v>36413</v>
      </c>
      <c r="AA473" t="str">
        <f t="shared" ca="1" si="75"/>
        <v>Jl. Siaga Raya Kav. 4 - 8, Bogor 16018</v>
      </c>
    </row>
    <row r="474" spans="1:27" x14ac:dyDescent="0.2">
      <c r="A474" s="33" t="s">
        <v>1124</v>
      </c>
      <c r="B474" t="s">
        <v>1636</v>
      </c>
      <c r="C474" t="s">
        <v>3332</v>
      </c>
      <c r="D474" t="s">
        <v>76</v>
      </c>
      <c r="E474" s="18">
        <v>35102</v>
      </c>
      <c r="F474" t="s">
        <v>2667</v>
      </c>
      <c r="G474" t="s">
        <v>2168</v>
      </c>
      <c r="I474" t="str">
        <f t="shared" si="72"/>
        <v>insert into pelamar (username,nama_lengkap,alamat,jenis_kelamin,tanggal_lahir,no_ktp,email) values ('Boyd.Daquan50','Boyd Daquan','Jl. Raya kamal Outer Ring Road, Papua 12659','L','35102','18713051415101400009','Boyd.Daquan50@yahoo.com');</v>
      </c>
      <c r="L474" s="8"/>
      <c r="M474" t="s">
        <v>4364</v>
      </c>
      <c r="N474" t="s">
        <v>4372</v>
      </c>
      <c r="O474" t="s">
        <v>132</v>
      </c>
      <c r="P474" t="str">
        <f>CONCATENATE($P$3,"'",A474,"'",",","'",B474,"'",",","'",C474,"'",",","'",D474,"'",",","'",E474,"'",",","'",F474,"'",",","'",G474,"'",")",";")</f>
        <v>insert into pelamar (username,nama_lengkap,alamat,jenis_kelamin,tanggal_lahir,no_ktp,email) values ('Boyd.Daquan50','Boyd Daquan','Jl. Raya kamal Outer Ring Road, Papua 12659','L','35102','18713051415101400009','Boyd.Daquan50@yahoo.com');</v>
      </c>
      <c r="W474" t="str">
        <f t="shared" ca="1" si="73"/>
        <v>18918031726101600003</v>
      </c>
      <c r="Z474" s="18">
        <f t="shared" ca="1" si="74"/>
        <v>36124</v>
      </c>
      <c r="AA474" t="str">
        <f t="shared" ca="1" si="75"/>
        <v>Jl. Bunga Rampai X - Perumnas Klender, Semarang 15262</v>
      </c>
    </row>
    <row r="475" spans="1:27" x14ac:dyDescent="0.2">
      <c r="A475" s="33" t="s">
        <v>1125</v>
      </c>
      <c r="B475" t="s">
        <v>1637</v>
      </c>
      <c r="C475" t="s">
        <v>3333</v>
      </c>
      <c r="D475" t="s">
        <v>2697</v>
      </c>
      <c r="E475" s="18">
        <v>34004</v>
      </c>
      <c r="F475" t="s">
        <v>2668</v>
      </c>
      <c r="G475" t="s">
        <v>2169</v>
      </c>
      <c r="I475" t="str">
        <f t="shared" si="72"/>
        <v>insert into pelamar (username,nama_lengkap,alamat,jenis_kelamin,tanggal_lahir,no_ktp,email) values ('Roberson.Mari59','Roberson Mari','Jl. Dharmawangsa Raya No. 13  Blok P II, Bontang 12523','P','34004','32215021117101300001','Roberson.Mari59@hotmail.com');</v>
      </c>
      <c r="M475" t="s">
        <v>4358</v>
      </c>
      <c r="N475" t="s">
        <v>4008</v>
      </c>
      <c r="O475" t="s">
        <v>38</v>
      </c>
      <c r="P475" t="str">
        <f>CONCATENATE($P$3,"'",A475,"'",",","'",B475,"'",",","'",C475,"'",",","'",D475,"'",",","'",E475,"'",",","'",F475,"'",",","'",G475,"'",")",";")</f>
        <v>insert into pelamar (username,nama_lengkap,alamat,jenis_kelamin,tanggal_lahir,no_ktp,email) values ('Roberson.Mari59','Roberson Mari','Jl. Dharmawangsa Raya No. 13  Blok P II, Bontang 12523','P','34004','32215021117101300001','Roberson.Mari59@hotmail.com');</v>
      </c>
      <c r="W475" t="str">
        <f t="shared" ca="1" si="73"/>
        <v>14531011221121400005</v>
      </c>
      <c r="Z475" s="18">
        <f t="shared" ca="1" si="74"/>
        <v>32718</v>
      </c>
      <c r="AA475" t="str">
        <f t="shared" ca="1" si="75"/>
        <v>Jl. Dr. Saharjo No. 120, Semarang 12605</v>
      </c>
    </row>
    <row r="476" spans="1:27" x14ac:dyDescent="0.2">
      <c r="A476" s="33" t="s">
        <v>1126</v>
      </c>
      <c r="B476" t="s">
        <v>1638</v>
      </c>
      <c r="C476" t="s">
        <v>3334</v>
      </c>
      <c r="D476" t="s">
        <v>76</v>
      </c>
      <c r="E476" s="18">
        <v>33231</v>
      </c>
      <c r="F476" t="s">
        <v>2669</v>
      </c>
      <c r="G476" t="s">
        <v>2170</v>
      </c>
      <c r="I476" t="str">
        <f t="shared" si="72"/>
        <v>insert into pelamar (username,nama_lengkap,alamat,jenis_kelamin,tanggal_lahir,no_ktp,email) values ('Hendricks.Wilma48','Hendricks Wilma','Jl. Siak J-5 No. 14, Samarinda 13447','L','33231','11318133111101500005','Hendricks.Wilma48@gmail.com');</v>
      </c>
      <c r="L476" s="8"/>
      <c r="M476" t="s">
        <v>4357</v>
      </c>
      <c r="N476" t="s">
        <v>3867</v>
      </c>
      <c r="O476" t="s">
        <v>128</v>
      </c>
      <c r="P476" t="str">
        <f>CONCATENATE($P$3,"'",A476,"'",",","'",B476,"'",",","'",C476,"'",",","'",D476,"'",",","'",E476,"'",",","'",F476,"'",",","'",G476,"'",")",";")</f>
        <v>insert into pelamar (username,nama_lengkap,alamat,jenis_kelamin,tanggal_lahir,no_ktp,email) values ('Hendricks.Wilma48','Hendricks Wilma','Jl. Siak J-5 No. 14, Samarinda 13447','L','33231','11318133111101500005','Hendricks.Wilma48@gmail.com');</v>
      </c>
      <c r="W476" t="str">
        <f t="shared" ca="1" si="73"/>
        <v>32618132225111500001</v>
      </c>
      <c r="Z476" s="18">
        <f t="shared" ca="1" si="74"/>
        <v>36401</v>
      </c>
      <c r="AA476" t="str">
        <f t="shared" ca="1" si="75"/>
        <v>Jl. Puri Indah Raya  Blok S-2, Cilacap 12601</v>
      </c>
    </row>
    <row r="477" spans="1:27" x14ac:dyDescent="0.2">
      <c r="A477" s="33" t="s">
        <v>1127</v>
      </c>
      <c r="B477" t="s">
        <v>1639</v>
      </c>
      <c r="C477" t="s">
        <v>3335</v>
      </c>
      <c r="D477" t="s">
        <v>76</v>
      </c>
      <c r="E477" s="18">
        <v>35345</v>
      </c>
      <c r="F477" t="s">
        <v>2670</v>
      </c>
      <c r="G477" t="s">
        <v>2171</v>
      </c>
      <c r="I477" t="str">
        <f t="shared" si="72"/>
        <v>insert into pelamar (username,nama_lengkap,alamat,jenis_kelamin,tanggal_lahir,no_ktp,email) values ('Howell.Kitra87','Howell Kitra','Jl. Taman Brawijaya No. 1, Aceh 15534','L','35345','21620033015121100004','Howell.Kitra87@gmail.com');</v>
      </c>
      <c r="M477" t="s">
        <v>4358</v>
      </c>
      <c r="N477" t="s">
        <v>4008</v>
      </c>
      <c r="O477" t="s">
        <v>135</v>
      </c>
      <c r="P477" t="str">
        <f>CONCATENATE($P$3,"'",A477,"'",",","'",B477,"'",",","'",C477,"'",",","'",D477,"'",",","'",E477,"'",",","'",F477,"'",",","'",G477,"'",")",";")</f>
        <v>insert into pelamar (username,nama_lengkap,alamat,jenis_kelamin,tanggal_lahir,no_ktp,email) values ('Howell.Kitra87','Howell Kitra','Jl. Taman Brawijaya No. 1, Aceh 15534','L','35345','21620033015121100004','Howell.Kitra87@gmail.com');</v>
      </c>
      <c r="W477" t="str">
        <f t="shared" ca="1" si="73"/>
        <v>27118152125121100004</v>
      </c>
      <c r="Z477" s="18">
        <f t="shared" ca="1" si="74"/>
        <v>34469</v>
      </c>
      <c r="AA477" t="str">
        <f t="shared" ca="1" si="75"/>
        <v>Jl. Sultan Agung No. 67, Garut 14963</v>
      </c>
    </row>
    <row r="478" spans="1:27" x14ac:dyDescent="0.2">
      <c r="A478" s="33" t="s">
        <v>1128</v>
      </c>
      <c r="B478" t="s">
        <v>1640</v>
      </c>
      <c r="C478" t="s">
        <v>3336</v>
      </c>
      <c r="D478" t="s">
        <v>2697</v>
      </c>
      <c r="E478" s="18">
        <v>35806</v>
      </c>
      <c r="F478" t="s">
        <v>2671</v>
      </c>
      <c r="G478" t="s">
        <v>2172</v>
      </c>
      <c r="I478" t="str">
        <f t="shared" si="72"/>
        <v>insert into pelamar (username,nama_lengkap,alamat,jenis_kelamin,tanggal_lahir,no_ktp,email) values ('Perkins.Merrill87','Perkins Merrill','Jl. Taman Brawijaya No. 1, Jakarta Utara 14881','P','35806','19426042521101500005','Perkins.Merrill87@gmail.com');</v>
      </c>
      <c r="L478" s="8"/>
      <c r="M478" t="s">
        <v>4357</v>
      </c>
      <c r="N478" t="s">
        <v>3867</v>
      </c>
      <c r="O478" t="s">
        <v>40</v>
      </c>
      <c r="P478" t="str">
        <f>CONCATENATE($P$3,"'",A478,"'",",","'",B478,"'",",","'",C478,"'",",","'",D478,"'",",","'",E478,"'",",","'",F478,"'",",","'",G478,"'",")",";")</f>
        <v>insert into pelamar (username,nama_lengkap,alamat,jenis_kelamin,tanggal_lahir,no_ktp,email) values ('Perkins.Merrill87','Perkins Merrill','Jl. Taman Brawijaya No. 1, Jakarta Utara 14881','P','35806','19426042521101500005','Perkins.Merrill87@gmail.com');</v>
      </c>
      <c r="W478" t="str">
        <f t="shared" ca="1" si="73"/>
        <v>21134082912101400000</v>
      </c>
      <c r="Z478" s="18">
        <f t="shared" ca="1" si="74"/>
        <v>33796</v>
      </c>
      <c r="AA478" t="str">
        <f t="shared" ca="1" si="75"/>
        <v>Jl. Agung Utara Raya Blok A No. 1, Depok 14018</v>
      </c>
    </row>
    <row r="479" spans="1:27" x14ac:dyDescent="0.2">
      <c r="A479" s="33" t="s">
        <v>1129</v>
      </c>
      <c r="B479" t="s">
        <v>1641</v>
      </c>
      <c r="C479" t="s">
        <v>3337</v>
      </c>
      <c r="D479" t="s">
        <v>76</v>
      </c>
      <c r="E479" s="18">
        <v>33512</v>
      </c>
      <c r="F479" t="s">
        <v>2672</v>
      </c>
      <c r="G479" t="s">
        <v>2173</v>
      </c>
      <c r="I479" t="str">
        <f t="shared" ref="I479:I503" si="76">CONCATENATE($I$3,"'",A479,"'",",","'",B479,"'",",","'",C479,"'",",","'",D479,"'",",","'",E479,"'",",","'",F479,"'",",","'",G479,"'",")",";")</f>
        <v>insert into pelamar (username,nama_lengkap,alamat,jenis_kelamin,tanggal_lahir,no_ktp,email) values ('Christensen.Constance90','Christensen Constance','Jl. Siaga Raya Kav. 4 - 8, Makasar 12559','L','33512','34414132417121100007','Christensen.Constance90@gmail.com');</v>
      </c>
      <c r="M479" t="s">
        <v>4361</v>
      </c>
      <c r="N479" t="s">
        <v>4161</v>
      </c>
      <c r="O479" t="s">
        <v>137</v>
      </c>
      <c r="P479" t="str">
        <f t="shared" ref="P479:P503" si="77">CONCATENATE($P$3,"'",A479,"'",",","'",B479,"'",",","'",C479,"'",",","'",D479,"'",",","'",E479,"'",",","'",F479,"'",",","'",G479,"'",")",";")</f>
        <v>insert into pelamar (username,nama_lengkap,alamat,jenis_kelamin,tanggal_lahir,no_ktp,email) values ('Christensen.Constance90','Christensen Constance','Jl. Siaga Raya Kav. 4 - 8, Makasar 12559','L','33512','34414132417121100007','Christensen.Constance90@gmail.com');</v>
      </c>
      <c r="W479" t="str">
        <f t="shared" ca="1" si="73"/>
        <v>28919162812111600002</v>
      </c>
      <c r="Z479" s="18">
        <f t="shared" ca="1" si="74"/>
        <v>33756</v>
      </c>
      <c r="AA479" t="str">
        <f t="shared" ca="1" si="75"/>
        <v>Jl. Jenderal Sudirman Kavling 86, Depok 15257</v>
      </c>
    </row>
    <row r="480" spans="1:27" x14ac:dyDescent="0.2">
      <c r="A480" s="33" t="s">
        <v>1130</v>
      </c>
      <c r="B480" t="s">
        <v>1642</v>
      </c>
      <c r="C480" t="s">
        <v>3338</v>
      </c>
      <c r="D480" t="s">
        <v>2697</v>
      </c>
      <c r="E480" s="18">
        <v>32731</v>
      </c>
      <c r="F480" t="s">
        <v>2673</v>
      </c>
      <c r="G480" t="s">
        <v>2174</v>
      </c>
      <c r="I480" t="str">
        <f t="shared" si="76"/>
        <v>insert into pelamar (username,nama_lengkap,alamat,jenis_kelamin,tanggal_lahir,no_ktp,email) values ('Mendoza.Christopher100','Mendoza Christopher','Jl. RS. Fatmawati, Jakarta Utara 13954','P','32731','33533051222101000008','Mendoza.Christopher100@hotmail.com');</v>
      </c>
      <c r="L480" s="8"/>
      <c r="M480" t="s">
        <v>4360</v>
      </c>
      <c r="N480" t="s">
        <v>4370</v>
      </c>
      <c r="O480" t="s">
        <v>37</v>
      </c>
      <c r="P480" t="str">
        <f t="shared" si="77"/>
        <v>insert into pelamar (username,nama_lengkap,alamat,jenis_kelamin,tanggal_lahir,no_ktp,email) values ('Mendoza.Christopher100','Mendoza Christopher','Jl. RS. Fatmawati, Jakarta Utara 13954','P','32731','33533051222101000008','Mendoza.Christopher100@hotmail.com');</v>
      </c>
      <c r="W480" t="str">
        <f t="shared" ca="1" si="73"/>
        <v>17211062713111300000</v>
      </c>
      <c r="Z480" s="18">
        <f t="shared" ca="1" si="74"/>
        <v>34438</v>
      </c>
      <c r="AA480" t="str">
        <f t="shared" ca="1" si="75"/>
        <v>Jl. HR. Rasuna Said, Kuningan, Semarang 12382</v>
      </c>
    </row>
    <row r="481" spans="1:27" x14ac:dyDescent="0.2">
      <c r="A481" s="33" t="s">
        <v>1131</v>
      </c>
      <c r="B481" t="s">
        <v>1643</v>
      </c>
      <c r="C481" t="s">
        <v>3339</v>
      </c>
      <c r="D481" t="s">
        <v>76</v>
      </c>
      <c r="E481" s="18">
        <v>34881</v>
      </c>
      <c r="F481" t="s">
        <v>2674</v>
      </c>
      <c r="G481" t="s">
        <v>2175</v>
      </c>
      <c r="I481" t="str">
        <f t="shared" si="76"/>
        <v>insert into pelamar (username,nama_lengkap,alamat,jenis_kelamin,tanggal_lahir,no_ktp,email) values ('Peters.Cherokee71','Peters Cherokee','Jl. Boulevard Timur Raya RT. 006 / 02, Surabaya 13647','L','34881','16420123125121400003','Peters.Cherokee71@hotmail.com');</v>
      </c>
      <c r="M481" t="s">
        <v>4356</v>
      </c>
      <c r="N481" t="s">
        <v>4368</v>
      </c>
      <c r="O481" t="s">
        <v>131</v>
      </c>
      <c r="P481" t="str">
        <f t="shared" si="77"/>
        <v>insert into pelamar (username,nama_lengkap,alamat,jenis_kelamin,tanggal_lahir,no_ktp,email) values ('Peters.Cherokee71','Peters Cherokee','Jl. Boulevard Timur Raya RT. 006 / 02, Surabaya 13647','L','34881','16420123125121400003','Peters.Cherokee71@hotmail.com');</v>
      </c>
      <c r="W481" t="str">
        <f t="shared" ca="1" si="73"/>
        <v>11831133127111300003</v>
      </c>
      <c r="Z481" s="18">
        <f t="shared" ca="1" si="74"/>
        <v>35717</v>
      </c>
      <c r="AA481" t="str">
        <f t="shared" ca="1" si="75"/>
        <v>Jl. Taman Brawijaya No. 1, Bogor 13674</v>
      </c>
    </row>
    <row r="482" spans="1:27" x14ac:dyDescent="0.2">
      <c r="A482" s="33" t="s">
        <v>1132</v>
      </c>
      <c r="B482" t="s">
        <v>1644</v>
      </c>
      <c r="C482" t="s">
        <v>3340</v>
      </c>
      <c r="D482" t="s">
        <v>76</v>
      </c>
      <c r="E482" s="18">
        <v>32865</v>
      </c>
      <c r="F482" t="s">
        <v>2675</v>
      </c>
      <c r="G482" t="s">
        <v>2176</v>
      </c>
      <c r="I482" t="str">
        <f t="shared" si="76"/>
        <v>insert into pelamar (username,nama_lengkap,alamat,jenis_kelamin,tanggal_lahir,no_ktp,email) values ('Kaufman.Ciara5','Kaufman Ciara','Jl. Jend. Sudirman Kav. 49 , Depok 14305','L','32865','14632072825121100004','Kaufman.Ciara5@yahoo.com');</v>
      </c>
      <c r="L482" s="8"/>
      <c r="M482" t="s">
        <v>4359</v>
      </c>
      <c r="N482" t="s">
        <v>4369</v>
      </c>
      <c r="O482" t="s">
        <v>125</v>
      </c>
      <c r="P482" t="str">
        <f t="shared" si="77"/>
        <v>insert into pelamar (username,nama_lengkap,alamat,jenis_kelamin,tanggal_lahir,no_ktp,email) values ('Kaufman.Ciara5','Kaufman Ciara','Jl. Jend. Sudirman Kav. 49 , Depok 14305','L','32865','14632072825121100004','Kaufman.Ciara5@yahoo.com');</v>
      </c>
      <c r="W482" t="str">
        <f t="shared" ca="1" si="73"/>
        <v>20820012927101000001</v>
      </c>
      <c r="Z482" s="18">
        <f t="shared" ca="1" si="74"/>
        <v>34582</v>
      </c>
      <c r="AA482" t="str">
        <f t="shared" ca="1" si="75"/>
        <v>Jl. Raya Plumpang Semper No. 19  RT.006 / RW.015, Aceh 12499</v>
      </c>
    </row>
    <row r="483" spans="1:27" x14ac:dyDescent="0.2">
      <c r="A483" s="33" t="s">
        <v>1133</v>
      </c>
      <c r="B483" t="s">
        <v>1645</v>
      </c>
      <c r="C483" t="s">
        <v>3341</v>
      </c>
      <c r="D483" t="s">
        <v>2697</v>
      </c>
      <c r="E483" s="18">
        <v>36223</v>
      </c>
      <c r="F483" t="s">
        <v>2676</v>
      </c>
      <c r="G483" t="s">
        <v>2177</v>
      </c>
      <c r="I483" t="str">
        <f t="shared" si="76"/>
        <v>insert into pelamar (username,nama_lengkap,alamat,jenis_kelamin,tanggal_lahir,no_ktp,email) values ('Moody.Hall39','Moody Hall','Jl. Kramat Raya No. 17 A, Aceh 14822','P','36223','22321031530111600006','Moody.Hall39@gmail.com');</v>
      </c>
      <c r="M483" t="s">
        <v>4363</v>
      </c>
      <c r="N483" t="s">
        <v>3943</v>
      </c>
      <c r="O483" t="s">
        <v>125</v>
      </c>
      <c r="P483" t="str">
        <f t="shared" si="77"/>
        <v>insert into pelamar (username,nama_lengkap,alamat,jenis_kelamin,tanggal_lahir,no_ktp,email) values ('Moody.Hall39','Moody Hall','Jl. Kramat Raya No. 17 A, Aceh 14822','P','36223','22321031530111600006','Moody.Hall39@gmail.com');</v>
      </c>
      <c r="W483" t="str">
        <f t="shared" ca="1" si="73"/>
        <v>29224052811101200000</v>
      </c>
      <c r="Z483" s="18">
        <f t="shared" ca="1" si="74"/>
        <v>33234</v>
      </c>
      <c r="AA483" t="str">
        <f t="shared" ca="1" si="75"/>
        <v>Jl. Pahlawan Komarudin Raya No. 5, Jakarta Selatan 13061</v>
      </c>
    </row>
    <row r="484" spans="1:27" x14ac:dyDescent="0.2">
      <c r="A484" s="33" t="s">
        <v>1134</v>
      </c>
      <c r="B484" t="s">
        <v>1646</v>
      </c>
      <c r="C484" t="s">
        <v>3342</v>
      </c>
      <c r="D484" t="s">
        <v>76</v>
      </c>
      <c r="E484" s="18">
        <v>33041</v>
      </c>
      <c r="F484" t="s">
        <v>2677</v>
      </c>
      <c r="G484" t="s">
        <v>2178</v>
      </c>
      <c r="I484" t="str">
        <f t="shared" si="76"/>
        <v>insert into pelamar (username,nama_lengkap,alamat,jenis_kelamin,tanggal_lahir,no_ktp,email) values ('Gross.Adena8','Gross Adena','Jl. Pemuda, Surabaya 14290','L','33041','34315081722121600007','Gross.Adena8@hotmail.com');</v>
      </c>
      <c r="L484" s="8"/>
      <c r="M484" t="s">
        <v>4355</v>
      </c>
      <c r="N484" t="s">
        <v>4007</v>
      </c>
      <c r="O484" t="s">
        <v>134</v>
      </c>
      <c r="P484" t="str">
        <f t="shared" si="77"/>
        <v>insert into pelamar (username,nama_lengkap,alamat,jenis_kelamin,tanggal_lahir,no_ktp,email) values ('Gross.Adena8','Gross Adena','Jl. Pemuda, Surabaya 14290','L','33041','34315081722121600007','Gross.Adena8@hotmail.com');</v>
      </c>
      <c r="W484" t="str">
        <f t="shared" ca="1" si="73"/>
        <v>14926193310111500001</v>
      </c>
      <c r="Z484" s="18">
        <f t="shared" ca="1" si="74"/>
        <v>33790</v>
      </c>
      <c r="AA484" t="str">
        <f t="shared" ca="1" si="75"/>
        <v>Jl. Taman Brawijaya No. 1, Aceh 15537</v>
      </c>
    </row>
    <row r="485" spans="1:27" x14ac:dyDescent="0.2">
      <c r="A485" s="33" t="s">
        <v>1135</v>
      </c>
      <c r="B485" t="s">
        <v>1647</v>
      </c>
      <c r="C485" t="s">
        <v>3343</v>
      </c>
      <c r="D485" t="s">
        <v>76</v>
      </c>
      <c r="E485" s="18">
        <v>32607</v>
      </c>
      <c r="F485" t="s">
        <v>2678</v>
      </c>
      <c r="G485" t="s">
        <v>2179</v>
      </c>
      <c r="I485" t="str">
        <f t="shared" si="76"/>
        <v>insert into pelamar (username,nama_lengkap,alamat,jenis_kelamin,tanggal_lahir,no_ktp,email) values ('Joyce.Kareem51','Joyce Kareem','Jl. Jeruk Raya No. 15 RT. 0011 / RW. 01, Tasikmalaya 13751','L','32607','12421171216111600005','Joyce.Kareem51@hotmail.com');</v>
      </c>
      <c r="M485" t="s">
        <v>4355</v>
      </c>
      <c r="N485" t="s">
        <v>4007</v>
      </c>
      <c r="O485" t="s">
        <v>132</v>
      </c>
      <c r="P485" t="str">
        <f t="shared" si="77"/>
        <v>insert into pelamar (username,nama_lengkap,alamat,jenis_kelamin,tanggal_lahir,no_ktp,email) values ('Joyce.Kareem51','Joyce Kareem','Jl. Jeruk Raya No. 15 RT. 0011 / RW. 01, Tasikmalaya 13751','L','32607','12421171216111600005','Joyce.Kareem51@hotmail.com');</v>
      </c>
      <c r="W485" t="str">
        <f t="shared" ca="1" si="73"/>
        <v>34427071124101000004</v>
      </c>
      <c r="Z485" s="18">
        <f t="shared" ca="1" si="74"/>
        <v>32582</v>
      </c>
      <c r="AA485" t="str">
        <f t="shared" ca="1" si="75"/>
        <v>Jl. Boulevard Timur Raya RT. 006 / 02, Jakarta Selatan 13558</v>
      </c>
    </row>
    <row r="486" spans="1:27" x14ac:dyDescent="0.2">
      <c r="A486" s="33" t="s">
        <v>1136</v>
      </c>
      <c r="B486" t="s">
        <v>1648</v>
      </c>
      <c r="C486" t="s">
        <v>3344</v>
      </c>
      <c r="D486" t="s">
        <v>2697</v>
      </c>
      <c r="E486" s="18">
        <v>33808</v>
      </c>
      <c r="F486" t="s">
        <v>2679</v>
      </c>
      <c r="G486" t="s">
        <v>2180</v>
      </c>
      <c r="I486" t="str">
        <f t="shared" si="76"/>
        <v>insert into pelamar (username,nama_lengkap,alamat,jenis_kelamin,tanggal_lahir,no_ktp,email) values ('Guy.Grant10','Guy Grant','Jl. Ciranjang  II No. 20-22, Medan 15177','P','33808','27533082111121400009','Guy.Grant10@hotmail.com');</v>
      </c>
      <c r="L486" s="8"/>
      <c r="M486" t="s">
        <v>4360</v>
      </c>
      <c r="N486" t="s">
        <v>4370</v>
      </c>
      <c r="O486" t="s">
        <v>139</v>
      </c>
      <c r="P486" t="str">
        <f t="shared" si="77"/>
        <v>insert into pelamar (username,nama_lengkap,alamat,jenis_kelamin,tanggal_lahir,no_ktp,email) values ('Guy.Grant10','Guy Grant','Jl. Ciranjang  II No. 20-22, Medan 15177','P','33808','27533082111121400009','Guy.Grant10@hotmail.com');</v>
      </c>
      <c r="W486" t="str">
        <f t="shared" ca="1" si="73"/>
        <v>20618051530121100002</v>
      </c>
      <c r="Z486" s="18">
        <f t="shared" ca="1" si="74"/>
        <v>34689</v>
      </c>
      <c r="AA486" t="str">
        <f t="shared" ca="1" si="75"/>
        <v>Jl. Kyai Maja No. 43, Tasikmalaya 12669</v>
      </c>
    </row>
    <row r="487" spans="1:27" x14ac:dyDescent="0.2">
      <c r="A487" s="33" t="s">
        <v>1137</v>
      </c>
      <c r="B487" t="s">
        <v>1649</v>
      </c>
      <c r="C487" t="s">
        <v>3345</v>
      </c>
      <c r="D487" t="s">
        <v>76</v>
      </c>
      <c r="E487" s="18">
        <v>34493</v>
      </c>
      <c r="F487" t="s">
        <v>2680</v>
      </c>
      <c r="G487" t="s">
        <v>2181</v>
      </c>
      <c r="I487" t="str">
        <f t="shared" si="76"/>
        <v>insert into pelamar (username,nama_lengkap,alamat,jenis_kelamin,tanggal_lahir,no_ktp,email) values ('Albert.Ina45','Albert Ina','Jl. Cendrawasih No.1 Komp. Dep. Han, Mabes TNI  Slipi, Bogor 13000','L','34493','11626132824111100003','Albert.Ina45@gmail.com');</v>
      </c>
      <c r="M487" t="s">
        <v>4357</v>
      </c>
      <c r="N487" t="s">
        <v>3867</v>
      </c>
      <c r="O487" t="s">
        <v>124</v>
      </c>
      <c r="P487" t="str">
        <f t="shared" si="77"/>
        <v>insert into pelamar (username,nama_lengkap,alamat,jenis_kelamin,tanggal_lahir,no_ktp,email) values ('Albert.Ina45','Albert Ina','Jl. Cendrawasih No.1 Komp. Dep. Han, Mabes TNI  Slipi, Bogor 13000','L','34493','11626132824111100003','Albert.Ina45@gmail.com');</v>
      </c>
      <c r="W487" t="str">
        <f t="shared" ca="1" si="73"/>
        <v>31723082218121600005</v>
      </c>
      <c r="Z487" s="18">
        <f t="shared" ca="1" si="74"/>
        <v>33518</v>
      </c>
      <c r="AA487" t="str">
        <f t="shared" ca="1" si="75"/>
        <v>Jl. RS Fatmawati No. 74 , Aceh 12780</v>
      </c>
    </row>
    <row r="488" spans="1:27" x14ac:dyDescent="0.2">
      <c r="A488" s="33" t="s">
        <v>1138</v>
      </c>
      <c r="B488" t="s">
        <v>1650</v>
      </c>
      <c r="C488" t="s">
        <v>3346</v>
      </c>
      <c r="D488" t="s">
        <v>2697</v>
      </c>
      <c r="E488" s="18">
        <v>33622</v>
      </c>
      <c r="F488" t="s">
        <v>2681</v>
      </c>
      <c r="G488" t="s">
        <v>2182</v>
      </c>
      <c r="I488" t="str">
        <f t="shared" si="76"/>
        <v>insert into pelamar (username,nama_lengkap,alamat,jenis_kelamin,tanggal_lahir,no_ktp,email) values ('Mcclain.Elliott76','Mcclain Elliott','Jl. Jend. Sudirman Kav. 49 , Makasar 14864','P','33622','14926092110101500004','Mcclain.Elliott76@yahoo.com');</v>
      </c>
      <c r="L488" s="8"/>
      <c r="M488" t="s">
        <v>4359</v>
      </c>
      <c r="N488" t="s">
        <v>4369</v>
      </c>
      <c r="O488" t="s">
        <v>130</v>
      </c>
      <c r="P488" t="str">
        <f t="shared" si="77"/>
        <v>insert into pelamar (username,nama_lengkap,alamat,jenis_kelamin,tanggal_lahir,no_ktp,email) values ('Mcclain.Elliott76','Mcclain Elliott','Jl. Jend. Sudirman Kav. 49 , Makasar 14864','P','33622','14926092110101500004','Mcclain.Elliott76@yahoo.com');</v>
      </c>
      <c r="W488" t="str">
        <f t="shared" ca="1" si="73"/>
        <v>20932031321121500003</v>
      </c>
      <c r="Z488" s="18">
        <f t="shared" ca="1" si="74"/>
        <v>32590</v>
      </c>
      <c r="AA488" t="str">
        <f t="shared" ca="1" si="75"/>
        <v>Jl. Cendrawasih No.1 Komp. Dep. Han, Mabes TNI  Slipi, Aceh 14784</v>
      </c>
    </row>
    <row r="489" spans="1:27" x14ac:dyDescent="0.2">
      <c r="A489" s="33" t="s">
        <v>1139</v>
      </c>
      <c r="B489" t="s">
        <v>1651</v>
      </c>
      <c r="C489" t="s">
        <v>3347</v>
      </c>
      <c r="D489" t="s">
        <v>76</v>
      </c>
      <c r="E489" s="18">
        <v>36161</v>
      </c>
      <c r="F489" t="s">
        <v>2682</v>
      </c>
      <c r="G489" t="s">
        <v>2183</v>
      </c>
      <c r="I489" t="str">
        <f t="shared" si="76"/>
        <v>insert into pelamar (username,nama_lengkap,alamat,jenis_kelamin,tanggal_lahir,no_ktp,email) values ('Rutledge.Teagan33','Rutledge Teagan','Jl. Garnisun No. 2 - 3, Tasikmalaya 13439','L','36161','24323112626101100000','Rutledge.Teagan33@hotmail.com');</v>
      </c>
      <c r="M489" t="s">
        <v>4363</v>
      </c>
      <c r="N489" t="s">
        <v>3943</v>
      </c>
      <c r="O489" t="s">
        <v>125</v>
      </c>
      <c r="P489" t="str">
        <f t="shared" si="77"/>
        <v>insert into pelamar (username,nama_lengkap,alamat,jenis_kelamin,tanggal_lahir,no_ktp,email) values ('Rutledge.Teagan33','Rutledge Teagan','Jl. Garnisun No. 2 - 3, Tasikmalaya 13439','L','36161','24323112626101100000','Rutledge.Teagan33@hotmail.com');</v>
      </c>
      <c r="W489" t="str">
        <f t="shared" ca="1" si="73"/>
        <v>31132042320101000009</v>
      </c>
      <c r="Z489" s="18">
        <f t="shared" ca="1" si="74"/>
        <v>35583</v>
      </c>
      <c r="AA489" t="str">
        <f t="shared" ca="1" si="75"/>
        <v>Jl. Gereja Theresia No. 22, Balikpapan 12344</v>
      </c>
    </row>
    <row r="490" spans="1:27" x14ac:dyDescent="0.2">
      <c r="A490" s="33" t="s">
        <v>1140</v>
      </c>
      <c r="B490" t="s">
        <v>1652</v>
      </c>
      <c r="C490" t="s">
        <v>3348</v>
      </c>
      <c r="D490" t="s">
        <v>76</v>
      </c>
      <c r="E490" s="18">
        <v>33005</v>
      </c>
      <c r="F490" t="s">
        <v>2683</v>
      </c>
      <c r="G490" t="s">
        <v>2184</v>
      </c>
      <c r="I490" t="str">
        <f t="shared" si="76"/>
        <v>insert into pelamar (username,nama_lengkap,alamat,jenis_kelamin,tanggal_lahir,no_ktp,email) values ('Ramos.Jamal78','Ramos Jamal','Jl. Kaji No. 40, Medan 14054','L','33005','29627123223101100004','Ramos.Jamal78@gmail.com');</v>
      </c>
      <c r="L490" s="8"/>
      <c r="M490" t="s">
        <v>4362</v>
      </c>
      <c r="N490" t="s">
        <v>4371</v>
      </c>
      <c r="O490" t="s">
        <v>38</v>
      </c>
      <c r="P490" t="str">
        <f t="shared" si="77"/>
        <v>insert into pelamar (username,nama_lengkap,alamat,jenis_kelamin,tanggal_lahir,no_ktp,email) values ('Ramos.Jamal78','Ramos Jamal','Jl. Kaji No. 40, Medan 14054','L','33005','29627123223101100004','Ramos.Jamal78@gmail.com');</v>
      </c>
      <c r="W490" t="str">
        <f t="shared" ca="1" si="73"/>
        <v>14316072429101100009</v>
      </c>
      <c r="Z490" s="18">
        <f t="shared" ca="1" si="74"/>
        <v>36370</v>
      </c>
      <c r="AA490" t="str">
        <f t="shared" ca="1" si="75"/>
        <v>Jl. Raya Pluit Selatan No. 2, Jakarta Selatan 13739</v>
      </c>
    </row>
    <row r="491" spans="1:27" x14ac:dyDescent="0.2">
      <c r="A491" s="33" t="s">
        <v>1141</v>
      </c>
      <c r="B491" t="s">
        <v>1653</v>
      </c>
      <c r="C491" t="s">
        <v>3349</v>
      </c>
      <c r="D491" t="s">
        <v>2697</v>
      </c>
      <c r="E491" s="18">
        <v>33789</v>
      </c>
      <c r="F491" t="s">
        <v>2684</v>
      </c>
      <c r="G491" t="s">
        <v>2185</v>
      </c>
      <c r="I491" t="str">
        <f t="shared" si="76"/>
        <v>insert into pelamar (username,nama_lengkap,alamat,jenis_kelamin,tanggal_lahir,no_ktp,email) values ('Barrett.Echo100','Barrett Echo','Jl. Pulomas Barat VI No. 20, Makasar 13829','P','33789','24416183017101600000','Barrett.Echo100@yahoo.com');</v>
      </c>
      <c r="M491" t="s">
        <v>4363</v>
      </c>
      <c r="N491" t="s">
        <v>3943</v>
      </c>
      <c r="O491" t="s">
        <v>8</v>
      </c>
      <c r="P491" t="str">
        <f t="shared" si="77"/>
        <v>insert into pelamar (username,nama_lengkap,alamat,jenis_kelamin,tanggal_lahir,no_ktp,email) values ('Barrett.Echo100','Barrett Echo','Jl. Pulomas Barat VI No. 20, Makasar 13829','P','33789','24416183017101600000','Barrett.Echo100@yahoo.com');</v>
      </c>
      <c r="W491" t="str">
        <f t="shared" ca="1" si="73"/>
        <v>19123042122121100006</v>
      </c>
      <c r="Z491" s="18">
        <f t="shared" ca="1" si="74"/>
        <v>33260</v>
      </c>
      <c r="AA491" t="str">
        <f t="shared" ca="1" si="75"/>
        <v>Jl. MT. Haryono No. 8, Balikpapan 15584</v>
      </c>
    </row>
    <row r="492" spans="1:27" x14ac:dyDescent="0.2">
      <c r="A492" s="33" t="s">
        <v>1142</v>
      </c>
      <c r="B492" t="s">
        <v>1654</v>
      </c>
      <c r="C492" t="s">
        <v>3350</v>
      </c>
      <c r="D492" t="s">
        <v>76</v>
      </c>
      <c r="E492" s="18">
        <v>33948</v>
      </c>
      <c r="F492" t="s">
        <v>2685</v>
      </c>
      <c r="G492" t="s">
        <v>2186</v>
      </c>
      <c r="I492" t="str">
        <f t="shared" si="76"/>
        <v>insert into pelamar (username,nama_lengkap,alamat,jenis_kelamin,tanggal_lahir,no_ktp,email) values ('Glass.Aristotle86','Glass Aristotle','Jl. Bintaro Permai Raya No. 3, Tasikmalaya 14839','L','33948','30413011622111200006','Glass.Aristotle86@hotmail.com');</v>
      </c>
      <c r="L492" s="8"/>
      <c r="M492" t="s">
        <v>4359</v>
      </c>
      <c r="N492" t="s">
        <v>4369</v>
      </c>
      <c r="O492" t="s">
        <v>8</v>
      </c>
      <c r="P492" t="str">
        <f t="shared" si="77"/>
        <v>insert into pelamar (username,nama_lengkap,alamat,jenis_kelamin,tanggal_lahir,no_ktp,email) values ('Glass.Aristotle86','Glass Aristotle','Jl. Bintaro Permai Raya No. 3, Tasikmalaya 14839','L','33948','30413011622111200006','Glass.Aristotle86@hotmail.com');</v>
      </c>
      <c r="W492" t="str">
        <f t="shared" ca="1" si="73"/>
        <v>20531133230111100009</v>
      </c>
      <c r="Z492" s="18">
        <f t="shared" ca="1" si="74"/>
        <v>34847</v>
      </c>
      <c r="AA492" t="str">
        <f t="shared" ca="1" si="75"/>
        <v>Jl. Jenderal Gatot Subroto Kav. 59, Samarinda 12233</v>
      </c>
    </row>
    <row r="493" spans="1:27" x14ac:dyDescent="0.2">
      <c r="A493" s="33" t="s">
        <v>1143</v>
      </c>
      <c r="B493" t="s">
        <v>1655</v>
      </c>
      <c r="C493" t="s">
        <v>3351</v>
      </c>
      <c r="D493" t="s">
        <v>2697</v>
      </c>
      <c r="E493" s="18">
        <v>32878</v>
      </c>
      <c r="F493" t="s">
        <v>2686</v>
      </c>
      <c r="G493" t="s">
        <v>2187</v>
      </c>
      <c r="I493" t="str">
        <f t="shared" si="76"/>
        <v>insert into pelamar (username,nama_lengkap,alamat,jenis_kelamin,tanggal_lahir,no_ktp,email) values ('Herring.Adele60','Herring Adele','Jl. Gandaria I / 20, Aceh 15558','P','32878','19620132915101300000','Herring.Adele60@yahoo.com');</v>
      </c>
      <c r="M493" t="s">
        <v>4356</v>
      </c>
      <c r="N493" t="s">
        <v>4368</v>
      </c>
      <c r="O493" t="s">
        <v>121</v>
      </c>
      <c r="P493" t="str">
        <f t="shared" si="77"/>
        <v>insert into pelamar (username,nama_lengkap,alamat,jenis_kelamin,tanggal_lahir,no_ktp,email) values ('Herring.Adele60','Herring Adele','Jl. Gandaria I / 20, Aceh 15558','P','32878','19620132915101300000','Herring.Adele60@yahoo.com');</v>
      </c>
      <c r="W493" t="str">
        <f t="shared" ca="1" si="73"/>
        <v>30916032523101100007</v>
      </c>
      <c r="Z493" s="18">
        <f t="shared" ca="1" si="74"/>
        <v>34816</v>
      </c>
      <c r="AA493" t="str">
        <f t="shared" ca="1" si="75"/>
        <v>Jl. H. Rohimin No. 30, Jakarta Utara 12329</v>
      </c>
    </row>
    <row r="494" spans="1:27" x14ac:dyDescent="0.2">
      <c r="A494" s="33" t="s">
        <v>1144</v>
      </c>
      <c r="B494" t="s">
        <v>1656</v>
      </c>
      <c r="C494" t="s">
        <v>3352</v>
      </c>
      <c r="D494" t="s">
        <v>76</v>
      </c>
      <c r="E494" s="18">
        <v>35402</v>
      </c>
      <c r="F494" t="s">
        <v>2687</v>
      </c>
      <c r="G494" t="s">
        <v>2188</v>
      </c>
      <c r="I494" t="str">
        <f t="shared" si="76"/>
        <v>insert into pelamar (username,nama_lengkap,alamat,jenis_kelamin,tanggal_lahir,no_ktp,email) values ('Rich.Adrienne97','Rich Adrienne','Jl. Bekasi Timur Raya KM. 18 No. 6 P. Gdg. , Papua 14497','L','35402','28321132627111500005','Rich.Adrienne97@hotmail.com');</v>
      </c>
      <c r="L494" s="8"/>
      <c r="M494" t="s">
        <v>4360</v>
      </c>
      <c r="N494" t="s">
        <v>4370</v>
      </c>
      <c r="O494" t="s">
        <v>132</v>
      </c>
      <c r="P494" t="str">
        <f t="shared" si="77"/>
        <v>insert into pelamar (username,nama_lengkap,alamat,jenis_kelamin,tanggal_lahir,no_ktp,email) values ('Rich.Adrienne97','Rich Adrienne','Jl. Bekasi Timur Raya KM. 18 No. 6 P. Gdg. , Papua 14497','L','35402','28321132627111500005','Rich.Adrienne97@hotmail.com');</v>
      </c>
      <c r="W494" t="str">
        <f t="shared" ca="1" si="73"/>
        <v>11632083128111100003</v>
      </c>
      <c r="Z494" s="18">
        <f t="shared" ca="1" si="74"/>
        <v>34028</v>
      </c>
      <c r="AA494" t="str">
        <f t="shared" ca="1" si="75"/>
        <v>Jl. Mahoni, Pasar Rebo, Cijantung II , Depok 14217</v>
      </c>
    </row>
    <row r="495" spans="1:27" x14ac:dyDescent="0.2">
      <c r="A495" s="33" t="s">
        <v>1145</v>
      </c>
      <c r="B495" t="s">
        <v>1657</v>
      </c>
      <c r="C495" t="s">
        <v>3353</v>
      </c>
      <c r="D495" t="s">
        <v>76</v>
      </c>
      <c r="E495" s="18">
        <v>35586</v>
      </c>
      <c r="F495" t="s">
        <v>2688</v>
      </c>
      <c r="G495" t="s">
        <v>2189</v>
      </c>
      <c r="I495" t="str">
        <f t="shared" si="76"/>
        <v>insert into pelamar (username,nama_lengkap,alamat,jenis_kelamin,tanggal_lahir,no_ktp,email) values ('Rivers.Ingrid95','Rivers Ingrid','Jl. Ciputat Raya No. 40, Aceh 13458','L','35586','16824171510101400001','Rivers.Ingrid95@hotmail.com');</v>
      </c>
      <c r="M495" t="s">
        <v>4361</v>
      </c>
      <c r="N495" t="s">
        <v>4161</v>
      </c>
      <c r="O495" t="s">
        <v>115</v>
      </c>
      <c r="P495" t="str">
        <f t="shared" si="77"/>
        <v>insert into pelamar (username,nama_lengkap,alamat,jenis_kelamin,tanggal_lahir,no_ktp,email) values ('Rivers.Ingrid95','Rivers Ingrid','Jl. Ciputat Raya No. 40, Aceh 13458','L','35586','16824171510101400001','Rivers.Ingrid95@hotmail.com');</v>
      </c>
      <c r="W495" t="str">
        <f t="shared" ca="1" si="73"/>
        <v>26824041729101500003</v>
      </c>
      <c r="Z495" s="18">
        <f t="shared" ca="1" si="74"/>
        <v>34036</v>
      </c>
      <c r="AA495" t="str">
        <f t="shared" ca="1" si="75"/>
        <v>Jl. Bina Warga RT. 009 / RW. 07, Kalibata, Papua 13369</v>
      </c>
    </row>
    <row r="496" spans="1:27" x14ac:dyDescent="0.2">
      <c r="A496" s="33" t="s">
        <v>1146</v>
      </c>
      <c r="B496" t="s">
        <v>1658</v>
      </c>
      <c r="C496" t="s">
        <v>3354</v>
      </c>
      <c r="D496" t="s">
        <v>2697</v>
      </c>
      <c r="E496" s="18">
        <v>35361</v>
      </c>
      <c r="F496" t="s">
        <v>2689</v>
      </c>
      <c r="G496" t="s">
        <v>2190</v>
      </c>
      <c r="I496" t="str">
        <f t="shared" si="76"/>
        <v>insert into pelamar (username,nama_lengkap,alamat,jenis_kelamin,tanggal_lahir,no_ktp,email) values ('Mcmillan.Mariko69','Mcmillan Mariko','Jl. Raya Bekasi Timur 170 C, Samarinda 12832','P','35361','11621191524121100003','Mcmillan.Mariko69@gmail.com');</v>
      </c>
      <c r="L496" s="8"/>
      <c r="M496" t="s">
        <v>4362</v>
      </c>
      <c r="N496" t="s">
        <v>4371</v>
      </c>
      <c r="O496" t="s">
        <v>137</v>
      </c>
      <c r="P496" t="str">
        <f t="shared" si="77"/>
        <v>insert into pelamar (username,nama_lengkap,alamat,jenis_kelamin,tanggal_lahir,no_ktp,email) values ('Mcmillan.Mariko69','Mcmillan Mariko','Jl. Raya Bekasi Timur 170 C, Samarinda 12832','P','35361','11621191524121100003','Mcmillan.Mariko69@gmail.com');</v>
      </c>
      <c r="W496" t="str">
        <f t="shared" ca="1" si="73"/>
        <v>30514171727121200000</v>
      </c>
      <c r="Z496" s="18">
        <f t="shared" ca="1" si="74"/>
        <v>33926</v>
      </c>
      <c r="AA496" t="str">
        <f t="shared" ca="1" si="75"/>
        <v>Jl. HR. Rasuna Said Kav. C-21 Kuningan, Depok 12996</v>
      </c>
    </row>
    <row r="497" spans="1:27" x14ac:dyDescent="0.2">
      <c r="A497" s="33" t="s">
        <v>1147</v>
      </c>
      <c r="B497" t="s">
        <v>1659</v>
      </c>
      <c r="C497" t="s">
        <v>3355</v>
      </c>
      <c r="D497" t="s">
        <v>76</v>
      </c>
      <c r="E497" s="18">
        <v>36121</v>
      </c>
      <c r="F497" t="s">
        <v>2690</v>
      </c>
      <c r="G497" t="s">
        <v>2191</v>
      </c>
      <c r="I497" t="str">
        <f t="shared" si="76"/>
        <v>insert into pelamar (username,nama_lengkap,alamat,jenis_kelamin,tanggal_lahir,no_ktp,email) values ('Carson.Herrod88','Carson Herrod','Jl. Pluit Raya No. 2, Makasar 12330','L','36121','21113182528101400008','Carson.Herrod88@hotmail.com');</v>
      </c>
      <c r="M497" t="s">
        <v>4363</v>
      </c>
      <c r="N497" t="s">
        <v>3943</v>
      </c>
      <c r="O497" t="s">
        <v>38</v>
      </c>
      <c r="P497" t="str">
        <f t="shared" si="77"/>
        <v>insert into pelamar (username,nama_lengkap,alamat,jenis_kelamin,tanggal_lahir,no_ktp,email) values ('Carson.Herrod88','Carson Herrod','Jl. Pluit Raya No. 2, Makasar 12330','L','36121','21113182528101400008','Carson.Herrod88@hotmail.com');</v>
      </c>
      <c r="W497" t="str">
        <f t="shared" ca="1" si="73"/>
        <v>31924192710121100003</v>
      </c>
      <c r="Z497" s="18">
        <f t="shared" ca="1" si="74"/>
        <v>34400</v>
      </c>
      <c r="AA497" t="str">
        <f t="shared" ca="1" si="75"/>
        <v>Jl. Raya Bogor  Km. 19  No. 3.a, Aceh 14443</v>
      </c>
    </row>
    <row r="498" spans="1:27" x14ac:dyDescent="0.2">
      <c r="A498" s="33" t="s">
        <v>1148</v>
      </c>
      <c r="B498" t="s">
        <v>1660</v>
      </c>
      <c r="C498" t="s">
        <v>3356</v>
      </c>
      <c r="D498" t="s">
        <v>2697</v>
      </c>
      <c r="E498" s="18">
        <v>35201</v>
      </c>
      <c r="F498" t="s">
        <v>2691</v>
      </c>
      <c r="G498" t="s">
        <v>2192</v>
      </c>
      <c r="I498" t="str">
        <f t="shared" si="76"/>
        <v>insert into pelamar (username,nama_lengkap,alamat,jenis_kelamin,tanggal_lahir,no_ktp,email) values ('Lewis.Wayne43','Lewis Wayne','Jl. Cempaka Putih Tengah I / 1, Garut 15703','P','35201','17621022330101200008','Lewis.Wayne43@yahoo.com');</v>
      </c>
      <c r="L498" s="8"/>
      <c r="M498" t="s">
        <v>4356</v>
      </c>
      <c r="N498" t="s">
        <v>4368</v>
      </c>
      <c r="O498" t="s">
        <v>134</v>
      </c>
      <c r="P498" t="str">
        <f t="shared" si="77"/>
        <v>insert into pelamar (username,nama_lengkap,alamat,jenis_kelamin,tanggal_lahir,no_ktp,email) values ('Lewis.Wayne43','Lewis Wayne','Jl. Cempaka Putih Tengah I / 1, Garut 15703','P','35201','17621022330101200008','Lewis.Wayne43@yahoo.com');</v>
      </c>
      <c r="W498" t="str">
        <f t="shared" ca="1" si="73"/>
        <v>21514192827111600000</v>
      </c>
      <c r="Z498" s="18">
        <f t="shared" ca="1" si="74"/>
        <v>33342</v>
      </c>
      <c r="AA498" t="str">
        <f t="shared" ca="1" si="75"/>
        <v>Jl. Kramat Jaya, Tanjung Priok, Bogor 15031</v>
      </c>
    </row>
    <row r="499" spans="1:27" x14ac:dyDescent="0.2">
      <c r="A499" s="33" t="s">
        <v>1149</v>
      </c>
      <c r="B499" t="s">
        <v>1661</v>
      </c>
      <c r="C499" t="s">
        <v>3357</v>
      </c>
      <c r="D499" t="s">
        <v>76</v>
      </c>
      <c r="E499" s="18">
        <v>35803</v>
      </c>
      <c r="F499" t="s">
        <v>2692</v>
      </c>
      <c r="G499" t="s">
        <v>2193</v>
      </c>
      <c r="I499" t="str">
        <f t="shared" si="76"/>
        <v>insert into pelamar (username,nama_lengkap,alamat,jenis_kelamin,tanggal_lahir,no_ktp,email) values ('Dunlap.Harper2','Dunlap Harper','Jl. Pemuda No. 80  RT.001 RW.08, Bogor 13335','L','35803','14811091218121000008','Dunlap.Harper2@gmail.com');</v>
      </c>
      <c r="M499" t="s">
        <v>4363</v>
      </c>
      <c r="N499" t="s">
        <v>3943</v>
      </c>
      <c r="O499" t="s">
        <v>137</v>
      </c>
      <c r="P499" t="str">
        <f t="shared" si="77"/>
        <v>insert into pelamar (username,nama_lengkap,alamat,jenis_kelamin,tanggal_lahir,no_ktp,email) values ('Dunlap.Harper2','Dunlap Harper','Jl. Pemuda No. 80  RT.001 RW.08, Bogor 13335','L','35803','14811091218121000008','Dunlap.Harper2@gmail.com');</v>
      </c>
      <c r="W499" t="str">
        <f t="shared" ca="1" si="73"/>
        <v>31718041414121200002</v>
      </c>
      <c r="Z499" s="18">
        <f t="shared" ca="1" si="74"/>
        <v>32585</v>
      </c>
      <c r="AA499" t="str">
        <f t="shared" ca="1" si="75"/>
        <v>Jl. Ciputat Raya No. 5, Jakarta Utara 15049</v>
      </c>
    </row>
    <row r="500" spans="1:27" x14ac:dyDescent="0.2">
      <c r="A500" s="33" t="s">
        <v>1150</v>
      </c>
      <c r="B500" t="s">
        <v>1662</v>
      </c>
      <c r="C500" t="s">
        <v>3358</v>
      </c>
      <c r="D500" t="s">
        <v>76</v>
      </c>
      <c r="E500" s="18">
        <v>33635</v>
      </c>
      <c r="F500" t="s">
        <v>2693</v>
      </c>
      <c r="G500" t="s">
        <v>2194</v>
      </c>
      <c r="I500" t="str">
        <f t="shared" si="76"/>
        <v>insert into pelamar (username,nama_lengkap,alamat,jenis_kelamin,tanggal_lahir,no_ktp,email) values ('Bird.Branden18','Bird Branden','Jl. Pemuda No. 80  RT.001 RW.08, Samarinda 12817','L','33635','27319161713121000006','Bird.Branden18@gmail.com');</v>
      </c>
      <c r="L500" s="8"/>
      <c r="M500" t="s">
        <v>4362</v>
      </c>
      <c r="N500" t="s">
        <v>4371</v>
      </c>
      <c r="O500" t="s">
        <v>138</v>
      </c>
      <c r="P500" t="str">
        <f t="shared" si="77"/>
        <v>insert into pelamar (username,nama_lengkap,alamat,jenis_kelamin,tanggal_lahir,no_ktp,email) values ('Bird.Branden18','Bird Branden','Jl. Pemuda No. 80  RT.001 RW.08, Samarinda 12817','L','33635','27319161713121000006','Bird.Branden18@gmail.com');</v>
      </c>
      <c r="W500" t="str">
        <f t="shared" ca="1" si="73"/>
        <v>29725193115101100002</v>
      </c>
      <c r="Z500" s="18">
        <f t="shared" ca="1" si="74"/>
        <v>33348</v>
      </c>
      <c r="AA500" t="str">
        <f t="shared" ca="1" si="75"/>
        <v>Jl. Jend. Sudirman Kav. 49 , Cilacap 14245</v>
      </c>
    </row>
    <row r="501" spans="1:27" x14ac:dyDescent="0.2">
      <c r="A501" s="33" t="s">
        <v>1151</v>
      </c>
      <c r="B501" t="s">
        <v>1663</v>
      </c>
      <c r="C501" t="s">
        <v>3359</v>
      </c>
      <c r="D501" t="s">
        <v>2697</v>
      </c>
      <c r="E501" s="18">
        <v>34724</v>
      </c>
      <c r="F501" t="s">
        <v>2694</v>
      </c>
      <c r="G501" t="s">
        <v>2195</v>
      </c>
      <c r="I501" t="str">
        <f t="shared" si="76"/>
        <v>insert into pelamar (username,nama_lengkap,alamat,jenis_kelamin,tanggal_lahir,no_ktp,email) values ('Garcia.Reed1','Garcia Reed','Jl. Panglima Polim I  No. 34, Bontang 13356','P','34724','31111113410101300002','Garcia.Reed1@yahoo.com');</v>
      </c>
      <c r="M501" t="s">
        <v>4361</v>
      </c>
      <c r="N501" t="s">
        <v>4161</v>
      </c>
      <c r="O501" t="s">
        <v>130</v>
      </c>
      <c r="P501" t="str">
        <f t="shared" si="77"/>
        <v>insert into pelamar (username,nama_lengkap,alamat,jenis_kelamin,tanggal_lahir,no_ktp,email) values ('Garcia.Reed1','Garcia Reed','Jl. Panglima Polim I  No. 34, Bontang 13356','P','34724','31111113410101300002','Garcia.Reed1@yahoo.com');</v>
      </c>
      <c r="W501" t="str">
        <f t="shared" ca="1" si="73"/>
        <v>23115171629101000005</v>
      </c>
      <c r="Z501" s="18">
        <f t="shared" ca="1" si="74"/>
        <v>34028</v>
      </c>
      <c r="AA501" t="str">
        <f t="shared" ca="1" si="75"/>
        <v>Jl. Raya Kebayoran Lama No. 64 , Aceh 12787</v>
      </c>
    </row>
    <row r="502" spans="1:27" x14ac:dyDescent="0.2">
      <c r="A502" s="33" t="s">
        <v>1152</v>
      </c>
      <c r="B502" t="s">
        <v>1664</v>
      </c>
      <c r="C502" t="s">
        <v>3360</v>
      </c>
      <c r="D502" t="s">
        <v>76</v>
      </c>
      <c r="E502" s="18">
        <v>35471</v>
      </c>
      <c r="F502" t="s">
        <v>2695</v>
      </c>
      <c r="G502" t="s">
        <v>2196</v>
      </c>
      <c r="I502" t="str">
        <f t="shared" si="76"/>
        <v>insert into pelamar (username,nama_lengkap,alamat,jenis_kelamin,tanggal_lahir,no_ktp,email) values ('Mcguire.Mia1','Mcguire Mia','Jl. Bekasi Timur Raya KM. 18 No. 6 P. Gdg. , Tasikmalaya 13880','L','35471','16415052016101500005','Mcguire.Mia1@gmail.com');</v>
      </c>
      <c r="L502" s="8"/>
      <c r="M502" t="s">
        <v>4356</v>
      </c>
      <c r="N502" t="s">
        <v>4368</v>
      </c>
      <c r="O502" t="s">
        <v>126</v>
      </c>
      <c r="P502" t="str">
        <f t="shared" si="77"/>
        <v>insert into pelamar (username,nama_lengkap,alamat,jenis_kelamin,tanggal_lahir,no_ktp,email) values ('Mcguire.Mia1','Mcguire Mia','Jl. Bekasi Timur Raya KM. 18 No. 6 P. Gdg. , Tasikmalaya 13880','L','35471','16415052016101500005','Mcguire.Mia1@gmail.com');</v>
      </c>
      <c r="W502" t="str">
        <f t="shared" ca="1" si="73"/>
        <v>19633093321111200005</v>
      </c>
      <c r="Z502" s="18">
        <f t="shared" ca="1" si="74"/>
        <v>34675</v>
      </c>
      <c r="AA502" t="str">
        <f t="shared" ca="1" si="75"/>
        <v>Jl. RS Fatmawati No. 74 , Surabaya 14066</v>
      </c>
    </row>
    <row r="503" spans="1:27" x14ac:dyDescent="0.2">
      <c r="A503" s="33" t="s">
        <v>1153</v>
      </c>
      <c r="B503" t="s">
        <v>1665</v>
      </c>
      <c r="C503" t="s">
        <v>3361</v>
      </c>
      <c r="D503" t="s">
        <v>2697</v>
      </c>
      <c r="E503" s="18">
        <v>33633</v>
      </c>
      <c r="F503" t="s">
        <v>2696</v>
      </c>
      <c r="G503" t="s">
        <v>2197</v>
      </c>
      <c r="I503" t="str">
        <f t="shared" si="76"/>
        <v>insert into pelamar (username,nama_lengkap,alamat,jenis_kelamin,tanggal_lahir,no_ktp,email) values ('Short.Nathan42','Short Nathan','Jl. Ciputat Raya No. 5, Jakarta Utara 12930','P','33633','11933192615101100005','Short.Nathan42@hotmail.com');</v>
      </c>
      <c r="M503" t="s">
        <v>4362</v>
      </c>
      <c r="N503" t="s">
        <v>4371</v>
      </c>
      <c r="O503" t="s">
        <v>130</v>
      </c>
      <c r="P503" t="str">
        <f t="shared" si="77"/>
        <v>insert into pelamar (username,nama_lengkap,alamat,jenis_kelamin,tanggal_lahir,no_ktp,email) values ('Short.Nathan42','Short Nathan','Jl. Ciputat Raya No. 5, Jakarta Utara 12930','P','33633','11933192615101100005','Short.Nathan42@hotmail.com');</v>
      </c>
      <c r="W503" t="str">
        <f t="shared" ca="1" si="73"/>
        <v>29412032710111400001</v>
      </c>
      <c r="Z503" s="18">
        <f t="shared" ca="1" si="74"/>
        <v>36032</v>
      </c>
      <c r="AA503" t="str">
        <f t="shared" ca="1" si="75"/>
        <v>Jl. Mohamad Kahfi Raya 1, Surabaya 13218</v>
      </c>
    </row>
  </sheetData>
  <hyperlinks>
    <hyperlink ref="G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K1904"/>
  <sheetViews>
    <sheetView workbookViewId="0">
      <selection activeCell="B1005" sqref="B1005:B1029"/>
    </sheetView>
  </sheetViews>
  <sheetFormatPr baseColWidth="10" defaultColWidth="8.83203125" defaultRowHeight="15" x14ac:dyDescent="0.2"/>
  <cols>
    <col min="2" max="2" width="17.83203125" customWidth="1"/>
    <col min="3" max="3" width="16.6640625" customWidth="1"/>
    <col min="4" max="4" width="14.33203125" customWidth="1"/>
    <col min="5" max="5" width="19" bestFit="1" customWidth="1"/>
    <col min="6" max="6" width="16.6640625" customWidth="1"/>
    <col min="7" max="7" width="14.33203125" customWidth="1"/>
  </cols>
  <sheetData>
    <row r="2" spans="1:11" x14ac:dyDescent="0.2">
      <c r="A2" t="s">
        <v>80</v>
      </c>
    </row>
    <row r="4" spans="1:11" x14ac:dyDescent="0.2">
      <c r="A4" s="2" t="s">
        <v>81</v>
      </c>
      <c r="B4" s="2" t="s">
        <v>82</v>
      </c>
      <c r="C4" s="2" t="s">
        <v>83</v>
      </c>
      <c r="D4" s="2" t="s">
        <v>84</v>
      </c>
      <c r="E4" s="2" t="s">
        <v>85</v>
      </c>
      <c r="F4" s="2" t="s">
        <v>62</v>
      </c>
      <c r="G4" s="2" t="s">
        <v>63</v>
      </c>
      <c r="H4" s="2" t="s">
        <v>3799</v>
      </c>
      <c r="K4" t="str">
        <f>"insert into pendaftaran ("&amp;A4&amp;","&amp;B4&amp;","&amp;C4&amp;","&amp;D4&amp;","&amp;E4&amp;","&amp;F4&amp;","&amp;G4&amp;") values ("</f>
        <v>insert into pendaftaran (id,status_lulus,status_verifikasi,npm,pelamar,nomor_periode,tahun_periode) values (</v>
      </c>
    </row>
    <row r="5" spans="1:11" x14ac:dyDescent="0.2">
      <c r="A5" s="14">
        <v>1</v>
      </c>
      <c r="B5" s="28" t="b">
        <v>1</v>
      </c>
      <c r="C5" s="1" t="b">
        <v>1</v>
      </c>
      <c r="D5" s="29">
        <v>1508261321</v>
      </c>
      <c r="E5" s="32" t="s">
        <v>52</v>
      </c>
      <c r="F5" s="1">
        <v>1</v>
      </c>
      <c r="G5" s="14">
        <f>IF(F5=1,2007,IF(F5=2,2008,2009))</f>
        <v>2007</v>
      </c>
      <c r="H5" t="s">
        <v>3795</v>
      </c>
      <c r="K5" t="str">
        <f>CONCATENATE($K$4,A5,",",B5,",",C5,",","'",D5,"'",",","'",E5,"'",",",F5,",","'",G5,"'",")",";")</f>
        <v>insert into pendaftaran (id,status_lulus,status_verifikasi,npm,pelamar,nomor_periode,tahun_periode) values (1,TRUE,TRUE,'1508261321','john.ryan12',1,'2007');</v>
      </c>
    </row>
    <row r="6" spans="1:11" x14ac:dyDescent="0.2">
      <c r="A6" s="14">
        <v>2</v>
      </c>
      <c r="B6" s="28" t="b">
        <v>1</v>
      </c>
      <c r="C6" s="28" t="b">
        <v>1</v>
      </c>
      <c r="D6" s="29">
        <v>1508261323</v>
      </c>
      <c r="E6" s="32" t="s">
        <v>655</v>
      </c>
      <c r="F6" s="28">
        <v>1</v>
      </c>
      <c r="G6" s="14">
        <f t="shared" ref="G6:G69" si="0">IF(F6=1,2007,IF(F6=2,2008,2009))</f>
        <v>2007</v>
      </c>
      <c r="H6" t="s">
        <v>3795</v>
      </c>
      <c r="K6" t="str">
        <f t="shared" ref="K6:K69" si="1">CONCATENATE($K$4,A6,",",B6,",",C6,",","'",D6,"'",",","'",E6,"'",",",F6,",","'",G6,"'",")",";")</f>
        <v>insert into pendaftaran (id,status_lulus,status_verifikasi,npm,pelamar,nomor_periode,tahun_periode) values (2,TRUE,TRUE,'1508261323','Mcdaniel.Lawrence96',1,'2007');</v>
      </c>
    </row>
    <row r="7" spans="1:11" x14ac:dyDescent="0.2">
      <c r="A7" s="14">
        <v>3</v>
      </c>
      <c r="B7" s="28" t="b">
        <v>1</v>
      </c>
      <c r="C7" s="28" t="b">
        <v>1</v>
      </c>
      <c r="D7" s="29">
        <v>1508261325</v>
      </c>
      <c r="E7" s="32" t="s">
        <v>656</v>
      </c>
      <c r="F7" s="28">
        <v>1</v>
      </c>
      <c r="G7" s="14">
        <f t="shared" si="0"/>
        <v>2007</v>
      </c>
      <c r="H7" t="s">
        <v>3795</v>
      </c>
      <c r="K7" t="str">
        <f t="shared" si="1"/>
        <v>insert into pendaftaran (id,status_lulus,status_verifikasi,npm,pelamar,nomor_periode,tahun_periode) values (3,TRUE,TRUE,'1508261325','Marsh.Jescie68',1,'2007');</v>
      </c>
    </row>
    <row r="8" spans="1:11" x14ac:dyDescent="0.2">
      <c r="A8" s="14">
        <v>4</v>
      </c>
      <c r="B8" s="28" t="b">
        <v>1</v>
      </c>
      <c r="C8" s="28" t="b">
        <v>1</v>
      </c>
      <c r="D8" s="29">
        <v>1508261327</v>
      </c>
      <c r="E8" s="32" t="s">
        <v>657</v>
      </c>
      <c r="F8" s="28">
        <v>1</v>
      </c>
      <c r="G8" s="14">
        <f t="shared" si="0"/>
        <v>2007</v>
      </c>
      <c r="H8" t="s">
        <v>3795</v>
      </c>
      <c r="K8" t="str">
        <f t="shared" si="1"/>
        <v>insert into pendaftaran (id,status_lulus,status_verifikasi,npm,pelamar,nomor_periode,tahun_periode) values (4,TRUE,TRUE,'1508261327','Durham.Zoe1',1,'2007');</v>
      </c>
    </row>
    <row r="9" spans="1:11" x14ac:dyDescent="0.2">
      <c r="A9" s="14">
        <v>5</v>
      </c>
      <c r="B9" s="28" t="b">
        <v>1</v>
      </c>
      <c r="C9" s="28" t="b">
        <v>1</v>
      </c>
      <c r="D9" s="29">
        <v>1508261329</v>
      </c>
      <c r="E9" s="32" t="s">
        <v>658</v>
      </c>
      <c r="F9" s="28">
        <v>1</v>
      </c>
      <c r="G9" s="14">
        <f t="shared" si="0"/>
        <v>2007</v>
      </c>
      <c r="H9" t="s">
        <v>3795</v>
      </c>
      <c r="K9" t="str">
        <f t="shared" si="1"/>
        <v>insert into pendaftaran (id,status_lulus,status_verifikasi,npm,pelamar,nomor_periode,tahun_periode) values (5,TRUE,TRUE,'1508261329','Prince.Shana61',1,'2007');</v>
      </c>
    </row>
    <row r="10" spans="1:11" x14ac:dyDescent="0.2">
      <c r="A10" s="14">
        <v>6</v>
      </c>
      <c r="B10" s="28" t="b">
        <v>1</v>
      </c>
      <c r="C10" s="28" t="b">
        <v>1</v>
      </c>
      <c r="D10" s="29">
        <v>1508261331</v>
      </c>
      <c r="E10" s="32" t="s">
        <v>659</v>
      </c>
      <c r="F10" s="28">
        <v>1</v>
      </c>
      <c r="G10" s="14">
        <f t="shared" si="0"/>
        <v>2007</v>
      </c>
      <c r="H10" t="s">
        <v>3795</v>
      </c>
      <c r="K10" t="str">
        <f t="shared" si="1"/>
        <v>insert into pendaftaran (id,status_lulus,status_verifikasi,npm,pelamar,nomor_periode,tahun_periode) values (6,TRUE,TRUE,'1508261331','Heath.Lisandra14',1,'2007');</v>
      </c>
    </row>
    <row r="11" spans="1:11" x14ac:dyDescent="0.2">
      <c r="A11" s="14">
        <v>7</v>
      </c>
      <c r="B11" t="b">
        <v>0</v>
      </c>
      <c r="C11" s="28" t="b">
        <v>1</v>
      </c>
      <c r="D11" s="29">
        <v>1508261333</v>
      </c>
      <c r="E11" s="16" t="s">
        <v>660</v>
      </c>
      <c r="F11" s="28">
        <v>1</v>
      </c>
      <c r="G11" s="14">
        <f t="shared" si="0"/>
        <v>2007</v>
      </c>
      <c r="H11" t="s">
        <v>3795</v>
      </c>
      <c r="K11" t="str">
        <f t="shared" si="1"/>
        <v>insert into pendaftaran (id,status_lulus,status_verifikasi,npm,pelamar,nomor_periode,tahun_periode) values (7,FALSE,TRUE,'1508261333','Schultz.Serina100',1,'2007');</v>
      </c>
    </row>
    <row r="12" spans="1:11" x14ac:dyDescent="0.2">
      <c r="A12" s="14">
        <v>8</v>
      </c>
      <c r="B12" t="b">
        <v>0</v>
      </c>
      <c r="C12" s="28" t="b">
        <v>1</v>
      </c>
      <c r="D12" s="29">
        <v>1508261335</v>
      </c>
      <c r="E12" s="16" t="s">
        <v>661</v>
      </c>
      <c r="F12" s="28">
        <v>1</v>
      </c>
      <c r="G12" s="14">
        <f t="shared" si="0"/>
        <v>2007</v>
      </c>
      <c r="H12" t="s">
        <v>3795</v>
      </c>
      <c r="K12" t="str">
        <f t="shared" si="1"/>
        <v>insert into pendaftaran (id,status_lulus,status_verifikasi,npm,pelamar,nomor_periode,tahun_periode) values (8,FALSE,TRUE,'1508261335','Aguirre.Minerva83',1,'2007');</v>
      </c>
    </row>
    <row r="13" spans="1:11" x14ac:dyDescent="0.2">
      <c r="A13" s="14">
        <v>9</v>
      </c>
      <c r="B13" t="b">
        <v>0</v>
      </c>
      <c r="C13" s="28" t="b">
        <v>1</v>
      </c>
      <c r="D13" s="29">
        <v>1508261337</v>
      </c>
      <c r="E13" s="16" t="s">
        <v>662</v>
      </c>
      <c r="F13" s="28">
        <v>1</v>
      </c>
      <c r="G13" s="14">
        <f t="shared" si="0"/>
        <v>2007</v>
      </c>
      <c r="H13" t="s">
        <v>3795</v>
      </c>
      <c r="K13" t="str">
        <f t="shared" si="1"/>
        <v>insert into pendaftaran (id,status_lulus,status_verifikasi,npm,pelamar,nomor_periode,tahun_periode) values (9,FALSE,TRUE,'1508261337','Pena.Cassidy6',1,'2007');</v>
      </c>
    </row>
    <row r="14" spans="1:11" x14ac:dyDescent="0.2">
      <c r="A14" s="14">
        <v>10</v>
      </c>
      <c r="B14" t="b">
        <v>0</v>
      </c>
      <c r="C14" s="28" t="b">
        <v>1</v>
      </c>
      <c r="D14" s="29">
        <v>1508261339</v>
      </c>
      <c r="E14" s="16" t="s">
        <v>663</v>
      </c>
      <c r="F14" s="28">
        <v>1</v>
      </c>
      <c r="G14" s="14">
        <f t="shared" si="0"/>
        <v>2007</v>
      </c>
      <c r="H14" t="s">
        <v>3795</v>
      </c>
      <c r="K14" t="str">
        <f t="shared" si="1"/>
        <v>insert into pendaftaran (id,status_lulus,status_verifikasi,npm,pelamar,nomor_periode,tahun_periode) values (10,FALSE,TRUE,'1508261339','Osborn.Eaton63',1,'2007');</v>
      </c>
    </row>
    <row r="15" spans="1:11" x14ac:dyDescent="0.2">
      <c r="A15" s="14">
        <v>11</v>
      </c>
      <c r="B15" t="b">
        <v>0</v>
      </c>
      <c r="C15" t="b">
        <v>0</v>
      </c>
      <c r="D15" s="29">
        <v>1508261341</v>
      </c>
      <c r="E15" s="16" t="s">
        <v>664</v>
      </c>
      <c r="F15" s="28">
        <v>1</v>
      </c>
      <c r="G15" s="14">
        <f t="shared" si="0"/>
        <v>2007</v>
      </c>
      <c r="H15" t="s">
        <v>3795</v>
      </c>
      <c r="K15" t="str">
        <f t="shared" si="1"/>
        <v>insert into pendaftaran (id,status_lulus,status_verifikasi,npm,pelamar,nomor_periode,tahun_periode) values (11,FALSE,FALSE,'1508261341','Mcdaniel.Pearl74',1,'2007');</v>
      </c>
    </row>
    <row r="16" spans="1:11" x14ac:dyDescent="0.2">
      <c r="A16" s="14">
        <v>12</v>
      </c>
      <c r="B16" t="b">
        <v>0</v>
      </c>
      <c r="C16" t="b">
        <v>0</v>
      </c>
      <c r="D16" s="29">
        <v>1508261343</v>
      </c>
      <c r="E16" s="16" t="s">
        <v>665</v>
      </c>
      <c r="F16" s="28">
        <v>1</v>
      </c>
      <c r="G16" s="14">
        <f t="shared" si="0"/>
        <v>2007</v>
      </c>
      <c r="H16" t="s">
        <v>3795</v>
      </c>
      <c r="K16" t="str">
        <f t="shared" si="1"/>
        <v>insert into pendaftaran (id,status_lulus,status_verifikasi,npm,pelamar,nomor_periode,tahun_periode) values (12,FALSE,FALSE,'1508261343','Lindsay.Leonard67',1,'2007');</v>
      </c>
    </row>
    <row r="17" spans="1:11" x14ac:dyDescent="0.2">
      <c r="A17" s="14">
        <v>13</v>
      </c>
      <c r="B17" t="b">
        <v>0</v>
      </c>
      <c r="C17" t="b">
        <v>0</v>
      </c>
      <c r="D17" s="29">
        <v>1508261345</v>
      </c>
      <c r="E17" s="16" t="s">
        <v>666</v>
      </c>
      <c r="F17" s="28">
        <v>1</v>
      </c>
      <c r="G17" s="14">
        <f t="shared" si="0"/>
        <v>2007</v>
      </c>
      <c r="H17" t="s">
        <v>3795</v>
      </c>
      <c r="K17" t="str">
        <f t="shared" si="1"/>
        <v>insert into pendaftaran (id,status_lulus,status_verifikasi,npm,pelamar,nomor_periode,tahun_periode) values (13,FALSE,FALSE,'1508261345','Lamb.Cyrus58',1,'2007');</v>
      </c>
    </row>
    <row r="18" spans="1:11" x14ac:dyDescent="0.2">
      <c r="A18" s="14">
        <v>14</v>
      </c>
      <c r="B18" t="b">
        <v>0</v>
      </c>
      <c r="C18" t="b">
        <v>0</v>
      </c>
      <c r="D18" s="29">
        <v>1508261347</v>
      </c>
      <c r="E18" s="16" t="s">
        <v>667</v>
      </c>
      <c r="F18" s="28">
        <v>1</v>
      </c>
      <c r="G18" s="14">
        <f t="shared" si="0"/>
        <v>2007</v>
      </c>
      <c r="H18" t="s">
        <v>3795</v>
      </c>
      <c r="K18" t="str">
        <f t="shared" si="1"/>
        <v>insert into pendaftaran (id,status_lulus,status_verifikasi,npm,pelamar,nomor_periode,tahun_periode) values (14,FALSE,FALSE,'1508261347','Barlow.Blake48',1,'2007');</v>
      </c>
    </row>
    <row r="19" spans="1:11" x14ac:dyDescent="0.2">
      <c r="A19" s="14">
        <v>15</v>
      </c>
      <c r="B19" t="b">
        <v>0</v>
      </c>
      <c r="C19" t="b">
        <v>0</v>
      </c>
      <c r="D19" s="29">
        <v>1508261349</v>
      </c>
      <c r="E19" s="16" t="s">
        <v>668</v>
      </c>
      <c r="F19" s="28">
        <v>1</v>
      </c>
      <c r="G19" s="14">
        <f t="shared" si="0"/>
        <v>2007</v>
      </c>
      <c r="H19" t="s">
        <v>3795</v>
      </c>
      <c r="K19" t="str">
        <f t="shared" si="1"/>
        <v>insert into pendaftaran (id,status_lulus,status_verifikasi,npm,pelamar,nomor_periode,tahun_periode) values (15,FALSE,FALSE,'1508261349','Hampton.Burton69',1,'2007');</v>
      </c>
    </row>
    <row r="20" spans="1:11" x14ac:dyDescent="0.2">
      <c r="A20" s="14">
        <v>16</v>
      </c>
      <c r="B20" t="b">
        <v>0</v>
      </c>
      <c r="C20" t="b">
        <v>0</v>
      </c>
      <c r="D20" s="29">
        <v>1508261351</v>
      </c>
      <c r="E20" s="16" t="s">
        <v>669</v>
      </c>
      <c r="F20" s="28">
        <v>1</v>
      </c>
      <c r="G20" s="14">
        <f t="shared" si="0"/>
        <v>2007</v>
      </c>
      <c r="H20" t="s">
        <v>3795</v>
      </c>
      <c r="K20" t="str">
        <f t="shared" si="1"/>
        <v>insert into pendaftaran (id,status_lulus,status_verifikasi,npm,pelamar,nomor_periode,tahun_periode) values (16,FALSE,FALSE,'1508261351','Knight.Nora65',1,'2007');</v>
      </c>
    </row>
    <row r="21" spans="1:11" x14ac:dyDescent="0.2">
      <c r="A21" s="14">
        <v>17</v>
      </c>
      <c r="B21" t="b">
        <v>0</v>
      </c>
      <c r="C21" t="b">
        <v>0</v>
      </c>
      <c r="D21" s="29">
        <v>1508261353</v>
      </c>
      <c r="E21" s="16" t="s">
        <v>670</v>
      </c>
      <c r="F21" s="28">
        <v>1</v>
      </c>
      <c r="G21" s="14">
        <f t="shared" si="0"/>
        <v>2007</v>
      </c>
      <c r="H21" t="s">
        <v>3795</v>
      </c>
      <c r="K21" t="str">
        <f t="shared" si="1"/>
        <v>insert into pendaftaran (id,status_lulus,status_verifikasi,npm,pelamar,nomor_periode,tahun_periode) values (17,FALSE,FALSE,'1508261353','Mclaughlin.Serina79',1,'2007');</v>
      </c>
    </row>
    <row r="22" spans="1:11" x14ac:dyDescent="0.2">
      <c r="A22" s="14">
        <v>18</v>
      </c>
      <c r="B22" t="b">
        <v>0</v>
      </c>
      <c r="C22" t="b">
        <v>0</v>
      </c>
      <c r="D22" s="29">
        <v>1508261355</v>
      </c>
      <c r="E22" s="16" t="s">
        <v>671</v>
      </c>
      <c r="F22" s="28">
        <v>1</v>
      </c>
      <c r="G22" s="14">
        <f t="shared" si="0"/>
        <v>2007</v>
      </c>
      <c r="H22" t="s">
        <v>3795</v>
      </c>
      <c r="K22" t="str">
        <f t="shared" si="1"/>
        <v>insert into pendaftaran (id,status_lulus,status_verifikasi,npm,pelamar,nomor_periode,tahun_periode) values (18,FALSE,FALSE,'1508261355','Graves.Jolene72',1,'2007');</v>
      </c>
    </row>
    <row r="23" spans="1:11" x14ac:dyDescent="0.2">
      <c r="A23" s="14">
        <v>19</v>
      </c>
      <c r="B23" t="b">
        <v>0</v>
      </c>
      <c r="C23" s="28" t="b">
        <v>1</v>
      </c>
      <c r="D23" s="29">
        <v>1508261357</v>
      </c>
      <c r="E23" s="16" t="s">
        <v>672</v>
      </c>
      <c r="F23" s="28">
        <v>1</v>
      </c>
      <c r="G23" s="14">
        <f t="shared" si="0"/>
        <v>2007</v>
      </c>
      <c r="H23" t="s">
        <v>3795</v>
      </c>
      <c r="K23" t="str">
        <f t="shared" si="1"/>
        <v>insert into pendaftaran (id,status_lulus,status_verifikasi,npm,pelamar,nomor_periode,tahun_periode) values (19,FALSE,TRUE,'1508261357','Hopkins.Lucian65',1,'2007');</v>
      </c>
    </row>
    <row r="24" spans="1:11" x14ac:dyDescent="0.2">
      <c r="A24" s="14">
        <v>20</v>
      </c>
      <c r="B24" t="b">
        <v>0</v>
      </c>
      <c r="C24" s="28" t="b">
        <v>1</v>
      </c>
      <c r="D24" s="29">
        <v>1508261359</v>
      </c>
      <c r="E24" s="16" t="s">
        <v>673</v>
      </c>
      <c r="F24" s="28">
        <v>1</v>
      </c>
      <c r="G24" s="14">
        <f t="shared" si="0"/>
        <v>2007</v>
      </c>
      <c r="H24" t="s">
        <v>3795</v>
      </c>
      <c r="K24" t="str">
        <f t="shared" si="1"/>
        <v>insert into pendaftaran (id,status_lulus,status_verifikasi,npm,pelamar,nomor_periode,tahun_periode) values (20,FALSE,TRUE,'1508261359','Valentine.Arsenio34',1,'2007');</v>
      </c>
    </row>
    <row r="25" spans="1:11" x14ac:dyDescent="0.2">
      <c r="A25" s="14">
        <v>21</v>
      </c>
      <c r="B25" t="b">
        <v>0</v>
      </c>
      <c r="C25" s="28" t="b">
        <v>1</v>
      </c>
      <c r="D25" s="29">
        <v>1508261361</v>
      </c>
      <c r="E25" s="16" t="s">
        <v>674</v>
      </c>
      <c r="F25" s="28">
        <v>1</v>
      </c>
      <c r="G25" s="14">
        <f t="shared" si="0"/>
        <v>2007</v>
      </c>
      <c r="H25" t="s">
        <v>3795</v>
      </c>
      <c r="K25" t="str">
        <f t="shared" si="1"/>
        <v>insert into pendaftaran (id,status_lulus,status_verifikasi,npm,pelamar,nomor_periode,tahun_periode) values (21,FALSE,TRUE,'1508261361','Herman.Cathleen70',1,'2007');</v>
      </c>
    </row>
    <row r="26" spans="1:11" x14ac:dyDescent="0.2">
      <c r="A26" s="14">
        <v>22</v>
      </c>
      <c r="B26" t="b">
        <v>0</v>
      </c>
      <c r="C26" t="b">
        <v>0</v>
      </c>
      <c r="D26" s="29">
        <v>1508261363</v>
      </c>
      <c r="E26" s="16" t="s">
        <v>675</v>
      </c>
      <c r="F26" s="28">
        <v>1</v>
      </c>
      <c r="G26" s="14">
        <f t="shared" si="0"/>
        <v>2007</v>
      </c>
      <c r="H26" t="s">
        <v>3795</v>
      </c>
      <c r="K26" t="str">
        <f t="shared" si="1"/>
        <v>insert into pendaftaran (id,status_lulus,status_verifikasi,npm,pelamar,nomor_periode,tahun_periode) values (22,FALSE,FALSE,'1508261363','Mathews.Kato5',1,'2007');</v>
      </c>
    </row>
    <row r="27" spans="1:11" x14ac:dyDescent="0.2">
      <c r="A27" s="14">
        <v>23</v>
      </c>
      <c r="B27" t="b">
        <v>0</v>
      </c>
      <c r="C27" t="b">
        <v>0</v>
      </c>
      <c r="D27" s="29">
        <v>1508261365</v>
      </c>
      <c r="E27" t="s">
        <v>676</v>
      </c>
      <c r="F27" s="28">
        <v>1</v>
      </c>
      <c r="G27" s="14">
        <f t="shared" si="0"/>
        <v>2007</v>
      </c>
      <c r="H27" t="s">
        <v>3795</v>
      </c>
      <c r="K27" t="str">
        <f t="shared" si="1"/>
        <v>insert into pendaftaran (id,status_lulus,status_verifikasi,npm,pelamar,nomor_periode,tahun_periode) values (23,FALSE,FALSE,'1508261365','Andrews.Leo13',1,'2007');</v>
      </c>
    </row>
    <row r="28" spans="1:11" x14ac:dyDescent="0.2">
      <c r="A28" s="14">
        <v>24</v>
      </c>
      <c r="B28" t="b">
        <v>0</v>
      </c>
      <c r="C28" t="b">
        <v>0</v>
      </c>
      <c r="D28" s="29">
        <v>1508261367</v>
      </c>
      <c r="E28" t="s">
        <v>677</v>
      </c>
      <c r="F28" s="28">
        <v>1</v>
      </c>
      <c r="G28" s="14">
        <f t="shared" si="0"/>
        <v>2007</v>
      </c>
      <c r="H28" t="s">
        <v>3795</v>
      </c>
      <c r="K28" t="str">
        <f t="shared" si="1"/>
        <v>insert into pendaftaran (id,status_lulus,status_verifikasi,npm,pelamar,nomor_periode,tahun_periode) values (24,FALSE,FALSE,'1508261367','Cote.Sonia87',1,'2007');</v>
      </c>
    </row>
    <row r="29" spans="1:11" x14ac:dyDescent="0.2">
      <c r="A29" s="14">
        <v>25</v>
      </c>
      <c r="B29" t="b">
        <v>0</v>
      </c>
      <c r="C29" t="b">
        <v>0</v>
      </c>
      <c r="D29" s="29">
        <v>1508261369</v>
      </c>
      <c r="E29" t="s">
        <v>678</v>
      </c>
      <c r="F29" s="28">
        <v>1</v>
      </c>
      <c r="G29" s="14">
        <f t="shared" si="0"/>
        <v>2007</v>
      </c>
      <c r="H29" t="s">
        <v>3795</v>
      </c>
      <c r="K29" t="str">
        <f t="shared" si="1"/>
        <v>insert into pendaftaran (id,status_lulus,status_verifikasi,npm,pelamar,nomor_periode,tahun_periode) values (25,FALSE,FALSE,'1508261369','Chandler.Grace42',1,'2007');</v>
      </c>
    </row>
    <row r="30" spans="1:11" x14ac:dyDescent="0.2">
      <c r="A30" s="14">
        <v>26</v>
      </c>
      <c r="B30" t="b">
        <v>0</v>
      </c>
      <c r="C30" t="b">
        <v>0</v>
      </c>
      <c r="D30" s="29">
        <v>1508261371</v>
      </c>
      <c r="E30" t="s">
        <v>679</v>
      </c>
      <c r="F30" s="28">
        <v>1</v>
      </c>
      <c r="G30" s="14">
        <f t="shared" si="0"/>
        <v>2007</v>
      </c>
      <c r="H30" t="s">
        <v>3795</v>
      </c>
      <c r="K30" t="str">
        <f t="shared" si="1"/>
        <v>insert into pendaftaran (id,status_lulus,status_verifikasi,npm,pelamar,nomor_periode,tahun_periode) values (26,FALSE,FALSE,'1508261371','Carter.Ebony43',1,'2007');</v>
      </c>
    </row>
    <row r="31" spans="1:11" x14ac:dyDescent="0.2">
      <c r="A31" s="14">
        <v>27</v>
      </c>
      <c r="B31" t="b">
        <v>0</v>
      </c>
      <c r="C31" t="b">
        <v>0</v>
      </c>
      <c r="D31" s="29">
        <v>1508261373</v>
      </c>
      <c r="E31" t="s">
        <v>680</v>
      </c>
      <c r="F31" s="28">
        <v>1</v>
      </c>
      <c r="G31" s="14">
        <f t="shared" si="0"/>
        <v>2007</v>
      </c>
      <c r="H31" t="s">
        <v>3795</v>
      </c>
      <c r="K31" t="str">
        <f t="shared" si="1"/>
        <v>insert into pendaftaran (id,status_lulus,status_verifikasi,npm,pelamar,nomor_periode,tahun_periode) values (27,FALSE,FALSE,'1508261373','Boone.Rhea42',1,'2007');</v>
      </c>
    </row>
    <row r="32" spans="1:11" x14ac:dyDescent="0.2">
      <c r="A32" s="14">
        <v>28</v>
      </c>
      <c r="B32" t="b">
        <v>0</v>
      </c>
      <c r="C32" t="b">
        <v>0</v>
      </c>
      <c r="D32" s="29">
        <v>1508261375</v>
      </c>
      <c r="E32" t="s">
        <v>681</v>
      </c>
      <c r="F32" s="28">
        <v>1</v>
      </c>
      <c r="G32" s="14">
        <f t="shared" si="0"/>
        <v>2007</v>
      </c>
      <c r="H32" t="s">
        <v>3795</v>
      </c>
      <c r="K32" t="str">
        <f t="shared" si="1"/>
        <v>insert into pendaftaran (id,status_lulus,status_verifikasi,npm,pelamar,nomor_periode,tahun_periode) values (28,FALSE,FALSE,'1508261375','Sloan.Kane71',1,'2007');</v>
      </c>
    </row>
    <row r="33" spans="1:11" x14ac:dyDescent="0.2">
      <c r="A33" s="14">
        <v>29</v>
      </c>
      <c r="B33" t="b">
        <v>0</v>
      </c>
      <c r="C33" s="28" t="b">
        <v>1</v>
      </c>
      <c r="D33" s="29">
        <v>1508261377</v>
      </c>
      <c r="E33" t="s">
        <v>682</v>
      </c>
      <c r="F33" s="28">
        <v>1</v>
      </c>
      <c r="G33" s="14">
        <f t="shared" si="0"/>
        <v>2007</v>
      </c>
      <c r="H33" t="s">
        <v>3795</v>
      </c>
      <c r="K33" t="str">
        <f t="shared" si="1"/>
        <v>insert into pendaftaran (id,status_lulus,status_verifikasi,npm,pelamar,nomor_periode,tahun_periode) values (29,FALSE,TRUE,'1508261377','Harvey.Hayes40',1,'2007');</v>
      </c>
    </row>
    <row r="34" spans="1:11" x14ac:dyDescent="0.2">
      <c r="A34" s="14">
        <v>30</v>
      </c>
      <c r="B34" t="b">
        <v>0</v>
      </c>
      <c r="C34" s="28" t="b">
        <v>1</v>
      </c>
      <c r="D34" s="29">
        <v>1508261379</v>
      </c>
      <c r="E34" t="s">
        <v>683</v>
      </c>
      <c r="F34" s="28">
        <v>1</v>
      </c>
      <c r="G34" s="14">
        <f t="shared" si="0"/>
        <v>2007</v>
      </c>
      <c r="H34" t="s">
        <v>3795</v>
      </c>
      <c r="K34" t="str">
        <f t="shared" si="1"/>
        <v>insert into pendaftaran (id,status_lulus,status_verifikasi,npm,pelamar,nomor_periode,tahun_periode) values (30,FALSE,TRUE,'1508261379','Wilkins.Knox48',1,'2007');</v>
      </c>
    </row>
    <row r="35" spans="1:11" x14ac:dyDescent="0.2">
      <c r="A35" s="14">
        <v>31</v>
      </c>
      <c r="B35" t="b">
        <v>0</v>
      </c>
      <c r="C35" s="28" t="b">
        <v>1</v>
      </c>
      <c r="D35" s="29">
        <v>1508261381</v>
      </c>
      <c r="E35" t="s">
        <v>684</v>
      </c>
      <c r="F35" s="28">
        <v>1</v>
      </c>
      <c r="G35" s="14">
        <f t="shared" si="0"/>
        <v>2007</v>
      </c>
      <c r="H35" t="s">
        <v>3795</v>
      </c>
      <c r="K35" t="str">
        <f t="shared" si="1"/>
        <v>insert into pendaftaran (id,status_lulus,status_verifikasi,npm,pelamar,nomor_periode,tahun_periode) values (31,FALSE,TRUE,'1508261381','Chan.Beck3',1,'2007');</v>
      </c>
    </row>
    <row r="36" spans="1:11" x14ac:dyDescent="0.2">
      <c r="A36" s="14">
        <v>32</v>
      </c>
      <c r="B36" t="b">
        <v>0</v>
      </c>
      <c r="C36" s="28" t="b">
        <v>1</v>
      </c>
      <c r="D36" s="29">
        <v>1508261383</v>
      </c>
      <c r="E36" t="s">
        <v>685</v>
      </c>
      <c r="F36" s="28">
        <v>1</v>
      </c>
      <c r="G36" s="14">
        <f t="shared" si="0"/>
        <v>2007</v>
      </c>
      <c r="H36" t="s">
        <v>3795</v>
      </c>
      <c r="K36" t="str">
        <f t="shared" si="1"/>
        <v>insert into pendaftaran (id,status_lulus,status_verifikasi,npm,pelamar,nomor_periode,tahun_periode) values (32,FALSE,TRUE,'1508261383','Hinton.Vivian14',1,'2007');</v>
      </c>
    </row>
    <row r="37" spans="1:11" x14ac:dyDescent="0.2">
      <c r="A37" s="14">
        <v>33</v>
      </c>
      <c r="B37" t="b">
        <v>0</v>
      </c>
      <c r="C37" s="28" t="b">
        <v>1</v>
      </c>
      <c r="D37" s="29">
        <v>1508261385</v>
      </c>
      <c r="E37" t="s">
        <v>686</v>
      </c>
      <c r="F37" s="28">
        <v>1</v>
      </c>
      <c r="G37" s="14">
        <f t="shared" si="0"/>
        <v>2007</v>
      </c>
      <c r="H37" t="s">
        <v>3795</v>
      </c>
      <c r="K37" t="str">
        <f t="shared" si="1"/>
        <v>insert into pendaftaran (id,status_lulus,status_verifikasi,npm,pelamar,nomor_periode,tahun_periode) values (33,FALSE,TRUE,'1508261385','Pennington.Hammett78',1,'2007');</v>
      </c>
    </row>
    <row r="38" spans="1:11" x14ac:dyDescent="0.2">
      <c r="A38" s="14">
        <v>34</v>
      </c>
      <c r="B38" t="b">
        <v>0</v>
      </c>
      <c r="C38" s="28" t="b">
        <v>1</v>
      </c>
      <c r="D38" s="29">
        <v>1508261387</v>
      </c>
      <c r="E38" t="s">
        <v>687</v>
      </c>
      <c r="F38" s="28">
        <v>1</v>
      </c>
      <c r="G38" s="14">
        <f t="shared" si="0"/>
        <v>2007</v>
      </c>
      <c r="H38" t="s">
        <v>3795</v>
      </c>
      <c r="K38" t="str">
        <f t="shared" si="1"/>
        <v>insert into pendaftaran (id,status_lulus,status_verifikasi,npm,pelamar,nomor_periode,tahun_periode) values (34,FALSE,TRUE,'1508261387','Reid.Imani99',1,'2007');</v>
      </c>
    </row>
    <row r="39" spans="1:11" x14ac:dyDescent="0.2">
      <c r="A39" s="14">
        <v>35</v>
      </c>
      <c r="B39" t="b">
        <v>0</v>
      </c>
      <c r="C39" s="28" t="b">
        <v>1</v>
      </c>
      <c r="D39" s="29">
        <v>1508261389</v>
      </c>
      <c r="E39" t="s">
        <v>688</v>
      </c>
      <c r="F39" s="28">
        <v>1</v>
      </c>
      <c r="G39" s="14">
        <f t="shared" si="0"/>
        <v>2007</v>
      </c>
      <c r="H39" t="s">
        <v>3795</v>
      </c>
      <c r="K39" t="str">
        <f t="shared" si="1"/>
        <v>insert into pendaftaran (id,status_lulus,status_verifikasi,npm,pelamar,nomor_periode,tahun_periode) values (35,FALSE,TRUE,'1508261389','Snyder.Jakeem77',1,'2007');</v>
      </c>
    </row>
    <row r="40" spans="1:11" x14ac:dyDescent="0.2">
      <c r="A40" s="14">
        <v>36</v>
      </c>
      <c r="B40" t="b">
        <v>0</v>
      </c>
      <c r="C40" s="28" t="b">
        <v>1</v>
      </c>
      <c r="D40" s="29">
        <v>1508261391</v>
      </c>
      <c r="E40" t="s">
        <v>689</v>
      </c>
      <c r="F40" s="28">
        <v>1</v>
      </c>
      <c r="G40" s="14">
        <f t="shared" si="0"/>
        <v>2007</v>
      </c>
      <c r="H40" t="s">
        <v>3795</v>
      </c>
      <c r="K40" t="str">
        <f t="shared" si="1"/>
        <v>insert into pendaftaran (id,status_lulus,status_verifikasi,npm,pelamar,nomor_periode,tahun_periode) values (36,FALSE,TRUE,'1508261391','Haynes.Isabella41',1,'2007');</v>
      </c>
    </row>
    <row r="41" spans="1:11" x14ac:dyDescent="0.2">
      <c r="A41" s="14">
        <v>37</v>
      </c>
      <c r="B41" t="b">
        <v>0</v>
      </c>
      <c r="C41" s="28" t="b">
        <v>1</v>
      </c>
      <c r="D41" s="29">
        <v>1508261393</v>
      </c>
      <c r="E41" t="s">
        <v>690</v>
      </c>
      <c r="F41" s="28">
        <v>1</v>
      </c>
      <c r="G41" s="14">
        <f t="shared" si="0"/>
        <v>2007</v>
      </c>
      <c r="H41" t="s">
        <v>3795</v>
      </c>
      <c r="K41" t="str">
        <f t="shared" si="1"/>
        <v>insert into pendaftaran (id,status_lulus,status_verifikasi,npm,pelamar,nomor_periode,tahun_periode) values (37,FALSE,TRUE,'1508261393','Randall.Remedios78',1,'2007');</v>
      </c>
    </row>
    <row r="42" spans="1:11" x14ac:dyDescent="0.2">
      <c r="A42" s="14">
        <v>38</v>
      </c>
      <c r="B42" t="b">
        <v>0</v>
      </c>
      <c r="C42" s="28" t="b">
        <v>1</v>
      </c>
      <c r="D42" s="29">
        <v>1508261395</v>
      </c>
      <c r="E42" t="s">
        <v>691</v>
      </c>
      <c r="F42" s="28">
        <v>1</v>
      </c>
      <c r="G42" s="14">
        <f t="shared" si="0"/>
        <v>2007</v>
      </c>
      <c r="H42" t="s">
        <v>3795</v>
      </c>
      <c r="K42" t="str">
        <f t="shared" si="1"/>
        <v>insert into pendaftaran (id,status_lulus,status_verifikasi,npm,pelamar,nomor_periode,tahun_periode) values (38,FALSE,TRUE,'1508261395','Snider.Phillip9',1,'2007');</v>
      </c>
    </row>
    <row r="43" spans="1:11" x14ac:dyDescent="0.2">
      <c r="A43" s="14">
        <v>39</v>
      </c>
      <c r="B43" t="b">
        <v>0</v>
      </c>
      <c r="C43" s="28" t="b">
        <v>1</v>
      </c>
      <c r="D43" s="29">
        <v>1508261397</v>
      </c>
      <c r="E43" t="s">
        <v>692</v>
      </c>
      <c r="F43" s="28">
        <v>1</v>
      </c>
      <c r="G43" s="14">
        <f t="shared" si="0"/>
        <v>2007</v>
      </c>
      <c r="H43" t="s">
        <v>3795</v>
      </c>
      <c r="K43" t="str">
        <f t="shared" si="1"/>
        <v>insert into pendaftaran (id,status_lulus,status_verifikasi,npm,pelamar,nomor_periode,tahun_periode) values (39,FALSE,TRUE,'1508261397','Brown.Simon42',1,'2007');</v>
      </c>
    </row>
    <row r="44" spans="1:11" x14ac:dyDescent="0.2">
      <c r="A44" s="14">
        <v>40</v>
      </c>
      <c r="B44" t="b">
        <v>0</v>
      </c>
      <c r="C44" s="28" t="b">
        <v>1</v>
      </c>
      <c r="D44" s="29">
        <v>1508261399</v>
      </c>
      <c r="E44" t="s">
        <v>693</v>
      </c>
      <c r="F44" s="28">
        <v>1</v>
      </c>
      <c r="G44" s="14">
        <f t="shared" si="0"/>
        <v>2007</v>
      </c>
      <c r="H44" t="s">
        <v>3795</v>
      </c>
      <c r="K44" t="str">
        <f t="shared" si="1"/>
        <v>insert into pendaftaran (id,status_lulus,status_verifikasi,npm,pelamar,nomor_periode,tahun_periode) values (40,FALSE,TRUE,'1508261399','Bryan.Maggy31',1,'2007');</v>
      </c>
    </row>
    <row r="45" spans="1:11" x14ac:dyDescent="0.2">
      <c r="A45" s="14">
        <v>41</v>
      </c>
      <c r="B45" t="b">
        <v>0</v>
      </c>
      <c r="C45" s="28" t="b">
        <v>1</v>
      </c>
      <c r="D45" s="29">
        <v>1508261401</v>
      </c>
      <c r="E45" t="s">
        <v>694</v>
      </c>
      <c r="F45" s="28">
        <v>1</v>
      </c>
      <c r="G45" s="14">
        <f t="shared" si="0"/>
        <v>2007</v>
      </c>
      <c r="H45" t="s">
        <v>3795</v>
      </c>
      <c r="K45" t="str">
        <f t="shared" si="1"/>
        <v>insert into pendaftaran (id,status_lulus,status_verifikasi,npm,pelamar,nomor_periode,tahun_periode) values (41,FALSE,TRUE,'1508261401','Hooper.Juliet59',1,'2007');</v>
      </c>
    </row>
    <row r="46" spans="1:11" x14ac:dyDescent="0.2">
      <c r="A46" s="14">
        <v>42</v>
      </c>
      <c r="B46" t="b">
        <v>0</v>
      </c>
      <c r="C46" s="28" t="b">
        <v>1</v>
      </c>
      <c r="D46" s="29">
        <v>1508261403</v>
      </c>
      <c r="E46" t="s">
        <v>695</v>
      </c>
      <c r="F46" s="28">
        <v>1</v>
      </c>
      <c r="G46" s="14">
        <f t="shared" si="0"/>
        <v>2007</v>
      </c>
      <c r="H46" t="s">
        <v>3795</v>
      </c>
      <c r="K46" t="str">
        <f t="shared" si="1"/>
        <v>insert into pendaftaran (id,status_lulus,status_verifikasi,npm,pelamar,nomor_periode,tahun_periode) values (42,FALSE,TRUE,'1508261403','Mckinney.Dacey28',1,'2007');</v>
      </c>
    </row>
    <row r="47" spans="1:11" x14ac:dyDescent="0.2">
      <c r="A47" s="14">
        <v>43</v>
      </c>
      <c r="B47" t="b">
        <v>0</v>
      </c>
      <c r="C47" s="28" t="b">
        <v>1</v>
      </c>
      <c r="D47" s="29">
        <v>1508261405</v>
      </c>
      <c r="E47" t="s">
        <v>696</v>
      </c>
      <c r="F47" s="28">
        <v>1</v>
      </c>
      <c r="G47" s="14">
        <f t="shared" si="0"/>
        <v>2007</v>
      </c>
      <c r="H47" t="s">
        <v>3795</v>
      </c>
      <c r="K47" t="str">
        <f t="shared" si="1"/>
        <v>insert into pendaftaran (id,status_lulus,status_verifikasi,npm,pelamar,nomor_periode,tahun_periode) values (43,FALSE,TRUE,'1508261405','Flynn.Heather100',1,'2007');</v>
      </c>
    </row>
    <row r="48" spans="1:11" x14ac:dyDescent="0.2">
      <c r="A48" s="14">
        <v>44</v>
      </c>
      <c r="B48" t="b">
        <v>0</v>
      </c>
      <c r="C48" s="28" t="b">
        <v>1</v>
      </c>
      <c r="D48" s="29">
        <v>1508261407</v>
      </c>
      <c r="E48" t="s">
        <v>697</v>
      </c>
      <c r="F48" s="28">
        <v>1</v>
      </c>
      <c r="G48" s="14">
        <f t="shared" si="0"/>
        <v>2007</v>
      </c>
      <c r="H48" t="s">
        <v>3795</v>
      </c>
      <c r="K48" t="str">
        <f t="shared" si="1"/>
        <v>insert into pendaftaran (id,status_lulus,status_verifikasi,npm,pelamar,nomor_periode,tahun_periode) values (44,FALSE,TRUE,'1508261407','Sheppard.Hiram65',1,'2007');</v>
      </c>
    </row>
    <row r="49" spans="1:11" x14ac:dyDescent="0.2">
      <c r="A49" s="14">
        <v>45</v>
      </c>
      <c r="B49" t="b">
        <v>0</v>
      </c>
      <c r="C49" s="28" t="b">
        <v>1</v>
      </c>
      <c r="D49" s="29">
        <v>1508261409</v>
      </c>
      <c r="E49" t="s">
        <v>698</v>
      </c>
      <c r="F49" s="28">
        <v>1</v>
      </c>
      <c r="G49" s="14">
        <f t="shared" si="0"/>
        <v>2007</v>
      </c>
      <c r="H49" t="s">
        <v>3795</v>
      </c>
      <c r="K49" t="str">
        <f t="shared" si="1"/>
        <v>insert into pendaftaran (id,status_lulus,status_verifikasi,npm,pelamar,nomor_periode,tahun_periode) values (45,FALSE,TRUE,'1508261409','Wilkins.Dillon80',1,'2007');</v>
      </c>
    </row>
    <row r="50" spans="1:11" x14ac:dyDescent="0.2">
      <c r="A50" s="14">
        <v>46</v>
      </c>
      <c r="B50" t="b">
        <v>0</v>
      </c>
      <c r="C50" s="28" t="b">
        <v>1</v>
      </c>
      <c r="D50" s="29">
        <v>1508261411</v>
      </c>
      <c r="E50" t="s">
        <v>699</v>
      </c>
      <c r="F50" s="28">
        <v>1</v>
      </c>
      <c r="G50" s="14">
        <f t="shared" si="0"/>
        <v>2007</v>
      </c>
      <c r="H50" t="s">
        <v>3795</v>
      </c>
      <c r="K50" t="str">
        <f t="shared" si="1"/>
        <v>insert into pendaftaran (id,status_lulus,status_verifikasi,npm,pelamar,nomor_periode,tahun_periode) values (46,FALSE,TRUE,'1508261411','Velez.Wyoming83',1,'2007');</v>
      </c>
    </row>
    <row r="51" spans="1:11" x14ac:dyDescent="0.2">
      <c r="A51" s="14">
        <v>47</v>
      </c>
      <c r="B51" t="b">
        <v>0</v>
      </c>
      <c r="C51" s="28" t="b">
        <v>1</v>
      </c>
      <c r="D51" s="29">
        <v>1508261413</v>
      </c>
      <c r="E51" t="s">
        <v>700</v>
      </c>
      <c r="F51" s="28">
        <v>1</v>
      </c>
      <c r="G51" s="14">
        <f t="shared" si="0"/>
        <v>2007</v>
      </c>
      <c r="H51" t="s">
        <v>3795</v>
      </c>
      <c r="K51" t="str">
        <f t="shared" si="1"/>
        <v>insert into pendaftaran (id,status_lulus,status_verifikasi,npm,pelamar,nomor_periode,tahun_periode) values (47,FALSE,TRUE,'1508261413','Mays.Quin98',1,'2007');</v>
      </c>
    </row>
    <row r="52" spans="1:11" x14ac:dyDescent="0.2">
      <c r="A52" s="14">
        <v>48</v>
      </c>
      <c r="B52" t="b">
        <v>0</v>
      </c>
      <c r="C52" s="28" t="b">
        <v>1</v>
      </c>
      <c r="D52" s="29">
        <v>1508261415</v>
      </c>
      <c r="E52" t="s">
        <v>701</v>
      </c>
      <c r="F52" s="28">
        <v>1</v>
      </c>
      <c r="G52" s="14">
        <f t="shared" si="0"/>
        <v>2007</v>
      </c>
      <c r="H52" t="s">
        <v>3795</v>
      </c>
      <c r="K52" t="str">
        <f t="shared" si="1"/>
        <v>insert into pendaftaran (id,status_lulus,status_verifikasi,npm,pelamar,nomor_periode,tahun_periode) values (48,FALSE,TRUE,'1508261415','Daniels.Nicholas77',1,'2007');</v>
      </c>
    </row>
    <row r="53" spans="1:11" x14ac:dyDescent="0.2">
      <c r="A53" s="14">
        <v>49</v>
      </c>
      <c r="B53" t="b">
        <v>0</v>
      </c>
      <c r="C53" t="b">
        <v>0</v>
      </c>
      <c r="D53" s="29">
        <v>1508261417</v>
      </c>
      <c r="E53" t="s">
        <v>702</v>
      </c>
      <c r="F53" s="28">
        <v>1</v>
      </c>
      <c r="G53" s="14">
        <f t="shared" si="0"/>
        <v>2007</v>
      </c>
      <c r="H53" t="s">
        <v>3795</v>
      </c>
      <c r="K53" t="str">
        <f t="shared" si="1"/>
        <v>insert into pendaftaran (id,status_lulus,status_verifikasi,npm,pelamar,nomor_periode,tahun_periode) values (49,FALSE,FALSE,'1508261417','Maynard.Jordan71',1,'2007');</v>
      </c>
    </row>
    <row r="54" spans="1:11" x14ac:dyDescent="0.2">
      <c r="A54" s="14">
        <v>50</v>
      </c>
      <c r="B54" t="b">
        <v>0</v>
      </c>
      <c r="C54" t="b">
        <v>0</v>
      </c>
      <c r="D54" s="29">
        <v>1508261419</v>
      </c>
      <c r="E54" t="s">
        <v>703</v>
      </c>
      <c r="F54" s="28">
        <v>1</v>
      </c>
      <c r="G54" s="14">
        <f t="shared" si="0"/>
        <v>2007</v>
      </c>
      <c r="H54" t="s">
        <v>3795</v>
      </c>
      <c r="K54" t="str">
        <f t="shared" si="1"/>
        <v>insert into pendaftaran (id,status_lulus,status_verifikasi,npm,pelamar,nomor_periode,tahun_periode) values (50,FALSE,FALSE,'1508261419','Lee.Phillip23',1,'2007');</v>
      </c>
    </row>
    <row r="55" spans="1:11" x14ac:dyDescent="0.2">
      <c r="A55" s="14">
        <v>51</v>
      </c>
      <c r="B55" t="b">
        <v>0</v>
      </c>
      <c r="C55" t="b">
        <v>0</v>
      </c>
      <c r="D55" s="29">
        <v>1508261421</v>
      </c>
      <c r="E55" t="s">
        <v>704</v>
      </c>
      <c r="F55" s="28">
        <v>1</v>
      </c>
      <c r="G55" s="14">
        <f t="shared" si="0"/>
        <v>2007</v>
      </c>
      <c r="H55" t="s">
        <v>3795</v>
      </c>
      <c r="K55" t="str">
        <f t="shared" si="1"/>
        <v>insert into pendaftaran (id,status_lulus,status_verifikasi,npm,pelamar,nomor_periode,tahun_periode) values (51,FALSE,FALSE,'1508261421','Aguirre.Xantha24',1,'2007');</v>
      </c>
    </row>
    <row r="56" spans="1:11" x14ac:dyDescent="0.2">
      <c r="A56" s="14">
        <v>52</v>
      </c>
      <c r="B56" t="b">
        <v>0</v>
      </c>
      <c r="C56" t="b">
        <v>0</v>
      </c>
      <c r="D56" s="29">
        <v>1508261423</v>
      </c>
      <c r="E56" t="s">
        <v>705</v>
      </c>
      <c r="F56" s="28">
        <v>1</v>
      </c>
      <c r="G56" s="14">
        <f t="shared" si="0"/>
        <v>2007</v>
      </c>
      <c r="H56" t="s">
        <v>3795</v>
      </c>
      <c r="K56" t="str">
        <f t="shared" si="1"/>
        <v>insert into pendaftaran (id,status_lulus,status_verifikasi,npm,pelamar,nomor_periode,tahun_periode) values (52,FALSE,FALSE,'1508261423','Oneill.Hollee91',1,'2007');</v>
      </c>
    </row>
    <row r="57" spans="1:11" x14ac:dyDescent="0.2">
      <c r="A57" s="14">
        <v>53</v>
      </c>
      <c r="B57" t="b">
        <v>0</v>
      </c>
      <c r="C57" t="b">
        <v>0</v>
      </c>
      <c r="D57" s="29">
        <v>1508261425</v>
      </c>
      <c r="E57" t="s">
        <v>706</v>
      </c>
      <c r="F57" s="28">
        <v>1</v>
      </c>
      <c r="G57" s="14">
        <f t="shared" si="0"/>
        <v>2007</v>
      </c>
      <c r="H57" t="s">
        <v>3795</v>
      </c>
      <c r="K57" t="str">
        <f t="shared" si="1"/>
        <v>insert into pendaftaran (id,status_lulus,status_verifikasi,npm,pelamar,nomor_periode,tahun_periode) values (53,FALSE,FALSE,'1508261425','Madden.Meghan98',1,'2007');</v>
      </c>
    </row>
    <row r="58" spans="1:11" x14ac:dyDescent="0.2">
      <c r="A58" s="14">
        <v>54</v>
      </c>
      <c r="B58" t="b">
        <v>0</v>
      </c>
      <c r="C58" t="b">
        <v>0</v>
      </c>
      <c r="D58" s="29">
        <v>1508261427</v>
      </c>
      <c r="E58" t="s">
        <v>707</v>
      </c>
      <c r="F58" s="28">
        <v>1</v>
      </c>
      <c r="G58" s="14">
        <f t="shared" si="0"/>
        <v>2007</v>
      </c>
      <c r="H58" t="s">
        <v>3795</v>
      </c>
      <c r="K58" t="str">
        <f t="shared" si="1"/>
        <v>insert into pendaftaran (id,status_lulus,status_verifikasi,npm,pelamar,nomor_periode,tahun_periode) values (54,FALSE,FALSE,'1508261427','Fischer.Samantha75',1,'2007');</v>
      </c>
    </row>
    <row r="59" spans="1:11" x14ac:dyDescent="0.2">
      <c r="A59" s="14">
        <v>55</v>
      </c>
      <c r="B59" t="b">
        <v>0</v>
      </c>
      <c r="C59" t="b">
        <v>0</v>
      </c>
      <c r="D59" s="29">
        <v>1508261429</v>
      </c>
      <c r="E59" t="s">
        <v>708</v>
      </c>
      <c r="F59" s="28">
        <v>1</v>
      </c>
      <c r="G59" s="14">
        <f t="shared" si="0"/>
        <v>2007</v>
      </c>
      <c r="H59" t="s">
        <v>3795</v>
      </c>
      <c r="K59" t="str">
        <f t="shared" si="1"/>
        <v>insert into pendaftaran (id,status_lulus,status_verifikasi,npm,pelamar,nomor_periode,tahun_periode) values (55,FALSE,FALSE,'1508261429','Lester.Xena97',1,'2007');</v>
      </c>
    </row>
    <row r="60" spans="1:11" x14ac:dyDescent="0.2">
      <c r="A60" s="14">
        <v>56</v>
      </c>
      <c r="B60" t="b">
        <v>0</v>
      </c>
      <c r="C60" t="b">
        <v>0</v>
      </c>
      <c r="D60" s="29">
        <v>1508261431</v>
      </c>
      <c r="E60" t="s">
        <v>709</v>
      </c>
      <c r="F60" s="28">
        <v>1</v>
      </c>
      <c r="G60" s="14">
        <f t="shared" si="0"/>
        <v>2007</v>
      </c>
      <c r="H60" t="s">
        <v>3795</v>
      </c>
      <c r="K60" t="str">
        <f t="shared" si="1"/>
        <v>insert into pendaftaran (id,status_lulus,status_verifikasi,npm,pelamar,nomor_periode,tahun_periode) values (56,FALSE,FALSE,'1508261431','Tanner.Lareina50',1,'2007');</v>
      </c>
    </row>
    <row r="61" spans="1:11" x14ac:dyDescent="0.2">
      <c r="A61" s="14">
        <v>57</v>
      </c>
      <c r="B61" t="b">
        <v>0</v>
      </c>
      <c r="C61" t="b">
        <v>0</v>
      </c>
      <c r="D61" s="29">
        <v>1508261433</v>
      </c>
      <c r="E61" t="s">
        <v>710</v>
      </c>
      <c r="F61" s="28">
        <v>1</v>
      </c>
      <c r="G61" s="14">
        <f t="shared" si="0"/>
        <v>2007</v>
      </c>
      <c r="H61" t="s">
        <v>3795</v>
      </c>
      <c r="K61" t="str">
        <f t="shared" si="1"/>
        <v>insert into pendaftaran (id,status_lulus,status_verifikasi,npm,pelamar,nomor_periode,tahun_periode) values (57,FALSE,FALSE,'1508261433','Blake.Angelica72',1,'2007');</v>
      </c>
    </row>
    <row r="62" spans="1:11" x14ac:dyDescent="0.2">
      <c r="A62" s="14">
        <v>58</v>
      </c>
      <c r="B62" t="b">
        <v>0</v>
      </c>
      <c r="C62" t="b">
        <v>0</v>
      </c>
      <c r="D62" s="29">
        <v>1508261435</v>
      </c>
      <c r="E62" t="s">
        <v>711</v>
      </c>
      <c r="F62" s="28">
        <v>1</v>
      </c>
      <c r="G62" s="14">
        <f t="shared" si="0"/>
        <v>2007</v>
      </c>
      <c r="H62" t="s">
        <v>3795</v>
      </c>
      <c r="K62" t="str">
        <f t="shared" si="1"/>
        <v>insert into pendaftaran (id,status_lulus,status_verifikasi,npm,pelamar,nomor_periode,tahun_periode) values (58,FALSE,FALSE,'1508261435','Conner.Patrick63',1,'2007');</v>
      </c>
    </row>
    <row r="63" spans="1:11" x14ac:dyDescent="0.2">
      <c r="A63" s="14">
        <v>59</v>
      </c>
      <c r="B63" t="b">
        <v>0</v>
      </c>
      <c r="C63" t="b">
        <v>0</v>
      </c>
      <c r="D63" s="29">
        <v>1508261437</v>
      </c>
      <c r="E63" t="s">
        <v>712</v>
      </c>
      <c r="F63" s="28">
        <v>1</v>
      </c>
      <c r="G63" s="14">
        <f t="shared" si="0"/>
        <v>2007</v>
      </c>
      <c r="H63" t="s">
        <v>3795</v>
      </c>
      <c r="K63" t="str">
        <f t="shared" si="1"/>
        <v>insert into pendaftaran (id,status_lulus,status_verifikasi,npm,pelamar,nomor_periode,tahun_periode) values (59,FALSE,FALSE,'1508261437','Garrison.Maile14',1,'2007');</v>
      </c>
    </row>
    <row r="64" spans="1:11" x14ac:dyDescent="0.2">
      <c r="A64" s="14">
        <v>60</v>
      </c>
      <c r="B64" t="b">
        <v>0</v>
      </c>
      <c r="C64" t="b">
        <v>0</v>
      </c>
      <c r="D64" s="29">
        <v>1508261439</v>
      </c>
      <c r="E64" t="s">
        <v>713</v>
      </c>
      <c r="F64" s="28">
        <v>1</v>
      </c>
      <c r="G64" s="14">
        <f t="shared" si="0"/>
        <v>2007</v>
      </c>
      <c r="H64" t="s">
        <v>3795</v>
      </c>
      <c r="K64" t="str">
        <f t="shared" si="1"/>
        <v>insert into pendaftaran (id,status_lulus,status_verifikasi,npm,pelamar,nomor_periode,tahun_periode) values (60,FALSE,FALSE,'1508261439','Kirby.Keane59',1,'2007');</v>
      </c>
    </row>
    <row r="65" spans="1:11" x14ac:dyDescent="0.2">
      <c r="A65" s="14">
        <v>61</v>
      </c>
      <c r="B65" t="b">
        <v>0</v>
      </c>
      <c r="C65" t="b">
        <v>0</v>
      </c>
      <c r="D65" s="29">
        <v>1508261441</v>
      </c>
      <c r="E65" t="s">
        <v>714</v>
      </c>
      <c r="F65" s="28">
        <v>1</v>
      </c>
      <c r="G65" s="14">
        <f t="shared" si="0"/>
        <v>2007</v>
      </c>
      <c r="H65" t="s">
        <v>3795</v>
      </c>
      <c r="K65" t="str">
        <f t="shared" si="1"/>
        <v>insert into pendaftaran (id,status_lulus,status_verifikasi,npm,pelamar,nomor_periode,tahun_periode) values (61,FALSE,FALSE,'1508261441','Cross.Perry87',1,'2007');</v>
      </c>
    </row>
    <row r="66" spans="1:11" x14ac:dyDescent="0.2">
      <c r="A66" s="14">
        <v>62</v>
      </c>
      <c r="B66" t="b">
        <v>0</v>
      </c>
      <c r="C66" s="28" t="b">
        <v>1</v>
      </c>
      <c r="D66" s="29">
        <v>1508261443</v>
      </c>
      <c r="E66" t="s">
        <v>715</v>
      </c>
      <c r="F66" s="28">
        <v>1</v>
      </c>
      <c r="G66" s="14">
        <f t="shared" si="0"/>
        <v>2007</v>
      </c>
      <c r="H66" t="s">
        <v>3795</v>
      </c>
      <c r="K66" t="str">
        <f t="shared" si="1"/>
        <v>insert into pendaftaran (id,status_lulus,status_verifikasi,npm,pelamar,nomor_periode,tahun_periode) values (62,FALSE,TRUE,'1508261443','Marks.Adam39',1,'2007');</v>
      </c>
    </row>
    <row r="67" spans="1:11" x14ac:dyDescent="0.2">
      <c r="A67" s="14">
        <v>63</v>
      </c>
      <c r="B67" t="b">
        <v>0</v>
      </c>
      <c r="C67" s="28" t="b">
        <v>1</v>
      </c>
      <c r="D67" s="29">
        <v>1508261445</v>
      </c>
      <c r="E67" t="s">
        <v>716</v>
      </c>
      <c r="F67" s="28">
        <v>1</v>
      </c>
      <c r="G67" s="14">
        <f t="shared" si="0"/>
        <v>2007</v>
      </c>
      <c r="H67" t="s">
        <v>3795</v>
      </c>
      <c r="K67" t="str">
        <f t="shared" si="1"/>
        <v>insert into pendaftaran (id,status_lulus,status_verifikasi,npm,pelamar,nomor_periode,tahun_periode) values (63,FALSE,TRUE,'1508261445','Burt.Duncan60',1,'2007');</v>
      </c>
    </row>
    <row r="68" spans="1:11" x14ac:dyDescent="0.2">
      <c r="A68" s="14">
        <v>64</v>
      </c>
      <c r="B68" t="b">
        <v>0</v>
      </c>
      <c r="C68" s="28" t="b">
        <v>1</v>
      </c>
      <c r="D68" s="29">
        <v>1508261447</v>
      </c>
      <c r="E68" t="s">
        <v>717</v>
      </c>
      <c r="F68" s="28">
        <v>1</v>
      </c>
      <c r="G68" s="14">
        <f t="shared" si="0"/>
        <v>2007</v>
      </c>
      <c r="H68" t="s">
        <v>3795</v>
      </c>
      <c r="K68" t="str">
        <f t="shared" si="1"/>
        <v>insert into pendaftaran (id,status_lulus,status_verifikasi,npm,pelamar,nomor_periode,tahun_periode) values (64,FALSE,TRUE,'1508261447','Matthews.Stella66',1,'2007');</v>
      </c>
    </row>
    <row r="69" spans="1:11" x14ac:dyDescent="0.2">
      <c r="A69" s="14">
        <v>65</v>
      </c>
      <c r="B69" t="b">
        <v>0</v>
      </c>
      <c r="C69" s="28" t="b">
        <v>1</v>
      </c>
      <c r="D69" s="29">
        <v>1508261449</v>
      </c>
      <c r="E69" t="s">
        <v>718</v>
      </c>
      <c r="F69" s="28">
        <v>1</v>
      </c>
      <c r="G69" s="14">
        <f t="shared" si="0"/>
        <v>2007</v>
      </c>
      <c r="H69" t="s">
        <v>3795</v>
      </c>
      <c r="K69" t="str">
        <f t="shared" si="1"/>
        <v>insert into pendaftaran (id,status_lulus,status_verifikasi,npm,pelamar,nomor_periode,tahun_periode) values (65,FALSE,TRUE,'1508261449','Luna.Imogene30',1,'2007');</v>
      </c>
    </row>
    <row r="70" spans="1:11" x14ac:dyDescent="0.2">
      <c r="A70" s="14">
        <v>66</v>
      </c>
      <c r="B70" t="b">
        <v>0</v>
      </c>
      <c r="C70" s="28" t="b">
        <v>1</v>
      </c>
      <c r="D70" s="29">
        <v>1508261451</v>
      </c>
      <c r="E70" t="s">
        <v>719</v>
      </c>
      <c r="F70" s="28">
        <v>1</v>
      </c>
      <c r="G70" s="14">
        <f t="shared" ref="G70:G133" si="2">IF(F70=1,2007,IF(F70=2,2008,2009))</f>
        <v>2007</v>
      </c>
      <c r="H70" t="s">
        <v>3795</v>
      </c>
      <c r="K70" t="str">
        <f t="shared" ref="K70:K133" si="3">CONCATENATE($K$4,A70,",",B70,",",C70,",","'",D70,"'",",","'",E70,"'",",",F70,",","'",G70,"'",")",";")</f>
        <v>insert into pendaftaran (id,status_lulus,status_verifikasi,npm,pelamar,nomor_periode,tahun_periode) values (66,FALSE,TRUE,'1508261451','Morales.Candace97',1,'2007');</v>
      </c>
    </row>
    <row r="71" spans="1:11" x14ac:dyDescent="0.2">
      <c r="A71" s="14">
        <v>67</v>
      </c>
      <c r="B71" t="b">
        <v>0</v>
      </c>
      <c r="C71" s="28" t="b">
        <v>1</v>
      </c>
      <c r="D71" s="29">
        <v>1508261453</v>
      </c>
      <c r="E71" t="s">
        <v>720</v>
      </c>
      <c r="F71" s="28">
        <v>1</v>
      </c>
      <c r="G71" s="14">
        <f t="shared" si="2"/>
        <v>2007</v>
      </c>
      <c r="H71" t="s">
        <v>3795</v>
      </c>
      <c r="K71" t="str">
        <f t="shared" si="3"/>
        <v>insert into pendaftaran (id,status_lulus,status_verifikasi,npm,pelamar,nomor_periode,tahun_periode) values (67,FALSE,TRUE,'1508261453','Flowers.Gary39',1,'2007');</v>
      </c>
    </row>
    <row r="72" spans="1:11" x14ac:dyDescent="0.2">
      <c r="A72" s="14">
        <v>68</v>
      </c>
      <c r="B72" t="b">
        <v>0</v>
      </c>
      <c r="C72" s="28" t="b">
        <v>1</v>
      </c>
      <c r="D72" s="29">
        <v>1508261455</v>
      </c>
      <c r="E72" t="s">
        <v>721</v>
      </c>
      <c r="F72" s="28">
        <v>1</v>
      </c>
      <c r="G72" s="14">
        <f t="shared" si="2"/>
        <v>2007</v>
      </c>
      <c r="H72" t="s">
        <v>3795</v>
      </c>
      <c r="K72" t="str">
        <f t="shared" si="3"/>
        <v>insert into pendaftaran (id,status_lulus,status_verifikasi,npm,pelamar,nomor_periode,tahun_periode) values (68,FALSE,TRUE,'1508261455','Montoya.Lucius18',1,'2007');</v>
      </c>
    </row>
    <row r="73" spans="1:11" x14ac:dyDescent="0.2">
      <c r="A73" s="14">
        <v>69</v>
      </c>
      <c r="B73" t="b">
        <v>0</v>
      </c>
      <c r="C73" s="28" t="b">
        <v>1</v>
      </c>
      <c r="D73" s="29">
        <v>1508261457</v>
      </c>
      <c r="E73" t="s">
        <v>722</v>
      </c>
      <c r="F73" s="28">
        <v>1</v>
      </c>
      <c r="G73" s="14">
        <f t="shared" si="2"/>
        <v>2007</v>
      </c>
      <c r="H73" t="s">
        <v>3795</v>
      </c>
      <c r="K73" t="str">
        <f t="shared" si="3"/>
        <v>insert into pendaftaran (id,status_lulus,status_verifikasi,npm,pelamar,nomor_periode,tahun_periode) values (69,FALSE,TRUE,'1508261457','Hatfield.Miranda37',1,'2007');</v>
      </c>
    </row>
    <row r="74" spans="1:11" x14ac:dyDescent="0.2">
      <c r="A74" s="14">
        <v>70</v>
      </c>
      <c r="B74" t="b">
        <v>0</v>
      </c>
      <c r="C74" t="b">
        <v>0</v>
      </c>
      <c r="D74" s="29">
        <v>1508261459</v>
      </c>
      <c r="E74" t="s">
        <v>723</v>
      </c>
      <c r="F74" s="28">
        <v>1</v>
      </c>
      <c r="G74" s="14">
        <f t="shared" si="2"/>
        <v>2007</v>
      </c>
      <c r="H74" t="s">
        <v>3795</v>
      </c>
      <c r="K74" t="str">
        <f t="shared" si="3"/>
        <v>insert into pendaftaran (id,status_lulus,status_verifikasi,npm,pelamar,nomor_periode,tahun_periode) values (70,FALSE,FALSE,'1508261459','Padilla.Declan90',1,'2007');</v>
      </c>
    </row>
    <row r="75" spans="1:11" x14ac:dyDescent="0.2">
      <c r="A75" s="14">
        <v>71</v>
      </c>
      <c r="B75" t="b">
        <v>0</v>
      </c>
      <c r="C75" t="b">
        <v>0</v>
      </c>
      <c r="D75" s="29">
        <v>1508261461</v>
      </c>
      <c r="E75" t="s">
        <v>724</v>
      </c>
      <c r="F75" s="28">
        <v>1</v>
      </c>
      <c r="G75" s="14">
        <f t="shared" si="2"/>
        <v>2007</v>
      </c>
      <c r="H75" t="s">
        <v>3795</v>
      </c>
      <c r="K75" t="str">
        <f t="shared" si="3"/>
        <v>insert into pendaftaran (id,status_lulus,status_verifikasi,npm,pelamar,nomor_periode,tahun_periode) values (71,FALSE,FALSE,'1508261461','Ramos.Amery55',1,'2007');</v>
      </c>
    </row>
    <row r="76" spans="1:11" x14ac:dyDescent="0.2">
      <c r="A76" s="14">
        <v>72</v>
      </c>
      <c r="B76" t="b">
        <v>0</v>
      </c>
      <c r="C76" t="b">
        <v>0</v>
      </c>
      <c r="D76" s="29">
        <v>1508261463</v>
      </c>
      <c r="E76" t="s">
        <v>725</v>
      </c>
      <c r="F76" s="28">
        <v>1</v>
      </c>
      <c r="G76" s="14">
        <f t="shared" si="2"/>
        <v>2007</v>
      </c>
      <c r="H76" t="s">
        <v>3795</v>
      </c>
      <c r="K76" t="str">
        <f t="shared" si="3"/>
        <v>insert into pendaftaran (id,status_lulus,status_verifikasi,npm,pelamar,nomor_periode,tahun_periode) values (72,FALSE,FALSE,'1508261463','Farley.Latifah29',1,'2007');</v>
      </c>
    </row>
    <row r="77" spans="1:11" x14ac:dyDescent="0.2">
      <c r="A77" s="14">
        <v>73</v>
      </c>
      <c r="B77" t="b">
        <v>0</v>
      </c>
      <c r="C77" t="b">
        <v>0</v>
      </c>
      <c r="D77" s="29">
        <v>1508261465</v>
      </c>
      <c r="E77" t="s">
        <v>726</v>
      </c>
      <c r="F77" s="28">
        <v>1</v>
      </c>
      <c r="G77" s="14">
        <f t="shared" si="2"/>
        <v>2007</v>
      </c>
      <c r="H77" t="s">
        <v>3795</v>
      </c>
      <c r="K77" t="str">
        <f t="shared" si="3"/>
        <v>insert into pendaftaran (id,status_lulus,status_verifikasi,npm,pelamar,nomor_periode,tahun_periode) values (73,FALSE,FALSE,'1508261465','Berry.Castor46',1,'2007');</v>
      </c>
    </row>
    <row r="78" spans="1:11" x14ac:dyDescent="0.2">
      <c r="A78" s="14">
        <v>74</v>
      </c>
      <c r="B78" s="28" t="b">
        <v>1</v>
      </c>
      <c r="C78" s="28" t="b">
        <v>1</v>
      </c>
      <c r="D78" s="29">
        <v>1508261467</v>
      </c>
      <c r="E78" s="32" t="s">
        <v>660</v>
      </c>
      <c r="F78" s="28">
        <v>2</v>
      </c>
      <c r="G78" s="14">
        <f t="shared" si="2"/>
        <v>2008</v>
      </c>
      <c r="H78" t="s">
        <v>3795</v>
      </c>
      <c r="K78" t="str">
        <f t="shared" si="3"/>
        <v>insert into pendaftaran (id,status_lulus,status_verifikasi,npm,pelamar,nomor_periode,tahun_periode) values (74,TRUE,TRUE,'1508261467','Schultz.Serina100',2,'2008');</v>
      </c>
    </row>
    <row r="79" spans="1:11" x14ac:dyDescent="0.2">
      <c r="A79" s="14">
        <v>75</v>
      </c>
      <c r="B79" s="28" t="b">
        <v>1</v>
      </c>
      <c r="C79" s="28" t="b">
        <v>1</v>
      </c>
      <c r="D79" s="29">
        <v>1508261469</v>
      </c>
      <c r="E79" s="32" t="s">
        <v>661</v>
      </c>
      <c r="F79" s="28">
        <v>2</v>
      </c>
      <c r="G79" s="14">
        <f t="shared" si="2"/>
        <v>2008</v>
      </c>
      <c r="H79" t="s">
        <v>3795</v>
      </c>
      <c r="K79" t="str">
        <f t="shared" si="3"/>
        <v>insert into pendaftaran (id,status_lulus,status_verifikasi,npm,pelamar,nomor_periode,tahun_periode) values (75,TRUE,TRUE,'1508261469','Aguirre.Minerva83',2,'2008');</v>
      </c>
    </row>
    <row r="80" spans="1:11" x14ac:dyDescent="0.2">
      <c r="A80" s="14">
        <v>76</v>
      </c>
      <c r="B80" s="28" t="b">
        <v>1</v>
      </c>
      <c r="C80" s="28" t="b">
        <v>1</v>
      </c>
      <c r="D80" s="29">
        <v>1508261471</v>
      </c>
      <c r="E80" s="32" t="s">
        <v>662</v>
      </c>
      <c r="F80" s="28">
        <v>2</v>
      </c>
      <c r="G80" s="14">
        <f t="shared" si="2"/>
        <v>2008</v>
      </c>
      <c r="H80" t="s">
        <v>3795</v>
      </c>
      <c r="K80" t="str">
        <f t="shared" si="3"/>
        <v>insert into pendaftaran (id,status_lulus,status_verifikasi,npm,pelamar,nomor_periode,tahun_periode) values (76,TRUE,TRUE,'1508261471','Pena.Cassidy6',2,'2008');</v>
      </c>
    </row>
    <row r="81" spans="1:11" x14ac:dyDescent="0.2">
      <c r="A81" s="14">
        <v>77</v>
      </c>
      <c r="B81" s="28" t="b">
        <v>1</v>
      </c>
      <c r="C81" s="28" t="b">
        <v>1</v>
      </c>
      <c r="D81" s="29">
        <v>1508261473</v>
      </c>
      <c r="E81" s="32" t="s">
        <v>663</v>
      </c>
      <c r="F81" s="28">
        <v>2</v>
      </c>
      <c r="G81" s="14">
        <f t="shared" si="2"/>
        <v>2008</v>
      </c>
      <c r="H81" t="s">
        <v>3795</v>
      </c>
      <c r="K81" t="str">
        <f t="shared" si="3"/>
        <v>insert into pendaftaran (id,status_lulus,status_verifikasi,npm,pelamar,nomor_periode,tahun_periode) values (77,TRUE,TRUE,'1508261473','Osborn.Eaton63',2,'2008');</v>
      </c>
    </row>
    <row r="82" spans="1:11" x14ac:dyDescent="0.2">
      <c r="A82" s="14">
        <v>78</v>
      </c>
      <c r="B82" s="28" t="b">
        <v>1</v>
      </c>
      <c r="C82" s="28" t="b">
        <v>1</v>
      </c>
      <c r="D82" s="29">
        <v>1508261475</v>
      </c>
      <c r="E82" s="32" t="s">
        <v>664</v>
      </c>
      <c r="F82" s="28">
        <v>2</v>
      </c>
      <c r="G82" s="14">
        <f t="shared" si="2"/>
        <v>2008</v>
      </c>
      <c r="H82" t="s">
        <v>3795</v>
      </c>
      <c r="K82" t="str">
        <f t="shared" si="3"/>
        <v>insert into pendaftaran (id,status_lulus,status_verifikasi,npm,pelamar,nomor_periode,tahun_periode) values (78,TRUE,TRUE,'1508261475','Mcdaniel.Pearl74',2,'2008');</v>
      </c>
    </row>
    <row r="83" spans="1:11" x14ac:dyDescent="0.2">
      <c r="A83" s="14">
        <v>79</v>
      </c>
      <c r="B83" s="28" t="b">
        <v>1</v>
      </c>
      <c r="C83" s="28" t="b">
        <v>1</v>
      </c>
      <c r="D83" s="29">
        <v>1508261477</v>
      </c>
      <c r="E83" s="32" t="s">
        <v>665</v>
      </c>
      <c r="F83" s="28">
        <v>2</v>
      </c>
      <c r="G83" s="14">
        <f t="shared" si="2"/>
        <v>2008</v>
      </c>
      <c r="H83" t="s">
        <v>3795</v>
      </c>
      <c r="K83" t="str">
        <f t="shared" si="3"/>
        <v>insert into pendaftaran (id,status_lulus,status_verifikasi,npm,pelamar,nomor_periode,tahun_periode) values (79,TRUE,TRUE,'1508261477','Lindsay.Leonard67',2,'2008');</v>
      </c>
    </row>
    <row r="84" spans="1:11" x14ac:dyDescent="0.2">
      <c r="A84" s="14">
        <v>80</v>
      </c>
      <c r="B84" s="28" t="b">
        <v>1</v>
      </c>
      <c r="C84" s="28" t="b">
        <v>1</v>
      </c>
      <c r="D84" s="29">
        <v>1508261479</v>
      </c>
      <c r="E84" s="32" t="s">
        <v>666</v>
      </c>
      <c r="F84" s="28">
        <v>2</v>
      </c>
      <c r="G84" s="14">
        <f t="shared" si="2"/>
        <v>2008</v>
      </c>
      <c r="H84" t="s">
        <v>3795</v>
      </c>
      <c r="K84" t="str">
        <f t="shared" si="3"/>
        <v>insert into pendaftaran (id,status_lulus,status_verifikasi,npm,pelamar,nomor_periode,tahun_periode) values (80,TRUE,TRUE,'1508261479','Lamb.Cyrus58',2,'2008');</v>
      </c>
    </row>
    <row r="85" spans="1:11" x14ac:dyDescent="0.2">
      <c r="A85" s="14">
        <v>81</v>
      </c>
      <c r="B85" t="b">
        <v>0</v>
      </c>
      <c r="C85" s="28" t="b">
        <v>1</v>
      </c>
      <c r="D85" s="29">
        <v>1508261481</v>
      </c>
      <c r="E85" s="16" t="s">
        <v>667</v>
      </c>
      <c r="F85" s="28">
        <v>2</v>
      </c>
      <c r="G85" s="14">
        <f t="shared" si="2"/>
        <v>2008</v>
      </c>
      <c r="H85" t="s">
        <v>3795</v>
      </c>
      <c r="K85" t="str">
        <f t="shared" si="3"/>
        <v>insert into pendaftaran (id,status_lulus,status_verifikasi,npm,pelamar,nomor_periode,tahun_periode) values (81,FALSE,TRUE,'1508261481','Barlow.Blake48',2,'2008');</v>
      </c>
    </row>
    <row r="86" spans="1:11" x14ac:dyDescent="0.2">
      <c r="A86" s="14">
        <v>82</v>
      </c>
      <c r="B86" t="b">
        <v>0</v>
      </c>
      <c r="C86" s="28" t="b">
        <v>1</v>
      </c>
      <c r="D86" s="29">
        <v>1508261483</v>
      </c>
      <c r="E86" s="16" t="s">
        <v>668</v>
      </c>
      <c r="F86" s="28">
        <v>2</v>
      </c>
      <c r="G86" s="14">
        <f t="shared" si="2"/>
        <v>2008</v>
      </c>
      <c r="H86" t="s">
        <v>3795</v>
      </c>
      <c r="K86" t="str">
        <f t="shared" si="3"/>
        <v>insert into pendaftaran (id,status_lulus,status_verifikasi,npm,pelamar,nomor_periode,tahun_periode) values (82,FALSE,TRUE,'1508261483','Hampton.Burton69',2,'2008');</v>
      </c>
    </row>
    <row r="87" spans="1:11" x14ac:dyDescent="0.2">
      <c r="A87" s="14">
        <v>83</v>
      </c>
      <c r="B87" t="b">
        <v>0</v>
      </c>
      <c r="C87" s="28" t="b">
        <v>1</v>
      </c>
      <c r="D87" s="29">
        <v>1508261485</v>
      </c>
      <c r="E87" s="16" t="s">
        <v>669</v>
      </c>
      <c r="F87" s="28">
        <v>2</v>
      </c>
      <c r="G87" s="14">
        <f t="shared" si="2"/>
        <v>2008</v>
      </c>
      <c r="H87" t="s">
        <v>3795</v>
      </c>
      <c r="K87" t="str">
        <f t="shared" si="3"/>
        <v>insert into pendaftaran (id,status_lulus,status_verifikasi,npm,pelamar,nomor_periode,tahun_periode) values (83,FALSE,TRUE,'1508261485','Knight.Nora65',2,'2008');</v>
      </c>
    </row>
    <row r="88" spans="1:11" x14ac:dyDescent="0.2">
      <c r="A88" s="14">
        <v>84</v>
      </c>
      <c r="B88" t="b">
        <v>0</v>
      </c>
      <c r="C88" s="28" t="b">
        <v>1</v>
      </c>
      <c r="D88" s="29">
        <v>1508261487</v>
      </c>
      <c r="E88" s="16" t="s">
        <v>670</v>
      </c>
      <c r="F88" s="28">
        <v>2</v>
      </c>
      <c r="G88" s="14">
        <f t="shared" si="2"/>
        <v>2008</v>
      </c>
      <c r="H88" t="s">
        <v>3795</v>
      </c>
      <c r="K88" t="str">
        <f t="shared" si="3"/>
        <v>insert into pendaftaran (id,status_lulus,status_verifikasi,npm,pelamar,nomor_periode,tahun_periode) values (84,FALSE,TRUE,'1508261487','Mclaughlin.Serina79',2,'2008');</v>
      </c>
    </row>
    <row r="89" spans="1:11" x14ac:dyDescent="0.2">
      <c r="A89" s="14">
        <v>85</v>
      </c>
      <c r="B89" t="b">
        <v>0</v>
      </c>
      <c r="C89" s="28" t="b">
        <v>1</v>
      </c>
      <c r="D89" s="29">
        <v>1508261489</v>
      </c>
      <c r="E89" s="16" t="s">
        <v>671</v>
      </c>
      <c r="F89" s="28">
        <v>2</v>
      </c>
      <c r="G89" s="14">
        <f t="shared" si="2"/>
        <v>2008</v>
      </c>
      <c r="H89" t="s">
        <v>3795</v>
      </c>
      <c r="K89" t="str">
        <f t="shared" si="3"/>
        <v>insert into pendaftaran (id,status_lulus,status_verifikasi,npm,pelamar,nomor_periode,tahun_periode) values (85,FALSE,TRUE,'1508261489','Graves.Jolene72',2,'2008');</v>
      </c>
    </row>
    <row r="90" spans="1:11" x14ac:dyDescent="0.2">
      <c r="A90" s="14">
        <v>86</v>
      </c>
      <c r="B90" t="b">
        <v>0</v>
      </c>
      <c r="C90" s="28" t="b">
        <v>1</v>
      </c>
      <c r="D90" s="29">
        <v>1508261491</v>
      </c>
      <c r="E90" s="16" t="s">
        <v>672</v>
      </c>
      <c r="F90" s="28">
        <v>2</v>
      </c>
      <c r="G90" s="14">
        <f t="shared" si="2"/>
        <v>2008</v>
      </c>
      <c r="H90" t="s">
        <v>3795</v>
      </c>
      <c r="K90" t="str">
        <f t="shared" si="3"/>
        <v>insert into pendaftaran (id,status_lulus,status_verifikasi,npm,pelamar,nomor_periode,tahun_periode) values (86,FALSE,TRUE,'1508261491','Hopkins.Lucian65',2,'2008');</v>
      </c>
    </row>
    <row r="91" spans="1:11" x14ac:dyDescent="0.2">
      <c r="A91" s="14">
        <v>87</v>
      </c>
      <c r="B91" t="b">
        <v>0</v>
      </c>
      <c r="C91" s="28" t="b">
        <v>1</v>
      </c>
      <c r="D91" s="29">
        <v>1508261493</v>
      </c>
      <c r="E91" s="16" t="s">
        <v>673</v>
      </c>
      <c r="F91" s="28">
        <v>2</v>
      </c>
      <c r="G91" s="14">
        <f t="shared" si="2"/>
        <v>2008</v>
      </c>
      <c r="H91" t="s">
        <v>3795</v>
      </c>
      <c r="K91" t="str">
        <f t="shared" si="3"/>
        <v>insert into pendaftaran (id,status_lulus,status_verifikasi,npm,pelamar,nomor_periode,tahun_periode) values (87,FALSE,TRUE,'1508261493','Valentine.Arsenio34',2,'2008');</v>
      </c>
    </row>
    <row r="92" spans="1:11" x14ac:dyDescent="0.2">
      <c r="A92" s="14">
        <v>88</v>
      </c>
      <c r="B92" t="b">
        <v>0</v>
      </c>
      <c r="C92" s="28" t="b">
        <v>1</v>
      </c>
      <c r="D92" s="29">
        <v>1508261495</v>
      </c>
      <c r="E92" s="16" t="s">
        <v>674</v>
      </c>
      <c r="F92" s="28">
        <v>2</v>
      </c>
      <c r="G92" s="14">
        <f t="shared" si="2"/>
        <v>2008</v>
      </c>
      <c r="H92" t="s">
        <v>3795</v>
      </c>
      <c r="K92" t="str">
        <f t="shared" si="3"/>
        <v>insert into pendaftaran (id,status_lulus,status_verifikasi,npm,pelamar,nomor_periode,tahun_periode) values (88,FALSE,TRUE,'1508261495','Herman.Cathleen70',2,'2008');</v>
      </c>
    </row>
    <row r="93" spans="1:11" x14ac:dyDescent="0.2">
      <c r="A93" s="14">
        <v>89</v>
      </c>
      <c r="B93" t="b">
        <v>0</v>
      </c>
      <c r="C93" s="28" t="b">
        <v>1</v>
      </c>
      <c r="D93" s="29">
        <v>1508261497</v>
      </c>
      <c r="E93" s="16" t="s">
        <v>675</v>
      </c>
      <c r="F93" s="28">
        <v>2</v>
      </c>
      <c r="G93" s="14">
        <f t="shared" si="2"/>
        <v>2008</v>
      </c>
      <c r="H93" t="s">
        <v>3795</v>
      </c>
      <c r="K93" t="str">
        <f t="shared" si="3"/>
        <v>insert into pendaftaran (id,status_lulus,status_verifikasi,npm,pelamar,nomor_periode,tahun_periode) values (89,FALSE,TRUE,'1508261497','Mathews.Kato5',2,'2008');</v>
      </c>
    </row>
    <row r="94" spans="1:11" x14ac:dyDescent="0.2">
      <c r="A94" s="14">
        <v>90</v>
      </c>
      <c r="B94" t="b">
        <v>0</v>
      </c>
      <c r="C94" s="28" t="b">
        <v>1</v>
      </c>
      <c r="D94" s="29">
        <v>1508261499</v>
      </c>
      <c r="E94" t="s">
        <v>676</v>
      </c>
      <c r="F94" s="28">
        <v>2</v>
      </c>
      <c r="G94" s="14">
        <f t="shared" si="2"/>
        <v>2008</v>
      </c>
      <c r="H94" t="s">
        <v>3795</v>
      </c>
      <c r="K94" t="str">
        <f t="shared" si="3"/>
        <v>insert into pendaftaran (id,status_lulus,status_verifikasi,npm,pelamar,nomor_periode,tahun_periode) values (90,FALSE,TRUE,'1508261499','Andrews.Leo13',2,'2008');</v>
      </c>
    </row>
    <row r="95" spans="1:11" x14ac:dyDescent="0.2">
      <c r="A95" s="14">
        <v>91</v>
      </c>
      <c r="B95" t="b">
        <v>0</v>
      </c>
      <c r="C95" s="28" t="b">
        <v>1</v>
      </c>
      <c r="D95" s="29">
        <v>1508261501</v>
      </c>
      <c r="E95" t="s">
        <v>677</v>
      </c>
      <c r="F95" s="28">
        <v>2</v>
      </c>
      <c r="G95" s="14">
        <f t="shared" si="2"/>
        <v>2008</v>
      </c>
      <c r="H95" t="s">
        <v>3795</v>
      </c>
      <c r="K95" t="str">
        <f t="shared" si="3"/>
        <v>insert into pendaftaran (id,status_lulus,status_verifikasi,npm,pelamar,nomor_periode,tahun_periode) values (91,FALSE,TRUE,'1508261501','Cote.Sonia87',2,'2008');</v>
      </c>
    </row>
    <row r="96" spans="1:11" x14ac:dyDescent="0.2">
      <c r="A96" s="14">
        <v>92</v>
      </c>
      <c r="B96" t="b">
        <v>0</v>
      </c>
      <c r="C96" s="28" t="b">
        <v>1</v>
      </c>
      <c r="D96" s="29">
        <v>1508261503</v>
      </c>
      <c r="E96" t="s">
        <v>678</v>
      </c>
      <c r="F96" s="28">
        <v>2</v>
      </c>
      <c r="G96" s="14">
        <f t="shared" si="2"/>
        <v>2008</v>
      </c>
      <c r="H96" t="s">
        <v>3795</v>
      </c>
      <c r="K96" t="str">
        <f t="shared" si="3"/>
        <v>insert into pendaftaran (id,status_lulus,status_verifikasi,npm,pelamar,nomor_periode,tahun_periode) values (92,FALSE,TRUE,'1508261503','Chandler.Grace42',2,'2008');</v>
      </c>
    </row>
    <row r="97" spans="1:11" x14ac:dyDescent="0.2">
      <c r="A97" s="14">
        <v>93</v>
      </c>
      <c r="B97" t="b">
        <v>0</v>
      </c>
      <c r="C97" s="28" t="b">
        <v>1</v>
      </c>
      <c r="D97" s="29">
        <v>1508261505</v>
      </c>
      <c r="E97" t="s">
        <v>679</v>
      </c>
      <c r="F97" s="28">
        <v>2</v>
      </c>
      <c r="G97" s="14">
        <f t="shared" si="2"/>
        <v>2008</v>
      </c>
      <c r="H97" t="s">
        <v>3795</v>
      </c>
      <c r="K97" t="str">
        <f t="shared" si="3"/>
        <v>insert into pendaftaran (id,status_lulus,status_verifikasi,npm,pelamar,nomor_periode,tahun_periode) values (93,FALSE,TRUE,'1508261505','Carter.Ebony43',2,'2008');</v>
      </c>
    </row>
    <row r="98" spans="1:11" x14ac:dyDescent="0.2">
      <c r="A98" s="14">
        <v>94</v>
      </c>
      <c r="B98" t="b">
        <v>0</v>
      </c>
      <c r="C98" s="28" t="b">
        <v>1</v>
      </c>
      <c r="D98" s="29">
        <v>1508261507</v>
      </c>
      <c r="E98" t="s">
        <v>680</v>
      </c>
      <c r="F98" s="28">
        <v>2</v>
      </c>
      <c r="G98" s="14">
        <f t="shared" si="2"/>
        <v>2008</v>
      </c>
      <c r="H98" t="s">
        <v>3795</v>
      </c>
      <c r="K98" t="str">
        <f t="shared" si="3"/>
        <v>insert into pendaftaran (id,status_lulus,status_verifikasi,npm,pelamar,nomor_periode,tahun_periode) values (94,FALSE,TRUE,'1508261507','Boone.Rhea42',2,'2008');</v>
      </c>
    </row>
    <row r="99" spans="1:11" x14ac:dyDescent="0.2">
      <c r="A99" s="14">
        <v>95</v>
      </c>
      <c r="B99" t="b">
        <v>0</v>
      </c>
      <c r="C99" t="b">
        <v>0</v>
      </c>
      <c r="D99" s="29">
        <v>1508261509</v>
      </c>
      <c r="E99" t="s">
        <v>681</v>
      </c>
      <c r="F99" s="28">
        <v>2</v>
      </c>
      <c r="G99" s="14">
        <f t="shared" si="2"/>
        <v>2008</v>
      </c>
      <c r="H99" t="s">
        <v>3795</v>
      </c>
      <c r="K99" t="str">
        <f t="shared" si="3"/>
        <v>insert into pendaftaran (id,status_lulus,status_verifikasi,npm,pelamar,nomor_periode,tahun_periode) values (95,FALSE,FALSE,'1508261509','Sloan.Kane71',2,'2008');</v>
      </c>
    </row>
    <row r="100" spans="1:11" x14ac:dyDescent="0.2">
      <c r="A100" s="14">
        <v>96</v>
      </c>
      <c r="B100" t="b">
        <v>0</v>
      </c>
      <c r="C100" t="b">
        <v>0</v>
      </c>
      <c r="D100" s="29">
        <v>1508261511</v>
      </c>
      <c r="E100" t="s">
        <v>682</v>
      </c>
      <c r="F100" s="28">
        <v>2</v>
      </c>
      <c r="G100" s="14">
        <f t="shared" si="2"/>
        <v>2008</v>
      </c>
      <c r="H100" t="s">
        <v>3795</v>
      </c>
      <c r="K100" t="str">
        <f t="shared" si="3"/>
        <v>insert into pendaftaran (id,status_lulus,status_verifikasi,npm,pelamar,nomor_periode,tahun_periode) values (96,FALSE,FALSE,'1508261511','Harvey.Hayes40',2,'2008');</v>
      </c>
    </row>
    <row r="101" spans="1:11" x14ac:dyDescent="0.2">
      <c r="A101" s="14">
        <v>97</v>
      </c>
      <c r="B101" t="b">
        <v>0</v>
      </c>
      <c r="C101" t="b">
        <v>0</v>
      </c>
      <c r="D101" s="29">
        <v>1508261513</v>
      </c>
      <c r="E101" t="s">
        <v>683</v>
      </c>
      <c r="F101" s="28">
        <v>2</v>
      </c>
      <c r="G101" s="14">
        <f t="shared" si="2"/>
        <v>2008</v>
      </c>
      <c r="H101" t="s">
        <v>3795</v>
      </c>
      <c r="K101" t="str">
        <f t="shared" si="3"/>
        <v>insert into pendaftaran (id,status_lulus,status_verifikasi,npm,pelamar,nomor_periode,tahun_periode) values (97,FALSE,FALSE,'1508261513','Wilkins.Knox48',2,'2008');</v>
      </c>
    </row>
    <row r="102" spans="1:11" x14ac:dyDescent="0.2">
      <c r="A102" s="14">
        <v>98</v>
      </c>
      <c r="B102" t="b">
        <v>0</v>
      </c>
      <c r="C102" t="b">
        <v>0</v>
      </c>
      <c r="D102" s="29">
        <v>1508261515</v>
      </c>
      <c r="E102" t="s">
        <v>684</v>
      </c>
      <c r="F102" s="28">
        <v>2</v>
      </c>
      <c r="G102" s="14">
        <f t="shared" si="2"/>
        <v>2008</v>
      </c>
      <c r="H102" t="s">
        <v>3795</v>
      </c>
      <c r="K102" t="str">
        <f t="shared" si="3"/>
        <v>insert into pendaftaran (id,status_lulus,status_verifikasi,npm,pelamar,nomor_periode,tahun_periode) values (98,FALSE,FALSE,'1508261515','Chan.Beck3',2,'2008');</v>
      </c>
    </row>
    <row r="103" spans="1:11" x14ac:dyDescent="0.2">
      <c r="A103" s="14">
        <v>99</v>
      </c>
      <c r="B103" t="b">
        <v>0</v>
      </c>
      <c r="C103" t="b">
        <v>0</v>
      </c>
      <c r="D103" s="29">
        <v>1508261517</v>
      </c>
      <c r="E103" t="s">
        <v>685</v>
      </c>
      <c r="F103" s="28">
        <v>2</v>
      </c>
      <c r="G103" s="14">
        <f t="shared" si="2"/>
        <v>2008</v>
      </c>
      <c r="H103" t="s">
        <v>3795</v>
      </c>
      <c r="K103" t="str">
        <f t="shared" si="3"/>
        <v>insert into pendaftaran (id,status_lulus,status_verifikasi,npm,pelamar,nomor_periode,tahun_periode) values (99,FALSE,FALSE,'1508261517','Hinton.Vivian14',2,'2008');</v>
      </c>
    </row>
    <row r="104" spans="1:11" x14ac:dyDescent="0.2">
      <c r="A104" s="14">
        <v>100</v>
      </c>
      <c r="B104" t="b">
        <v>0</v>
      </c>
      <c r="C104" t="b">
        <v>0</v>
      </c>
      <c r="D104" s="29">
        <v>1508261519</v>
      </c>
      <c r="E104" t="s">
        <v>686</v>
      </c>
      <c r="F104" s="28">
        <v>2</v>
      </c>
      <c r="G104" s="14">
        <f t="shared" si="2"/>
        <v>2008</v>
      </c>
      <c r="H104" t="s">
        <v>3795</v>
      </c>
      <c r="K104" t="str">
        <f t="shared" si="3"/>
        <v>insert into pendaftaran (id,status_lulus,status_verifikasi,npm,pelamar,nomor_periode,tahun_periode) values (100,FALSE,FALSE,'1508261519','Pennington.Hammett78',2,'2008');</v>
      </c>
    </row>
    <row r="105" spans="1:11" x14ac:dyDescent="0.2">
      <c r="A105" s="14">
        <v>101</v>
      </c>
      <c r="B105" t="b">
        <v>0</v>
      </c>
      <c r="C105" s="28" t="b">
        <v>1</v>
      </c>
      <c r="D105" s="29">
        <v>1508261521</v>
      </c>
      <c r="E105" t="s">
        <v>687</v>
      </c>
      <c r="F105" s="28">
        <v>2</v>
      </c>
      <c r="G105" s="14">
        <f t="shared" si="2"/>
        <v>2008</v>
      </c>
      <c r="H105" t="s">
        <v>3795</v>
      </c>
      <c r="K105" t="str">
        <f t="shared" si="3"/>
        <v>insert into pendaftaran (id,status_lulus,status_verifikasi,npm,pelamar,nomor_periode,tahun_periode) values (101,FALSE,TRUE,'1508261521','Reid.Imani99',2,'2008');</v>
      </c>
    </row>
    <row r="106" spans="1:11" x14ac:dyDescent="0.2">
      <c r="A106" s="14">
        <v>102</v>
      </c>
      <c r="B106" t="b">
        <v>0</v>
      </c>
      <c r="C106" s="28" t="b">
        <v>1</v>
      </c>
      <c r="D106" s="29">
        <v>1508261523</v>
      </c>
      <c r="E106" t="s">
        <v>688</v>
      </c>
      <c r="F106" s="28">
        <v>2</v>
      </c>
      <c r="G106" s="14">
        <f t="shared" si="2"/>
        <v>2008</v>
      </c>
      <c r="H106" t="s">
        <v>3795</v>
      </c>
      <c r="K106" t="str">
        <f t="shared" si="3"/>
        <v>insert into pendaftaran (id,status_lulus,status_verifikasi,npm,pelamar,nomor_periode,tahun_periode) values (102,FALSE,TRUE,'1508261523','Snyder.Jakeem77',2,'2008');</v>
      </c>
    </row>
    <row r="107" spans="1:11" x14ac:dyDescent="0.2">
      <c r="A107" s="14">
        <v>103</v>
      </c>
      <c r="B107" t="b">
        <v>0</v>
      </c>
      <c r="C107" s="28" t="b">
        <v>1</v>
      </c>
      <c r="D107" s="29">
        <v>1508261525</v>
      </c>
      <c r="E107" t="s">
        <v>689</v>
      </c>
      <c r="F107" s="28">
        <v>2</v>
      </c>
      <c r="G107" s="14">
        <f t="shared" si="2"/>
        <v>2008</v>
      </c>
      <c r="H107" t="s">
        <v>3795</v>
      </c>
      <c r="K107" t="str">
        <f t="shared" si="3"/>
        <v>insert into pendaftaran (id,status_lulus,status_verifikasi,npm,pelamar,nomor_periode,tahun_periode) values (103,FALSE,TRUE,'1508261525','Haynes.Isabella41',2,'2008');</v>
      </c>
    </row>
    <row r="108" spans="1:11" x14ac:dyDescent="0.2">
      <c r="A108" s="14">
        <v>104</v>
      </c>
      <c r="B108" t="b">
        <v>0</v>
      </c>
      <c r="C108" s="28" t="b">
        <v>1</v>
      </c>
      <c r="D108" s="29">
        <v>1508261527</v>
      </c>
      <c r="E108" t="s">
        <v>690</v>
      </c>
      <c r="F108" s="28">
        <v>2</v>
      </c>
      <c r="G108" s="14">
        <f t="shared" si="2"/>
        <v>2008</v>
      </c>
      <c r="H108" t="s">
        <v>3795</v>
      </c>
      <c r="K108" t="str">
        <f t="shared" si="3"/>
        <v>insert into pendaftaran (id,status_lulus,status_verifikasi,npm,pelamar,nomor_periode,tahun_periode) values (104,FALSE,TRUE,'1508261527','Randall.Remedios78',2,'2008');</v>
      </c>
    </row>
    <row r="109" spans="1:11" x14ac:dyDescent="0.2">
      <c r="A109" s="14">
        <v>105</v>
      </c>
      <c r="B109" t="b">
        <v>0</v>
      </c>
      <c r="C109" s="28" t="b">
        <v>1</v>
      </c>
      <c r="D109" s="29">
        <v>1508261529</v>
      </c>
      <c r="E109" t="s">
        <v>691</v>
      </c>
      <c r="F109" s="28">
        <v>2</v>
      </c>
      <c r="G109" s="14">
        <f t="shared" si="2"/>
        <v>2008</v>
      </c>
      <c r="H109" t="s">
        <v>3795</v>
      </c>
      <c r="K109" t="str">
        <f t="shared" si="3"/>
        <v>insert into pendaftaran (id,status_lulus,status_verifikasi,npm,pelamar,nomor_periode,tahun_periode) values (105,FALSE,TRUE,'1508261529','Snider.Phillip9',2,'2008');</v>
      </c>
    </row>
    <row r="110" spans="1:11" x14ac:dyDescent="0.2">
      <c r="A110" s="14">
        <v>106</v>
      </c>
      <c r="B110" t="b">
        <v>0</v>
      </c>
      <c r="C110" s="28" t="b">
        <v>1</v>
      </c>
      <c r="D110" s="29">
        <v>1508261531</v>
      </c>
      <c r="E110" t="s">
        <v>692</v>
      </c>
      <c r="F110" s="28">
        <v>2</v>
      </c>
      <c r="G110" s="14">
        <f t="shared" si="2"/>
        <v>2008</v>
      </c>
      <c r="H110" t="s">
        <v>3795</v>
      </c>
      <c r="K110" t="str">
        <f t="shared" si="3"/>
        <v>insert into pendaftaran (id,status_lulus,status_verifikasi,npm,pelamar,nomor_periode,tahun_periode) values (106,FALSE,TRUE,'1508261531','Brown.Simon42',2,'2008');</v>
      </c>
    </row>
    <row r="111" spans="1:11" x14ac:dyDescent="0.2">
      <c r="A111" s="14">
        <v>107</v>
      </c>
      <c r="B111" t="b">
        <v>0</v>
      </c>
      <c r="C111" s="28" t="b">
        <v>1</v>
      </c>
      <c r="D111" s="29">
        <v>1508261533</v>
      </c>
      <c r="E111" t="s">
        <v>693</v>
      </c>
      <c r="F111" s="28">
        <v>2</v>
      </c>
      <c r="G111" s="14">
        <f t="shared" si="2"/>
        <v>2008</v>
      </c>
      <c r="H111" t="s">
        <v>3795</v>
      </c>
      <c r="K111" t="str">
        <f t="shared" si="3"/>
        <v>insert into pendaftaran (id,status_lulus,status_verifikasi,npm,pelamar,nomor_periode,tahun_periode) values (107,FALSE,TRUE,'1508261533','Bryan.Maggy31',2,'2008');</v>
      </c>
    </row>
    <row r="112" spans="1:11" x14ac:dyDescent="0.2">
      <c r="A112" s="14">
        <v>108</v>
      </c>
      <c r="B112" t="b">
        <v>0</v>
      </c>
      <c r="C112" s="28" t="b">
        <v>1</v>
      </c>
      <c r="D112" s="29">
        <v>1508261535</v>
      </c>
      <c r="E112" t="s">
        <v>694</v>
      </c>
      <c r="F112" s="28">
        <v>2</v>
      </c>
      <c r="G112" s="14">
        <f t="shared" si="2"/>
        <v>2008</v>
      </c>
      <c r="H112" t="s">
        <v>3795</v>
      </c>
      <c r="K112" t="str">
        <f t="shared" si="3"/>
        <v>insert into pendaftaran (id,status_lulus,status_verifikasi,npm,pelamar,nomor_periode,tahun_periode) values (108,FALSE,TRUE,'1508261535','Hooper.Juliet59',2,'2008');</v>
      </c>
    </row>
    <row r="113" spans="1:11" x14ac:dyDescent="0.2">
      <c r="A113" s="14">
        <v>109</v>
      </c>
      <c r="B113" t="b">
        <v>0</v>
      </c>
      <c r="C113" s="28" t="b">
        <v>1</v>
      </c>
      <c r="D113" s="29">
        <v>1508261537</v>
      </c>
      <c r="E113" t="s">
        <v>695</v>
      </c>
      <c r="F113" s="28">
        <v>2</v>
      </c>
      <c r="G113" s="14">
        <f t="shared" si="2"/>
        <v>2008</v>
      </c>
      <c r="H113" t="s">
        <v>3795</v>
      </c>
      <c r="K113" t="str">
        <f t="shared" si="3"/>
        <v>insert into pendaftaran (id,status_lulus,status_verifikasi,npm,pelamar,nomor_periode,tahun_periode) values (109,FALSE,TRUE,'1508261537','Mckinney.Dacey28',2,'2008');</v>
      </c>
    </row>
    <row r="114" spans="1:11" x14ac:dyDescent="0.2">
      <c r="A114" s="14">
        <v>110</v>
      </c>
      <c r="B114" t="b">
        <v>0</v>
      </c>
      <c r="C114" s="28" t="b">
        <v>1</v>
      </c>
      <c r="D114" s="29">
        <v>1508261539</v>
      </c>
      <c r="E114" t="s">
        <v>696</v>
      </c>
      <c r="F114" s="28">
        <v>2</v>
      </c>
      <c r="G114" s="14">
        <f t="shared" si="2"/>
        <v>2008</v>
      </c>
      <c r="H114" t="s">
        <v>3795</v>
      </c>
      <c r="K114" t="str">
        <f t="shared" si="3"/>
        <v>insert into pendaftaran (id,status_lulus,status_verifikasi,npm,pelamar,nomor_periode,tahun_periode) values (110,FALSE,TRUE,'1508261539','Flynn.Heather100',2,'2008');</v>
      </c>
    </row>
    <row r="115" spans="1:11" x14ac:dyDescent="0.2">
      <c r="A115" s="14">
        <v>111</v>
      </c>
      <c r="B115" t="b">
        <v>0</v>
      </c>
      <c r="C115" s="28" t="b">
        <v>1</v>
      </c>
      <c r="D115" s="29">
        <v>1508261541</v>
      </c>
      <c r="E115" t="s">
        <v>697</v>
      </c>
      <c r="F115" s="28">
        <v>2</v>
      </c>
      <c r="G115" s="14">
        <f t="shared" si="2"/>
        <v>2008</v>
      </c>
      <c r="H115" t="s">
        <v>3795</v>
      </c>
      <c r="K115" t="str">
        <f t="shared" si="3"/>
        <v>insert into pendaftaran (id,status_lulus,status_verifikasi,npm,pelamar,nomor_periode,tahun_periode) values (111,FALSE,TRUE,'1508261541','Sheppard.Hiram65',2,'2008');</v>
      </c>
    </row>
    <row r="116" spans="1:11" x14ac:dyDescent="0.2">
      <c r="A116" s="14">
        <v>112</v>
      </c>
      <c r="B116" t="b">
        <v>0</v>
      </c>
      <c r="C116" s="28" t="b">
        <v>1</v>
      </c>
      <c r="D116" s="29">
        <v>1508261543</v>
      </c>
      <c r="E116" t="s">
        <v>698</v>
      </c>
      <c r="F116" s="28">
        <v>2</v>
      </c>
      <c r="G116" s="14">
        <f t="shared" si="2"/>
        <v>2008</v>
      </c>
      <c r="H116" t="s">
        <v>3795</v>
      </c>
      <c r="K116" t="str">
        <f t="shared" si="3"/>
        <v>insert into pendaftaran (id,status_lulus,status_verifikasi,npm,pelamar,nomor_periode,tahun_periode) values (112,FALSE,TRUE,'1508261543','Wilkins.Dillon80',2,'2008');</v>
      </c>
    </row>
    <row r="117" spans="1:11" x14ac:dyDescent="0.2">
      <c r="A117" s="14">
        <v>113</v>
      </c>
      <c r="B117" t="b">
        <v>0</v>
      </c>
      <c r="C117" t="b">
        <v>0</v>
      </c>
      <c r="D117" s="29">
        <v>1508261545</v>
      </c>
      <c r="E117" t="s">
        <v>699</v>
      </c>
      <c r="F117" s="28">
        <v>2</v>
      </c>
      <c r="G117" s="14">
        <f t="shared" si="2"/>
        <v>2008</v>
      </c>
      <c r="H117" t="s">
        <v>3795</v>
      </c>
      <c r="K117" t="str">
        <f t="shared" si="3"/>
        <v>insert into pendaftaran (id,status_lulus,status_verifikasi,npm,pelamar,nomor_periode,tahun_periode) values (113,FALSE,FALSE,'1508261545','Velez.Wyoming83',2,'2008');</v>
      </c>
    </row>
    <row r="118" spans="1:11" x14ac:dyDescent="0.2">
      <c r="A118" s="14">
        <v>114</v>
      </c>
      <c r="B118" t="b">
        <v>0</v>
      </c>
      <c r="C118" s="28" t="b">
        <v>1</v>
      </c>
      <c r="D118" s="29">
        <v>1508261547</v>
      </c>
      <c r="E118" t="s">
        <v>700</v>
      </c>
      <c r="F118" s="28">
        <v>2</v>
      </c>
      <c r="G118" s="14">
        <f t="shared" si="2"/>
        <v>2008</v>
      </c>
      <c r="H118" t="s">
        <v>3795</v>
      </c>
      <c r="K118" t="str">
        <f t="shared" si="3"/>
        <v>insert into pendaftaran (id,status_lulus,status_verifikasi,npm,pelamar,nomor_periode,tahun_periode) values (114,FALSE,TRUE,'1508261547','Mays.Quin98',2,'2008');</v>
      </c>
    </row>
    <row r="119" spans="1:11" x14ac:dyDescent="0.2">
      <c r="A119" s="14">
        <v>115</v>
      </c>
      <c r="B119" t="b">
        <v>0</v>
      </c>
      <c r="C119" s="28" t="b">
        <v>1</v>
      </c>
      <c r="D119" s="29">
        <v>1508261549</v>
      </c>
      <c r="E119" t="s">
        <v>701</v>
      </c>
      <c r="F119" s="28">
        <v>2</v>
      </c>
      <c r="G119" s="14">
        <f t="shared" si="2"/>
        <v>2008</v>
      </c>
      <c r="H119" t="s">
        <v>3795</v>
      </c>
      <c r="K119" t="str">
        <f t="shared" si="3"/>
        <v>insert into pendaftaran (id,status_lulus,status_verifikasi,npm,pelamar,nomor_periode,tahun_periode) values (115,FALSE,TRUE,'1508261549','Daniels.Nicholas77',2,'2008');</v>
      </c>
    </row>
    <row r="120" spans="1:11" x14ac:dyDescent="0.2">
      <c r="A120" s="14">
        <v>116</v>
      </c>
      <c r="B120" t="b">
        <v>0</v>
      </c>
      <c r="C120" s="28" t="b">
        <v>1</v>
      </c>
      <c r="D120" s="29">
        <v>1508261551</v>
      </c>
      <c r="E120" t="s">
        <v>702</v>
      </c>
      <c r="F120" s="28">
        <v>2</v>
      </c>
      <c r="G120" s="14">
        <f t="shared" si="2"/>
        <v>2008</v>
      </c>
      <c r="H120" t="s">
        <v>3795</v>
      </c>
      <c r="K120" t="str">
        <f t="shared" si="3"/>
        <v>insert into pendaftaran (id,status_lulus,status_verifikasi,npm,pelamar,nomor_periode,tahun_periode) values (116,FALSE,TRUE,'1508261551','Maynard.Jordan71',2,'2008');</v>
      </c>
    </row>
    <row r="121" spans="1:11" x14ac:dyDescent="0.2">
      <c r="A121" s="14">
        <v>117</v>
      </c>
      <c r="B121" t="b">
        <v>0</v>
      </c>
      <c r="C121" s="28" t="b">
        <v>1</v>
      </c>
      <c r="D121" s="29">
        <v>1508261553</v>
      </c>
      <c r="E121" t="s">
        <v>703</v>
      </c>
      <c r="F121" s="28">
        <v>2</v>
      </c>
      <c r="G121" s="14">
        <f t="shared" si="2"/>
        <v>2008</v>
      </c>
      <c r="H121" t="s">
        <v>3795</v>
      </c>
      <c r="K121" t="str">
        <f t="shared" si="3"/>
        <v>insert into pendaftaran (id,status_lulus,status_verifikasi,npm,pelamar,nomor_periode,tahun_periode) values (117,FALSE,TRUE,'1508261553','Lee.Phillip23',2,'2008');</v>
      </c>
    </row>
    <row r="122" spans="1:11" x14ac:dyDescent="0.2">
      <c r="A122" s="14">
        <v>118</v>
      </c>
      <c r="B122" t="b">
        <v>0</v>
      </c>
      <c r="C122" t="b">
        <v>0</v>
      </c>
      <c r="D122" s="29">
        <v>1508261555</v>
      </c>
      <c r="E122" t="s">
        <v>704</v>
      </c>
      <c r="F122" s="28">
        <v>2</v>
      </c>
      <c r="G122" s="14">
        <f t="shared" si="2"/>
        <v>2008</v>
      </c>
      <c r="H122" t="s">
        <v>3795</v>
      </c>
      <c r="K122" t="str">
        <f t="shared" si="3"/>
        <v>insert into pendaftaran (id,status_lulus,status_verifikasi,npm,pelamar,nomor_periode,tahun_periode) values (118,FALSE,FALSE,'1508261555','Aguirre.Xantha24',2,'2008');</v>
      </c>
    </row>
    <row r="123" spans="1:11" x14ac:dyDescent="0.2">
      <c r="A123" s="14">
        <v>119</v>
      </c>
      <c r="B123" t="b">
        <v>0</v>
      </c>
      <c r="C123" t="b">
        <v>0</v>
      </c>
      <c r="D123" s="29">
        <v>1508261557</v>
      </c>
      <c r="E123" t="s">
        <v>705</v>
      </c>
      <c r="F123" s="28">
        <v>2</v>
      </c>
      <c r="G123" s="14">
        <f t="shared" si="2"/>
        <v>2008</v>
      </c>
      <c r="H123" t="s">
        <v>3795</v>
      </c>
      <c r="K123" t="str">
        <f t="shared" si="3"/>
        <v>insert into pendaftaran (id,status_lulus,status_verifikasi,npm,pelamar,nomor_periode,tahun_periode) values (119,FALSE,FALSE,'1508261557','Oneill.Hollee91',2,'2008');</v>
      </c>
    </row>
    <row r="124" spans="1:11" x14ac:dyDescent="0.2">
      <c r="A124" s="14">
        <v>120</v>
      </c>
      <c r="B124" t="b">
        <v>0</v>
      </c>
      <c r="C124" t="b">
        <v>0</v>
      </c>
      <c r="D124" s="29">
        <v>1508261559</v>
      </c>
      <c r="E124" t="s">
        <v>706</v>
      </c>
      <c r="F124" s="28">
        <v>2</v>
      </c>
      <c r="G124" s="14">
        <f t="shared" si="2"/>
        <v>2008</v>
      </c>
      <c r="H124" t="s">
        <v>3795</v>
      </c>
      <c r="K124" t="str">
        <f t="shared" si="3"/>
        <v>insert into pendaftaran (id,status_lulus,status_verifikasi,npm,pelamar,nomor_periode,tahun_periode) values (120,FALSE,FALSE,'1508261559','Madden.Meghan98',2,'2008');</v>
      </c>
    </row>
    <row r="125" spans="1:11" x14ac:dyDescent="0.2">
      <c r="A125" s="14">
        <v>121</v>
      </c>
      <c r="B125" t="b">
        <v>0</v>
      </c>
      <c r="C125" t="b">
        <v>0</v>
      </c>
      <c r="D125" s="29">
        <v>1508261561</v>
      </c>
      <c r="E125" t="s">
        <v>707</v>
      </c>
      <c r="F125" s="28">
        <v>2</v>
      </c>
      <c r="G125" s="14">
        <f t="shared" si="2"/>
        <v>2008</v>
      </c>
      <c r="H125" t="s">
        <v>3795</v>
      </c>
      <c r="K125" t="str">
        <f t="shared" si="3"/>
        <v>insert into pendaftaran (id,status_lulus,status_verifikasi,npm,pelamar,nomor_periode,tahun_periode) values (121,FALSE,FALSE,'1508261561','Fischer.Samantha75',2,'2008');</v>
      </c>
    </row>
    <row r="126" spans="1:11" x14ac:dyDescent="0.2">
      <c r="A126" s="14">
        <v>122</v>
      </c>
      <c r="B126" t="b">
        <v>0</v>
      </c>
      <c r="C126" t="b">
        <v>0</v>
      </c>
      <c r="D126" s="29">
        <v>1508261563</v>
      </c>
      <c r="E126" t="s">
        <v>708</v>
      </c>
      <c r="F126" s="28">
        <v>2</v>
      </c>
      <c r="G126" s="14">
        <f t="shared" si="2"/>
        <v>2008</v>
      </c>
      <c r="H126" t="s">
        <v>3795</v>
      </c>
      <c r="K126" t="str">
        <f t="shared" si="3"/>
        <v>insert into pendaftaran (id,status_lulus,status_verifikasi,npm,pelamar,nomor_periode,tahun_periode) values (122,FALSE,FALSE,'1508261563','Lester.Xena97',2,'2008');</v>
      </c>
    </row>
    <row r="127" spans="1:11" x14ac:dyDescent="0.2">
      <c r="A127" s="14">
        <v>123</v>
      </c>
      <c r="B127" t="b">
        <v>0</v>
      </c>
      <c r="C127" s="28" t="b">
        <v>1</v>
      </c>
      <c r="D127" s="29">
        <v>1508261565</v>
      </c>
      <c r="E127" t="s">
        <v>709</v>
      </c>
      <c r="F127" s="28">
        <v>2</v>
      </c>
      <c r="G127" s="14">
        <f t="shared" si="2"/>
        <v>2008</v>
      </c>
      <c r="H127" t="s">
        <v>3795</v>
      </c>
      <c r="K127" t="str">
        <f t="shared" si="3"/>
        <v>insert into pendaftaran (id,status_lulus,status_verifikasi,npm,pelamar,nomor_periode,tahun_periode) values (123,FALSE,TRUE,'1508261565','Tanner.Lareina50',2,'2008');</v>
      </c>
    </row>
    <row r="128" spans="1:11" x14ac:dyDescent="0.2">
      <c r="A128" s="14">
        <v>124</v>
      </c>
      <c r="B128" t="b">
        <v>0</v>
      </c>
      <c r="C128" s="28" t="b">
        <v>1</v>
      </c>
      <c r="D128" s="29">
        <v>1508261567</v>
      </c>
      <c r="E128" t="s">
        <v>710</v>
      </c>
      <c r="F128" s="28">
        <v>2</v>
      </c>
      <c r="G128" s="14">
        <f t="shared" si="2"/>
        <v>2008</v>
      </c>
      <c r="H128" t="s">
        <v>3795</v>
      </c>
      <c r="K128" t="str">
        <f t="shared" si="3"/>
        <v>insert into pendaftaran (id,status_lulus,status_verifikasi,npm,pelamar,nomor_periode,tahun_periode) values (124,FALSE,TRUE,'1508261567','Blake.Angelica72',2,'2008');</v>
      </c>
    </row>
    <row r="129" spans="1:11" x14ac:dyDescent="0.2">
      <c r="A129" s="14">
        <v>125</v>
      </c>
      <c r="B129" t="b">
        <v>0</v>
      </c>
      <c r="C129" s="28" t="b">
        <v>1</v>
      </c>
      <c r="D129" s="29">
        <v>1508261569</v>
      </c>
      <c r="E129" t="s">
        <v>711</v>
      </c>
      <c r="F129" s="28">
        <v>2</v>
      </c>
      <c r="G129" s="14">
        <f t="shared" si="2"/>
        <v>2008</v>
      </c>
      <c r="H129" t="s">
        <v>3795</v>
      </c>
      <c r="K129" t="str">
        <f t="shared" si="3"/>
        <v>insert into pendaftaran (id,status_lulus,status_verifikasi,npm,pelamar,nomor_periode,tahun_periode) values (125,FALSE,TRUE,'1508261569','Conner.Patrick63',2,'2008');</v>
      </c>
    </row>
    <row r="130" spans="1:11" x14ac:dyDescent="0.2">
      <c r="A130" s="14">
        <v>126</v>
      </c>
      <c r="B130" t="b">
        <v>0</v>
      </c>
      <c r="C130" s="28" t="b">
        <v>1</v>
      </c>
      <c r="D130" s="29">
        <v>1508261571</v>
      </c>
      <c r="E130" t="s">
        <v>712</v>
      </c>
      <c r="F130" s="28">
        <v>2</v>
      </c>
      <c r="G130" s="14">
        <f t="shared" si="2"/>
        <v>2008</v>
      </c>
      <c r="H130" t="s">
        <v>3795</v>
      </c>
      <c r="K130" t="str">
        <f t="shared" si="3"/>
        <v>insert into pendaftaran (id,status_lulus,status_verifikasi,npm,pelamar,nomor_periode,tahun_periode) values (126,FALSE,TRUE,'1508261571','Garrison.Maile14',2,'2008');</v>
      </c>
    </row>
    <row r="131" spans="1:11" x14ac:dyDescent="0.2">
      <c r="A131" s="14">
        <v>127</v>
      </c>
      <c r="B131" t="b">
        <v>0</v>
      </c>
      <c r="C131" s="28" t="b">
        <v>1</v>
      </c>
      <c r="D131" s="29">
        <v>1508261573</v>
      </c>
      <c r="E131" t="s">
        <v>713</v>
      </c>
      <c r="F131" s="28">
        <v>2</v>
      </c>
      <c r="G131" s="14">
        <f t="shared" si="2"/>
        <v>2008</v>
      </c>
      <c r="H131" t="s">
        <v>3795</v>
      </c>
      <c r="K131" t="str">
        <f t="shared" si="3"/>
        <v>insert into pendaftaran (id,status_lulus,status_verifikasi,npm,pelamar,nomor_periode,tahun_periode) values (127,FALSE,TRUE,'1508261573','Kirby.Keane59',2,'2008');</v>
      </c>
    </row>
    <row r="132" spans="1:11" x14ac:dyDescent="0.2">
      <c r="A132" s="14">
        <v>128</v>
      </c>
      <c r="B132" t="b">
        <v>0</v>
      </c>
      <c r="C132" s="28" t="b">
        <v>1</v>
      </c>
      <c r="D132" s="29">
        <v>1508261575</v>
      </c>
      <c r="E132" t="s">
        <v>714</v>
      </c>
      <c r="F132" s="28">
        <v>2</v>
      </c>
      <c r="G132" s="14">
        <f t="shared" si="2"/>
        <v>2008</v>
      </c>
      <c r="H132" t="s">
        <v>3795</v>
      </c>
      <c r="K132" t="str">
        <f t="shared" si="3"/>
        <v>insert into pendaftaran (id,status_lulus,status_verifikasi,npm,pelamar,nomor_periode,tahun_periode) values (128,FALSE,TRUE,'1508261575','Cross.Perry87',2,'2008');</v>
      </c>
    </row>
    <row r="133" spans="1:11" x14ac:dyDescent="0.2">
      <c r="A133" s="14">
        <v>129</v>
      </c>
      <c r="B133" t="b">
        <v>0</v>
      </c>
      <c r="C133" s="28" t="b">
        <v>1</v>
      </c>
      <c r="D133" s="29">
        <v>1508261577</v>
      </c>
      <c r="E133" t="s">
        <v>715</v>
      </c>
      <c r="F133" s="28">
        <v>2</v>
      </c>
      <c r="G133" s="14">
        <f t="shared" si="2"/>
        <v>2008</v>
      </c>
      <c r="H133" t="s">
        <v>3795</v>
      </c>
      <c r="K133" t="str">
        <f t="shared" si="3"/>
        <v>insert into pendaftaran (id,status_lulus,status_verifikasi,npm,pelamar,nomor_periode,tahun_periode) values (129,FALSE,TRUE,'1508261577','Marks.Adam39',2,'2008');</v>
      </c>
    </row>
    <row r="134" spans="1:11" x14ac:dyDescent="0.2">
      <c r="A134" s="14">
        <v>130</v>
      </c>
      <c r="B134" t="b">
        <v>0</v>
      </c>
      <c r="C134" s="28" t="b">
        <v>1</v>
      </c>
      <c r="D134" s="29">
        <v>1508261579</v>
      </c>
      <c r="E134" t="s">
        <v>716</v>
      </c>
      <c r="F134" s="28">
        <v>2</v>
      </c>
      <c r="G134" s="14">
        <f t="shared" ref="G134:G197" si="4">IF(F134=1,2007,IF(F134=2,2008,2009))</f>
        <v>2008</v>
      </c>
      <c r="H134" t="s">
        <v>3795</v>
      </c>
      <c r="K134" t="str">
        <f t="shared" ref="K134:K197" si="5">CONCATENATE($K$4,A134,",",B134,",",C134,",","'",D134,"'",",","'",E134,"'",",",F134,",","'",G134,"'",")",";")</f>
        <v>insert into pendaftaran (id,status_lulus,status_verifikasi,npm,pelamar,nomor_periode,tahun_periode) values (130,FALSE,TRUE,'1508261579','Burt.Duncan60',2,'2008');</v>
      </c>
    </row>
    <row r="135" spans="1:11" x14ac:dyDescent="0.2">
      <c r="A135" s="14">
        <v>131</v>
      </c>
      <c r="B135" t="b">
        <v>0</v>
      </c>
      <c r="C135" t="b">
        <v>0</v>
      </c>
      <c r="D135" s="29">
        <v>1508261581</v>
      </c>
      <c r="E135" t="s">
        <v>717</v>
      </c>
      <c r="F135" s="28">
        <v>2</v>
      </c>
      <c r="G135" s="14">
        <f t="shared" si="4"/>
        <v>2008</v>
      </c>
      <c r="H135" t="s">
        <v>3795</v>
      </c>
      <c r="K135" t="str">
        <f t="shared" si="5"/>
        <v>insert into pendaftaran (id,status_lulus,status_verifikasi,npm,pelamar,nomor_periode,tahun_periode) values (131,FALSE,FALSE,'1508261581','Matthews.Stella66',2,'2008');</v>
      </c>
    </row>
    <row r="136" spans="1:11" x14ac:dyDescent="0.2">
      <c r="A136" s="14">
        <v>132</v>
      </c>
      <c r="B136" t="b">
        <v>0</v>
      </c>
      <c r="C136" t="b">
        <v>0</v>
      </c>
      <c r="D136" s="29">
        <v>1508261583</v>
      </c>
      <c r="E136" t="s">
        <v>718</v>
      </c>
      <c r="F136" s="28">
        <v>2</v>
      </c>
      <c r="G136" s="14">
        <f t="shared" si="4"/>
        <v>2008</v>
      </c>
      <c r="H136" t="s">
        <v>3795</v>
      </c>
      <c r="K136" t="str">
        <f t="shared" si="5"/>
        <v>insert into pendaftaran (id,status_lulus,status_verifikasi,npm,pelamar,nomor_periode,tahun_periode) values (132,FALSE,FALSE,'1508261583','Luna.Imogene30',2,'2008');</v>
      </c>
    </row>
    <row r="137" spans="1:11" x14ac:dyDescent="0.2">
      <c r="A137" s="14">
        <v>133</v>
      </c>
      <c r="B137" t="b">
        <v>0</v>
      </c>
      <c r="C137" t="b">
        <v>0</v>
      </c>
      <c r="D137" s="29">
        <v>1508261585</v>
      </c>
      <c r="E137" t="s">
        <v>719</v>
      </c>
      <c r="F137" s="28">
        <v>2</v>
      </c>
      <c r="G137" s="14">
        <f t="shared" si="4"/>
        <v>2008</v>
      </c>
      <c r="H137" t="s">
        <v>3795</v>
      </c>
      <c r="K137" t="str">
        <f t="shared" si="5"/>
        <v>insert into pendaftaran (id,status_lulus,status_verifikasi,npm,pelamar,nomor_periode,tahun_periode) values (133,FALSE,FALSE,'1508261585','Morales.Candace97',2,'2008');</v>
      </c>
    </row>
    <row r="138" spans="1:11" x14ac:dyDescent="0.2">
      <c r="A138" s="14">
        <v>134</v>
      </c>
      <c r="B138" t="b">
        <v>0</v>
      </c>
      <c r="C138" t="b">
        <v>0</v>
      </c>
      <c r="D138" s="29">
        <v>1508261587</v>
      </c>
      <c r="E138" t="s">
        <v>720</v>
      </c>
      <c r="F138" s="28">
        <v>2</v>
      </c>
      <c r="G138" s="14">
        <f t="shared" si="4"/>
        <v>2008</v>
      </c>
      <c r="H138" t="s">
        <v>3795</v>
      </c>
      <c r="K138" t="str">
        <f t="shared" si="5"/>
        <v>insert into pendaftaran (id,status_lulus,status_verifikasi,npm,pelamar,nomor_periode,tahun_periode) values (134,FALSE,FALSE,'1508261587','Flowers.Gary39',2,'2008');</v>
      </c>
    </row>
    <row r="139" spans="1:11" x14ac:dyDescent="0.2">
      <c r="A139" s="14">
        <v>135</v>
      </c>
      <c r="B139" t="b">
        <v>0</v>
      </c>
      <c r="C139" t="b">
        <v>0</v>
      </c>
      <c r="D139" s="29">
        <v>1508261589</v>
      </c>
      <c r="E139" t="s">
        <v>721</v>
      </c>
      <c r="F139" s="28">
        <v>2</v>
      </c>
      <c r="G139" s="14">
        <f t="shared" si="4"/>
        <v>2008</v>
      </c>
      <c r="H139" t="s">
        <v>3795</v>
      </c>
      <c r="K139" t="str">
        <f t="shared" si="5"/>
        <v>insert into pendaftaran (id,status_lulus,status_verifikasi,npm,pelamar,nomor_periode,tahun_periode) values (135,FALSE,FALSE,'1508261589','Montoya.Lucius18',2,'2008');</v>
      </c>
    </row>
    <row r="140" spans="1:11" x14ac:dyDescent="0.2">
      <c r="A140" s="14">
        <v>136</v>
      </c>
      <c r="B140" t="b">
        <v>0</v>
      </c>
      <c r="C140" t="b">
        <v>0</v>
      </c>
      <c r="D140" s="29">
        <v>1508261591</v>
      </c>
      <c r="E140" t="s">
        <v>722</v>
      </c>
      <c r="F140" s="28">
        <v>2</v>
      </c>
      <c r="G140" s="14">
        <f t="shared" si="4"/>
        <v>2008</v>
      </c>
      <c r="H140" t="s">
        <v>3795</v>
      </c>
      <c r="K140" t="str">
        <f t="shared" si="5"/>
        <v>insert into pendaftaran (id,status_lulus,status_verifikasi,npm,pelamar,nomor_periode,tahun_periode) values (136,FALSE,FALSE,'1508261591','Hatfield.Miranda37',2,'2008');</v>
      </c>
    </row>
    <row r="141" spans="1:11" x14ac:dyDescent="0.2">
      <c r="A141" s="14">
        <v>137</v>
      </c>
      <c r="B141" t="b">
        <v>0</v>
      </c>
      <c r="C141" t="b">
        <v>0</v>
      </c>
      <c r="D141" s="29">
        <v>1508261593</v>
      </c>
      <c r="E141" t="s">
        <v>723</v>
      </c>
      <c r="F141" s="28">
        <v>2</v>
      </c>
      <c r="G141" s="14">
        <f t="shared" si="4"/>
        <v>2008</v>
      </c>
      <c r="H141" t="s">
        <v>3795</v>
      </c>
      <c r="K141" t="str">
        <f t="shared" si="5"/>
        <v>insert into pendaftaran (id,status_lulus,status_verifikasi,npm,pelamar,nomor_periode,tahun_periode) values (137,FALSE,FALSE,'1508261593','Padilla.Declan90',2,'2008');</v>
      </c>
    </row>
    <row r="142" spans="1:11" x14ac:dyDescent="0.2">
      <c r="A142" s="14">
        <v>138</v>
      </c>
      <c r="B142" t="b">
        <v>0</v>
      </c>
      <c r="C142" t="b">
        <v>0</v>
      </c>
      <c r="D142" s="29">
        <v>1508261595</v>
      </c>
      <c r="E142" t="s">
        <v>724</v>
      </c>
      <c r="F142" s="28">
        <v>2</v>
      </c>
      <c r="G142" s="14">
        <f t="shared" si="4"/>
        <v>2008</v>
      </c>
      <c r="H142" t="s">
        <v>3795</v>
      </c>
      <c r="K142" t="str">
        <f t="shared" si="5"/>
        <v>insert into pendaftaran (id,status_lulus,status_verifikasi,npm,pelamar,nomor_periode,tahun_periode) values (138,FALSE,FALSE,'1508261595','Ramos.Amery55',2,'2008');</v>
      </c>
    </row>
    <row r="143" spans="1:11" x14ac:dyDescent="0.2">
      <c r="A143" s="14">
        <v>139</v>
      </c>
      <c r="B143" t="b">
        <v>0</v>
      </c>
      <c r="C143" t="b">
        <v>0</v>
      </c>
      <c r="D143" s="29">
        <v>1508261597</v>
      </c>
      <c r="E143" t="s">
        <v>725</v>
      </c>
      <c r="F143" s="28">
        <v>2</v>
      </c>
      <c r="G143" s="14">
        <f t="shared" si="4"/>
        <v>2008</v>
      </c>
      <c r="H143" t="s">
        <v>3795</v>
      </c>
      <c r="K143" t="str">
        <f t="shared" si="5"/>
        <v>insert into pendaftaran (id,status_lulus,status_verifikasi,npm,pelamar,nomor_periode,tahun_periode) values (139,FALSE,FALSE,'1508261597','Farley.Latifah29',2,'2008');</v>
      </c>
    </row>
    <row r="144" spans="1:11" x14ac:dyDescent="0.2">
      <c r="A144" s="14">
        <v>140</v>
      </c>
      <c r="B144" t="b">
        <v>0</v>
      </c>
      <c r="C144" s="28" t="b">
        <v>1</v>
      </c>
      <c r="D144" s="29">
        <v>1508261599</v>
      </c>
      <c r="E144" t="s">
        <v>726</v>
      </c>
      <c r="F144" s="28">
        <v>2</v>
      </c>
      <c r="G144" s="14">
        <f t="shared" si="4"/>
        <v>2008</v>
      </c>
      <c r="H144" t="s">
        <v>3795</v>
      </c>
      <c r="K144" t="str">
        <f t="shared" si="5"/>
        <v>insert into pendaftaran (id,status_lulus,status_verifikasi,npm,pelamar,nomor_periode,tahun_periode) values (140,FALSE,TRUE,'1508261599','Berry.Castor46',2,'2008');</v>
      </c>
    </row>
    <row r="145" spans="1:11" x14ac:dyDescent="0.2">
      <c r="A145" s="14">
        <v>141</v>
      </c>
      <c r="B145" s="28" t="b">
        <v>1</v>
      </c>
      <c r="C145" s="28" t="b">
        <v>1</v>
      </c>
      <c r="D145" s="29">
        <v>1508261601</v>
      </c>
      <c r="E145" s="32" t="s">
        <v>667</v>
      </c>
      <c r="F145" s="28">
        <v>3</v>
      </c>
      <c r="G145" s="14">
        <f t="shared" si="4"/>
        <v>2009</v>
      </c>
      <c r="H145" t="s">
        <v>3795</v>
      </c>
      <c r="K145" t="str">
        <f t="shared" si="5"/>
        <v>insert into pendaftaran (id,status_lulus,status_verifikasi,npm,pelamar,nomor_periode,tahun_periode) values (141,TRUE,TRUE,'1508261601','Barlow.Blake48',3,'2009');</v>
      </c>
    </row>
    <row r="146" spans="1:11" x14ac:dyDescent="0.2">
      <c r="A146" s="14">
        <v>142</v>
      </c>
      <c r="B146" s="28" t="b">
        <v>1</v>
      </c>
      <c r="C146" s="28" t="b">
        <v>1</v>
      </c>
      <c r="D146" s="29">
        <v>1508261603</v>
      </c>
      <c r="E146" s="32" t="s">
        <v>668</v>
      </c>
      <c r="F146" s="28">
        <v>3</v>
      </c>
      <c r="G146" s="14">
        <f t="shared" si="4"/>
        <v>2009</v>
      </c>
      <c r="H146" t="s">
        <v>3795</v>
      </c>
      <c r="K146" t="str">
        <f t="shared" si="5"/>
        <v>insert into pendaftaran (id,status_lulus,status_verifikasi,npm,pelamar,nomor_periode,tahun_periode) values (142,TRUE,TRUE,'1508261603','Hampton.Burton69',3,'2009');</v>
      </c>
    </row>
    <row r="147" spans="1:11" x14ac:dyDescent="0.2">
      <c r="A147" s="14">
        <v>143</v>
      </c>
      <c r="B147" s="28" t="b">
        <v>1</v>
      </c>
      <c r="C147" s="28" t="b">
        <v>1</v>
      </c>
      <c r="D147" s="29">
        <v>1508261605</v>
      </c>
      <c r="E147" s="32" t="s">
        <v>669</v>
      </c>
      <c r="F147" s="28">
        <v>3</v>
      </c>
      <c r="G147" s="14">
        <f t="shared" si="4"/>
        <v>2009</v>
      </c>
      <c r="H147" t="s">
        <v>3795</v>
      </c>
      <c r="K147" t="str">
        <f t="shared" si="5"/>
        <v>insert into pendaftaran (id,status_lulus,status_verifikasi,npm,pelamar,nomor_periode,tahun_periode) values (143,TRUE,TRUE,'1508261605','Knight.Nora65',3,'2009');</v>
      </c>
    </row>
    <row r="148" spans="1:11" x14ac:dyDescent="0.2">
      <c r="A148" s="14">
        <v>144</v>
      </c>
      <c r="B148" s="28" t="b">
        <v>1</v>
      </c>
      <c r="C148" s="28" t="b">
        <v>1</v>
      </c>
      <c r="D148" s="29">
        <v>1508261607</v>
      </c>
      <c r="E148" s="32" t="s">
        <v>670</v>
      </c>
      <c r="F148" s="28">
        <v>3</v>
      </c>
      <c r="G148" s="14">
        <f t="shared" si="4"/>
        <v>2009</v>
      </c>
      <c r="H148" t="s">
        <v>3795</v>
      </c>
      <c r="K148" t="str">
        <f t="shared" si="5"/>
        <v>insert into pendaftaran (id,status_lulus,status_verifikasi,npm,pelamar,nomor_periode,tahun_periode) values (144,TRUE,TRUE,'1508261607','Mclaughlin.Serina79',3,'2009');</v>
      </c>
    </row>
    <row r="149" spans="1:11" x14ac:dyDescent="0.2">
      <c r="A149" s="14">
        <v>145</v>
      </c>
      <c r="B149" s="28" t="b">
        <v>1</v>
      </c>
      <c r="C149" s="28" t="b">
        <v>1</v>
      </c>
      <c r="D149" s="29">
        <v>1508261609</v>
      </c>
      <c r="E149" s="32" t="s">
        <v>671</v>
      </c>
      <c r="F149" s="28">
        <v>3</v>
      </c>
      <c r="G149" s="14">
        <f t="shared" si="4"/>
        <v>2009</v>
      </c>
      <c r="H149" t="s">
        <v>3795</v>
      </c>
      <c r="K149" t="str">
        <f t="shared" si="5"/>
        <v>insert into pendaftaran (id,status_lulus,status_verifikasi,npm,pelamar,nomor_periode,tahun_periode) values (145,TRUE,TRUE,'1508261609','Graves.Jolene72',3,'2009');</v>
      </c>
    </row>
    <row r="150" spans="1:11" x14ac:dyDescent="0.2">
      <c r="A150" s="14">
        <v>146</v>
      </c>
      <c r="B150" s="28" t="b">
        <v>1</v>
      </c>
      <c r="C150" s="28" t="b">
        <v>1</v>
      </c>
      <c r="D150" s="29">
        <v>1508261611</v>
      </c>
      <c r="E150" s="32" t="s">
        <v>672</v>
      </c>
      <c r="F150" s="28">
        <v>3</v>
      </c>
      <c r="G150" s="14">
        <f t="shared" si="4"/>
        <v>2009</v>
      </c>
      <c r="H150" t="s">
        <v>3795</v>
      </c>
      <c r="K150" t="str">
        <f t="shared" si="5"/>
        <v>insert into pendaftaran (id,status_lulus,status_verifikasi,npm,pelamar,nomor_periode,tahun_periode) values (146,TRUE,TRUE,'1508261611','Hopkins.Lucian65',3,'2009');</v>
      </c>
    </row>
    <row r="151" spans="1:11" x14ac:dyDescent="0.2">
      <c r="A151" s="14">
        <v>147</v>
      </c>
      <c r="B151" s="28" t="b">
        <v>1</v>
      </c>
      <c r="C151" s="28" t="b">
        <v>1</v>
      </c>
      <c r="D151" s="29">
        <v>1508261613</v>
      </c>
      <c r="E151" s="32" t="s">
        <v>673</v>
      </c>
      <c r="F151" s="28">
        <v>3</v>
      </c>
      <c r="G151" s="14">
        <f t="shared" si="4"/>
        <v>2009</v>
      </c>
      <c r="H151" t="s">
        <v>3795</v>
      </c>
      <c r="K151" t="str">
        <f t="shared" si="5"/>
        <v>insert into pendaftaran (id,status_lulus,status_verifikasi,npm,pelamar,nomor_periode,tahun_periode) values (147,TRUE,TRUE,'1508261613','Valentine.Arsenio34',3,'2009');</v>
      </c>
    </row>
    <row r="152" spans="1:11" x14ac:dyDescent="0.2">
      <c r="A152" s="14">
        <v>148</v>
      </c>
      <c r="B152" s="28" t="b">
        <v>1</v>
      </c>
      <c r="C152" s="28" t="b">
        <v>1</v>
      </c>
      <c r="D152" s="29">
        <v>1508261615</v>
      </c>
      <c r="E152" s="32" t="s">
        <v>674</v>
      </c>
      <c r="F152" s="28">
        <v>3</v>
      </c>
      <c r="G152" s="14">
        <f t="shared" si="4"/>
        <v>2009</v>
      </c>
      <c r="H152" t="s">
        <v>3795</v>
      </c>
      <c r="K152" t="str">
        <f t="shared" si="5"/>
        <v>insert into pendaftaran (id,status_lulus,status_verifikasi,npm,pelamar,nomor_periode,tahun_periode) values (148,TRUE,TRUE,'1508261615','Herman.Cathleen70',3,'2009');</v>
      </c>
    </row>
    <row r="153" spans="1:11" x14ac:dyDescent="0.2">
      <c r="A153" s="14">
        <v>149</v>
      </c>
      <c r="B153" t="b">
        <v>0</v>
      </c>
      <c r="C153" s="28" t="b">
        <v>1</v>
      </c>
      <c r="D153" s="29">
        <v>1508261617</v>
      </c>
      <c r="E153" s="16" t="s">
        <v>675</v>
      </c>
      <c r="F153" s="28">
        <v>3</v>
      </c>
      <c r="G153" s="14">
        <f t="shared" si="4"/>
        <v>2009</v>
      </c>
      <c r="H153" t="s">
        <v>3795</v>
      </c>
      <c r="K153" t="str">
        <f t="shared" si="5"/>
        <v>insert into pendaftaran (id,status_lulus,status_verifikasi,npm,pelamar,nomor_periode,tahun_periode) values (149,FALSE,TRUE,'1508261617','Mathews.Kato5',3,'2009');</v>
      </c>
    </row>
    <row r="154" spans="1:11" x14ac:dyDescent="0.2">
      <c r="A154" s="14">
        <v>150</v>
      </c>
      <c r="B154" t="b">
        <v>0</v>
      </c>
      <c r="C154" s="28" t="b">
        <v>1</v>
      </c>
      <c r="D154" s="29">
        <v>1508261619</v>
      </c>
      <c r="E154" t="s">
        <v>676</v>
      </c>
      <c r="F154" s="28">
        <v>3</v>
      </c>
      <c r="G154" s="14">
        <f t="shared" si="4"/>
        <v>2009</v>
      </c>
      <c r="H154" t="s">
        <v>3795</v>
      </c>
      <c r="K154" t="str">
        <f t="shared" si="5"/>
        <v>insert into pendaftaran (id,status_lulus,status_verifikasi,npm,pelamar,nomor_periode,tahun_periode) values (150,FALSE,TRUE,'1508261619','Andrews.Leo13',3,'2009');</v>
      </c>
    </row>
    <row r="155" spans="1:11" x14ac:dyDescent="0.2">
      <c r="A155" s="14">
        <v>151</v>
      </c>
      <c r="B155" t="b">
        <v>0</v>
      </c>
      <c r="C155" s="28" t="b">
        <v>1</v>
      </c>
      <c r="D155" s="29">
        <v>1508261621</v>
      </c>
      <c r="E155" t="s">
        <v>677</v>
      </c>
      <c r="F155" s="28">
        <v>3</v>
      </c>
      <c r="G155" s="14">
        <f t="shared" si="4"/>
        <v>2009</v>
      </c>
      <c r="H155" t="s">
        <v>3795</v>
      </c>
      <c r="K155" t="str">
        <f t="shared" si="5"/>
        <v>insert into pendaftaran (id,status_lulus,status_verifikasi,npm,pelamar,nomor_periode,tahun_periode) values (151,FALSE,TRUE,'1508261621','Cote.Sonia87',3,'2009');</v>
      </c>
    </row>
    <row r="156" spans="1:11" x14ac:dyDescent="0.2">
      <c r="A156" s="14">
        <v>152</v>
      </c>
      <c r="B156" t="b">
        <v>0</v>
      </c>
      <c r="C156" s="28" t="b">
        <v>1</v>
      </c>
      <c r="D156" s="29">
        <v>1508261623</v>
      </c>
      <c r="E156" t="s">
        <v>678</v>
      </c>
      <c r="F156" s="28">
        <v>3</v>
      </c>
      <c r="G156" s="14">
        <f t="shared" si="4"/>
        <v>2009</v>
      </c>
      <c r="H156" t="s">
        <v>3795</v>
      </c>
      <c r="K156" t="str">
        <f t="shared" si="5"/>
        <v>insert into pendaftaran (id,status_lulus,status_verifikasi,npm,pelamar,nomor_periode,tahun_periode) values (152,FALSE,TRUE,'1508261623','Chandler.Grace42',3,'2009');</v>
      </c>
    </row>
    <row r="157" spans="1:11" x14ac:dyDescent="0.2">
      <c r="A157" s="14">
        <v>153</v>
      </c>
      <c r="B157" t="b">
        <v>0</v>
      </c>
      <c r="C157" s="28" t="b">
        <v>1</v>
      </c>
      <c r="D157" s="29">
        <v>1508261625</v>
      </c>
      <c r="E157" t="s">
        <v>679</v>
      </c>
      <c r="F157" s="28">
        <v>3</v>
      </c>
      <c r="G157" s="14">
        <f t="shared" si="4"/>
        <v>2009</v>
      </c>
      <c r="H157" t="s">
        <v>3795</v>
      </c>
      <c r="K157" t="str">
        <f t="shared" si="5"/>
        <v>insert into pendaftaran (id,status_lulus,status_verifikasi,npm,pelamar,nomor_periode,tahun_periode) values (153,FALSE,TRUE,'1508261625','Carter.Ebony43',3,'2009');</v>
      </c>
    </row>
    <row r="158" spans="1:11" x14ac:dyDescent="0.2">
      <c r="A158" s="14">
        <v>154</v>
      </c>
      <c r="B158" t="b">
        <v>0</v>
      </c>
      <c r="C158" s="28" t="b">
        <v>1</v>
      </c>
      <c r="D158" s="29">
        <v>1508261627</v>
      </c>
      <c r="E158" t="s">
        <v>680</v>
      </c>
      <c r="F158" s="28">
        <v>3</v>
      </c>
      <c r="G158" s="14">
        <f t="shared" si="4"/>
        <v>2009</v>
      </c>
      <c r="H158" t="s">
        <v>3795</v>
      </c>
      <c r="K158" t="str">
        <f t="shared" si="5"/>
        <v>insert into pendaftaran (id,status_lulus,status_verifikasi,npm,pelamar,nomor_periode,tahun_periode) values (154,FALSE,TRUE,'1508261627','Boone.Rhea42',3,'2009');</v>
      </c>
    </row>
    <row r="159" spans="1:11" x14ac:dyDescent="0.2">
      <c r="A159" s="14">
        <v>155</v>
      </c>
      <c r="B159" t="b">
        <v>0</v>
      </c>
      <c r="C159" s="28" t="b">
        <v>1</v>
      </c>
      <c r="D159" s="29">
        <v>1508261629</v>
      </c>
      <c r="E159" t="s">
        <v>681</v>
      </c>
      <c r="F159" s="28">
        <v>3</v>
      </c>
      <c r="G159" s="14">
        <f t="shared" si="4"/>
        <v>2009</v>
      </c>
      <c r="H159" t="s">
        <v>3795</v>
      </c>
      <c r="K159" t="str">
        <f t="shared" si="5"/>
        <v>insert into pendaftaran (id,status_lulus,status_verifikasi,npm,pelamar,nomor_periode,tahun_periode) values (155,FALSE,TRUE,'1508261629','Sloan.Kane71',3,'2009');</v>
      </c>
    </row>
    <row r="160" spans="1:11" x14ac:dyDescent="0.2">
      <c r="A160" s="14">
        <v>156</v>
      </c>
      <c r="B160" t="b">
        <v>0</v>
      </c>
      <c r="C160" t="b">
        <v>0</v>
      </c>
      <c r="D160" s="29">
        <v>1508261631</v>
      </c>
      <c r="E160" t="s">
        <v>682</v>
      </c>
      <c r="F160" s="28">
        <v>3</v>
      </c>
      <c r="G160" s="14">
        <f t="shared" si="4"/>
        <v>2009</v>
      </c>
      <c r="H160" t="s">
        <v>3795</v>
      </c>
      <c r="K160" t="str">
        <f t="shared" si="5"/>
        <v>insert into pendaftaran (id,status_lulus,status_verifikasi,npm,pelamar,nomor_periode,tahun_periode) values (156,FALSE,FALSE,'1508261631','Harvey.Hayes40',3,'2009');</v>
      </c>
    </row>
    <row r="161" spans="1:11" x14ac:dyDescent="0.2">
      <c r="A161" s="14">
        <v>157</v>
      </c>
      <c r="B161" t="b">
        <v>0</v>
      </c>
      <c r="C161" t="b">
        <v>0</v>
      </c>
      <c r="D161" s="29">
        <v>1508261633</v>
      </c>
      <c r="E161" t="s">
        <v>683</v>
      </c>
      <c r="F161" s="28">
        <v>3</v>
      </c>
      <c r="G161" s="14">
        <f t="shared" si="4"/>
        <v>2009</v>
      </c>
      <c r="H161" t="s">
        <v>3795</v>
      </c>
      <c r="K161" t="str">
        <f t="shared" si="5"/>
        <v>insert into pendaftaran (id,status_lulus,status_verifikasi,npm,pelamar,nomor_periode,tahun_periode) values (157,FALSE,FALSE,'1508261633','Wilkins.Knox48',3,'2009');</v>
      </c>
    </row>
    <row r="162" spans="1:11" x14ac:dyDescent="0.2">
      <c r="A162" s="14">
        <v>158</v>
      </c>
      <c r="B162" t="b">
        <v>0</v>
      </c>
      <c r="C162" t="b">
        <v>0</v>
      </c>
      <c r="D162" s="29">
        <v>1508261635</v>
      </c>
      <c r="E162" t="s">
        <v>684</v>
      </c>
      <c r="F162" s="28">
        <v>3</v>
      </c>
      <c r="G162" s="14">
        <f t="shared" si="4"/>
        <v>2009</v>
      </c>
      <c r="H162" t="s">
        <v>3795</v>
      </c>
      <c r="K162" t="str">
        <f t="shared" si="5"/>
        <v>insert into pendaftaran (id,status_lulus,status_verifikasi,npm,pelamar,nomor_periode,tahun_periode) values (158,FALSE,FALSE,'1508261635','Chan.Beck3',3,'2009');</v>
      </c>
    </row>
    <row r="163" spans="1:11" x14ac:dyDescent="0.2">
      <c r="A163" s="14">
        <v>159</v>
      </c>
      <c r="B163" t="b">
        <v>0</v>
      </c>
      <c r="C163" t="b">
        <v>0</v>
      </c>
      <c r="D163" s="29">
        <v>1508261637</v>
      </c>
      <c r="E163" t="s">
        <v>685</v>
      </c>
      <c r="F163" s="28">
        <v>3</v>
      </c>
      <c r="G163" s="14">
        <f t="shared" si="4"/>
        <v>2009</v>
      </c>
      <c r="H163" t="s">
        <v>3795</v>
      </c>
      <c r="K163" t="str">
        <f t="shared" si="5"/>
        <v>insert into pendaftaran (id,status_lulus,status_verifikasi,npm,pelamar,nomor_periode,tahun_periode) values (159,FALSE,FALSE,'1508261637','Hinton.Vivian14',3,'2009');</v>
      </c>
    </row>
    <row r="164" spans="1:11" x14ac:dyDescent="0.2">
      <c r="A164" s="14">
        <v>160</v>
      </c>
      <c r="B164" t="b">
        <v>0</v>
      </c>
      <c r="C164" t="b">
        <v>0</v>
      </c>
      <c r="D164" s="29">
        <v>1508261639</v>
      </c>
      <c r="E164" t="s">
        <v>686</v>
      </c>
      <c r="F164" s="28">
        <v>3</v>
      </c>
      <c r="G164" s="14">
        <f t="shared" si="4"/>
        <v>2009</v>
      </c>
      <c r="H164" t="s">
        <v>3795</v>
      </c>
      <c r="K164" t="str">
        <f t="shared" si="5"/>
        <v>insert into pendaftaran (id,status_lulus,status_verifikasi,npm,pelamar,nomor_periode,tahun_periode) values (160,FALSE,FALSE,'1508261639','Pennington.Hammett78',3,'2009');</v>
      </c>
    </row>
    <row r="165" spans="1:11" x14ac:dyDescent="0.2">
      <c r="A165" s="14">
        <v>161</v>
      </c>
      <c r="B165" t="b">
        <v>0</v>
      </c>
      <c r="C165" t="b">
        <v>0</v>
      </c>
      <c r="D165" s="29">
        <v>1508261641</v>
      </c>
      <c r="E165" t="s">
        <v>687</v>
      </c>
      <c r="F165" s="28">
        <v>3</v>
      </c>
      <c r="G165" s="14">
        <f t="shared" si="4"/>
        <v>2009</v>
      </c>
      <c r="H165" t="s">
        <v>3795</v>
      </c>
      <c r="K165" t="str">
        <f t="shared" si="5"/>
        <v>insert into pendaftaran (id,status_lulus,status_verifikasi,npm,pelamar,nomor_periode,tahun_periode) values (161,FALSE,FALSE,'1508261641','Reid.Imani99',3,'2009');</v>
      </c>
    </row>
    <row r="166" spans="1:11" x14ac:dyDescent="0.2">
      <c r="A166" s="14">
        <v>162</v>
      </c>
      <c r="B166" t="b">
        <v>0</v>
      </c>
      <c r="C166" t="b">
        <v>0</v>
      </c>
      <c r="D166" s="29">
        <v>1508261643</v>
      </c>
      <c r="E166" t="s">
        <v>688</v>
      </c>
      <c r="F166" s="28">
        <v>3</v>
      </c>
      <c r="G166" s="14">
        <f t="shared" si="4"/>
        <v>2009</v>
      </c>
      <c r="H166" t="s">
        <v>3795</v>
      </c>
      <c r="K166" t="str">
        <f t="shared" si="5"/>
        <v>insert into pendaftaran (id,status_lulus,status_verifikasi,npm,pelamar,nomor_periode,tahun_periode) values (162,FALSE,FALSE,'1508261643','Snyder.Jakeem77',3,'2009');</v>
      </c>
    </row>
    <row r="167" spans="1:11" x14ac:dyDescent="0.2">
      <c r="A167" s="14">
        <v>163</v>
      </c>
      <c r="B167" t="b">
        <v>0</v>
      </c>
      <c r="C167" t="b">
        <v>0</v>
      </c>
      <c r="D167" s="29">
        <v>1508261645</v>
      </c>
      <c r="E167" t="s">
        <v>689</v>
      </c>
      <c r="F167" s="28">
        <v>3</v>
      </c>
      <c r="G167" s="14">
        <f t="shared" si="4"/>
        <v>2009</v>
      </c>
      <c r="H167" t="s">
        <v>3795</v>
      </c>
      <c r="K167" t="str">
        <f t="shared" si="5"/>
        <v>insert into pendaftaran (id,status_lulus,status_verifikasi,npm,pelamar,nomor_periode,tahun_periode) values (163,FALSE,FALSE,'1508261645','Haynes.Isabella41',3,'2009');</v>
      </c>
    </row>
    <row r="168" spans="1:11" x14ac:dyDescent="0.2">
      <c r="A168" s="14">
        <v>164</v>
      </c>
      <c r="B168" t="b">
        <v>0</v>
      </c>
      <c r="C168" s="28" t="b">
        <v>1</v>
      </c>
      <c r="D168" s="29">
        <v>1508261647</v>
      </c>
      <c r="E168" t="s">
        <v>690</v>
      </c>
      <c r="F168" s="28">
        <v>3</v>
      </c>
      <c r="G168" s="14">
        <f t="shared" si="4"/>
        <v>2009</v>
      </c>
      <c r="H168" t="s">
        <v>3795</v>
      </c>
      <c r="K168" t="str">
        <f t="shared" si="5"/>
        <v>insert into pendaftaran (id,status_lulus,status_verifikasi,npm,pelamar,nomor_periode,tahun_periode) values (164,FALSE,TRUE,'1508261647','Randall.Remedios78',3,'2009');</v>
      </c>
    </row>
    <row r="169" spans="1:11" x14ac:dyDescent="0.2">
      <c r="A169" s="14">
        <v>165</v>
      </c>
      <c r="B169" t="b">
        <v>0</v>
      </c>
      <c r="C169" s="28" t="b">
        <v>1</v>
      </c>
      <c r="D169" s="29">
        <v>1508261649</v>
      </c>
      <c r="E169" t="s">
        <v>691</v>
      </c>
      <c r="F169" s="28">
        <v>3</v>
      </c>
      <c r="G169" s="14">
        <f t="shared" si="4"/>
        <v>2009</v>
      </c>
      <c r="H169" t="s">
        <v>3795</v>
      </c>
      <c r="K169" t="str">
        <f t="shared" si="5"/>
        <v>insert into pendaftaran (id,status_lulus,status_verifikasi,npm,pelamar,nomor_periode,tahun_periode) values (165,FALSE,TRUE,'1508261649','Snider.Phillip9',3,'2009');</v>
      </c>
    </row>
    <row r="170" spans="1:11" x14ac:dyDescent="0.2">
      <c r="A170" s="14">
        <v>166</v>
      </c>
      <c r="B170" t="b">
        <v>0</v>
      </c>
      <c r="C170" s="28" t="b">
        <v>1</v>
      </c>
      <c r="D170" s="29">
        <v>1508261651</v>
      </c>
      <c r="E170" t="s">
        <v>692</v>
      </c>
      <c r="F170" s="28">
        <v>3</v>
      </c>
      <c r="G170" s="14">
        <f t="shared" si="4"/>
        <v>2009</v>
      </c>
      <c r="H170" t="s">
        <v>3795</v>
      </c>
      <c r="K170" t="str">
        <f t="shared" si="5"/>
        <v>insert into pendaftaran (id,status_lulus,status_verifikasi,npm,pelamar,nomor_periode,tahun_periode) values (166,FALSE,TRUE,'1508261651','Brown.Simon42',3,'2009');</v>
      </c>
    </row>
    <row r="171" spans="1:11" x14ac:dyDescent="0.2">
      <c r="A171" s="14">
        <v>167</v>
      </c>
      <c r="B171" t="b">
        <v>0</v>
      </c>
      <c r="C171" s="28" t="b">
        <v>1</v>
      </c>
      <c r="D171" s="29">
        <v>1508261653</v>
      </c>
      <c r="E171" t="s">
        <v>693</v>
      </c>
      <c r="F171" s="28">
        <v>3</v>
      </c>
      <c r="G171" s="14">
        <f t="shared" si="4"/>
        <v>2009</v>
      </c>
      <c r="H171" t="s">
        <v>3795</v>
      </c>
      <c r="K171" t="str">
        <f t="shared" si="5"/>
        <v>insert into pendaftaran (id,status_lulus,status_verifikasi,npm,pelamar,nomor_periode,tahun_periode) values (167,FALSE,TRUE,'1508261653','Bryan.Maggy31',3,'2009');</v>
      </c>
    </row>
    <row r="172" spans="1:11" x14ac:dyDescent="0.2">
      <c r="A172" s="14">
        <v>168</v>
      </c>
      <c r="B172" t="b">
        <v>0</v>
      </c>
      <c r="C172" s="28" t="b">
        <v>1</v>
      </c>
      <c r="D172" s="29">
        <v>1508261655</v>
      </c>
      <c r="E172" t="s">
        <v>694</v>
      </c>
      <c r="F172" s="28">
        <v>3</v>
      </c>
      <c r="G172" s="14">
        <f t="shared" si="4"/>
        <v>2009</v>
      </c>
      <c r="H172" t="s">
        <v>3795</v>
      </c>
      <c r="K172" t="str">
        <f t="shared" si="5"/>
        <v>insert into pendaftaran (id,status_lulus,status_verifikasi,npm,pelamar,nomor_periode,tahun_periode) values (168,FALSE,TRUE,'1508261655','Hooper.Juliet59',3,'2009');</v>
      </c>
    </row>
    <row r="173" spans="1:11" x14ac:dyDescent="0.2">
      <c r="A173" s="14">
        <v>169</v>
      </c>
      <c r="B173" t="b">
        <v>0</v>
      </c>
      <c r="C173" s="28" t="b">
        <v>1</v>
      </c>
      <c r="D173" s="29">
        <v>1508261657</v>
      </c>
      <c r="E173" t="s">
        <v>695</v>
      </c>
      <c r="F173" s="28">
        <v>3</v>
      </c>
      <c r="G173" s="14">
        <f t="shared" si="4"/>
        <v>2009</v>
      </c>
      <c r="H173" t="s">
        <v>3795</v>
      </c>
      <c r="K173" t="str">
        <f t="shared" si="5"/>
        <v>insert into pendaftaran (id,status_lulus,status_verifikasi,npm,pelamar,nomor_periode,tahun_periode) values (169,FALSE,TRUE,'1508261657','Mckinney.Dacey28',3,'2009');</v>
      </c>
    </row>
    <row r="174" spans="1:11" x14ac:dyDescent="0.2">
      <c r="A174" s="14">
        <v>170</v>
      </c>
      <c r="B174" t="b">
        <v>0</v>
      </c>
      <c r="C174" s="28" t="b">
        <v>1</v>
      </c>
      <c r="D174" s="29">
        <v>1508261659</v>
      </c>
      <c r="E174" t="s">
        <v>696</v>
      </c>
      <c r="F174" s="28">
        <v>3</v>
      </c>
      <c r="G174" s="14">
        <f t="shared" si="4"/>
        <v>2009</v>
      </c>
      <c r="H174" t="s">
        <v>3795</v>
      </c>
      <c r="K174" t="str">
        <f t="shared" si="5"/>
        <v>insert into pendaftaran (id,status_lulus,status_verifikasi,npm,pelamar,nomor_periode,tahun_periode) values (170,FALSE,TRUE,'1508261659','Flynn.Heather100',3,'2009');</v>
      </c>
    </row>
    <row r="175" spans="1:11" x14ac:dyDescent="0.2">
      <c r="A175" s="14">
        <v>171</v>
      </c>
      <c r="B175" t="b">
        <v>0</v>
      </c>
      <c r="C175" s="28" t="b">
        <v>1</v>
      </c>
      <c r="D175" s="29">
        <v>1508261661</v>
      </c>
      <c r="E175" t="s">
        <v>697</v>
      </c>
      <c r="F175" s="28">
        <v>3</v>
      </c>
      <c r="G175" s="14">
        <f t="shared" si="4"/>
        <v>2009</v>
      </c>
      <c r="H175" t="s">
        <v>3795</v>
      </c>
      <c r="K175" t="str">
        <f t="shared" si="5"/>
        <v>insert into pendaftaran (id,status_lulus,status_verifikasi,npm,pelamar,nomor_periode,tahun_periode) values (171,FALSE,TRUE,'1508261661','Sheppard.Hiram65',3,'2009');</v>
      </c>
    </row>
    <row r="176" spans="1:11" x14ac:dyDescent="0.2">
      <c r="A176" s="14">
        <v>172</v>
      </c>
      <c r="B176" t="b">
        <v>0</v>
      </c>
      <c r="C176" s="28" t="b">
        <v>1</v>
      </c>
      <c r="D176" s="29">
        <v>1508261663</v>
      </c>
      <c r="E176" t="s">
        <v>698</v>
      </c>
      <c r="F176" s="28">
        <v>3</v>
      </c>
      <c r="G176" s="14">
        <f t="shared" si="4"/>
        <v>2009</v>
      </c>
      <c r="H176" t="s">
        <v>3795</v>
      </c>
      <c r="K176" t="str">
        <f t="shared" si="5"/>
        <v>insert into pendaftaran (id,status_lulus,status_verifikasi,npm,pelamar,nomor_periode,tahun_periode) values (172,FALSE,TRUE,'1508261663','Wilkins.Dillon80',3,'2009');</v>
      </c>
    </row>
    <row r="177" spans="1:11" x14ac:dyDescent="0.2">
      <c r="A177" s="14">
        <v>173</v>
      </c>
      <c r="B177" t="b">
        <v>0</v>
      </c>
      <c r="C177" s="28" t="b">
        <v>1</v>
      </c>
      <c r="D177" s="29">
        <v>1508261665</v>
      </c>
      <c r="E177" t="s">
        <v>699</v>
      </c>
      <c r="F177" s="28">
        <v>3</v>
      </c>
      <c r="G177" s="14">
        <f t="shared" si="4"/>
        <v>2009</v>
      </c>
      <c r="H177" t="s">
        <v>3795</v>
      </c>
      <c r="K177" t="str">
        <f t="shared" si="5"/>
        <v>insert into pendaftaran (id,status_lulus,status_verifikasi,npm,pelamar,nomor_periode,tahun_periode) values (173,FALSE,TRUE,'1508261665','Velez.Wyoming83',3,'2009');</v>
      </c>
    </row>
    <row r="178" spans="1:11" x14ac:dyDescent="0.2">
      <c r="A178" s="14">
        <v>174</v>
      </c>
      <c r="B178" t="b">
        <v>0</v>
      </c>
      <c r="C178" s="28" t="b">
        <v>1</v>
      </c>
      <c r="D178" s="29">
        <v>1508261667</v>
      </c>
      <c r="E178" t="s">
        <v>700</v>
      </c>
      <c r="F178" s="28">
        <v>3</v>
      </c>
      <c r="G178" s="14">
        <f t="shared" si="4"/>
        <v>2009</v>
      </c>
      <c r="H178" t="s">
        <v>3795</v>
      </c>
      <c r="K178" t="str">
        <f t="shared" si="5"/>
        <v>insert into pendaftaran (id,status_lulus,status_verifikasi,npm,pelamar,nomor_periode,tahun_periode) values (174,FALSE,TRUE,'1508261667','Mays.Quin98',3,'2009');</v>
      </c>
    </row>
    <row r="179" spans="1:11" x14ac:dyDescent="0.2">
      <c r="A179" s="14">
        <v>175</v>
      </c>
      <c r="B179" t="b">
        <v>0</v>
      </c>
      <c r="C179" s="28" t="b">
        <v>1</v>
      </c>
      <c r="D179" s="29">
        <v>1508261669</v>
      </c>
      <c r="E179" t="s">
        <v>701</v>
      </c>
      <c r="F179" s="28">
        <v>3</v>
      </c>
      <c r="G179" s="14">
        <f t="shared" si="4"/>
        <v>2009</v>
      </c>
      <c r="H179" t="s">
        <v>3795</v>
      </c>
      <c r="K179" t="str">
        <f t="shared" si="5"/>
        <v>insert into pendaftaran (id,status_lulus,status_verifikasi,npm,pelamar,nomor_periode,tahun_periode) values (175,FALSE,TRUE,'1508261669','Daniels.Nicholas77',3,'2009');</v>
      </c>
    </row>
    <row r="180" spans="1:11" x14ac:dyDescent="0.2">
      <c r="A180" s="14">
        <v>176</v>
      </c>
      <c r="B180" t="b">
        <v>0</v>
      </c>
      <c r="C180" s="28" t="b">
        <v>1</v>
      </c>
      <c r="D180" s="29">
        <v>1508261671</v>
      </c>
      <c r="E180" t="s">
        <v>702</v>
      </c>
      <c r="F180" s="28">
        <v>3</v>
      </c>
      <c r="G180" s="14">
        <f t="shared" si="4"/>
        <v>2009</v>
      </c>
      <c r="H180" t="s">
        <v>3795</v>
      </c>
      <c r="K180" t="str">
        <f t="shared" si="5"/>
        <v>insert into pendaftaran (id,status_lulus,status_verifikasi,npm,pelamar,nomor_periode,tahun_periode) values (176,FALSE,TRUE,'1508261671','Maynard.Jordan71',3,'2009');</v>
      </c>
    </row>
    <row r="181" spans="1:11" x14ac:dyDescent="0.2">
      <c r="A181" s="14">
        <v>177</v>
      </c>
      <c r="B181" t="b">
        <v>0</v>
      </c>
      <c r="C181" s="28" t="b">
        <v>1</v>
      </c>
      <c r="D181" s="29">
        <v>1508261673</v>
      </c>
      <c r="E181" t="s">
        <v>703</v>
      </c>
      <c r="F181" s="28">
        <v>3</v>
      </c>
      <c r="G181" s="14">
        <f t="shared" si="4"/>
        <v>2009</v>
      </c>
      <c r="H181" t="s">
        <v>3795</v>
      </c>
      <c r="K181" t="str">
        <f t="shared" si="5"/>
        <v>insert into pendaftaran (id,status_lulus,status_verifikasi,npm,pelamar,nomor_periode,tahun_periode) values (177,FALSE,TRUE,'1508261673','Lee.Phillip23',3,'2009');</v>
      </c>
    </row>
    <row r="182" spans="1:11" x14ac:dyDescent="0.2">
      <c r="A182" s="14">
        <v>178</v>
      </c>
      <c r="B182" t="b">
        <v>0</v>
      </c>
      <c r="C182" s="28" t="b">
        <v>1</v>
      </c>
      <c r="D182" s="29">
        <v>1508261675</v>
      </c>
      <c r="E182" t="s">
        <v>704</v>
      </c>
      <c r="F182" s="28">
        <v>3</v>
      </c>
      <c r="G182" s="14">
        <f t="shared" si="4"/>
        <v>2009</v>
      </c>
      <c r="H182" t="s">
        <v>3795</v>
      </c>
      <c r="K182" t="str">
        <f t="shared" si="5"/>
        <v>insert into pendaftaran (id,status_lulus,status_verifikasi,npm,pelamar,nomor_periode,tahun_periode) values (178,FALSE,TRUE,'1508261675','Aguirre.Xantha24',3,'2009');</v>
      </c>
    </row>
    <row r="183" spans="1:11" x14ac:dyDescent="0.2">
      <c r="A183" s="14">
        <v>179</v>
      </c>
      <c r="B183" t="b">
        <v>0</v>
      </c>
      <c r="C183" s="28" t="b">
        <v>1</v>
      </c>
      <c r="D183" s="29">
        <v>1508261677</v>
      </c>
      <c r="E183" t="s">
        <v>705</v>
      </c>
      <c r="F183" s="28">
        <v>3</v>
      </c>
      <c r="G183" s="14">
        <f t="shared" si="4"/>
        <v>2009</v>
      </c>
      <c r="H183" t="s">
        <v>3795</v>
      </c>
      <c r="K183" t="str">
        <f t="shared" si="5"/>
        <v>insert into pendaftaran (id,status_lulus,status_verifikasi,npm,pelamar,nomor_periode,tahun_periode) values (179,FALSE,TRUE,'1508261677','Oneill.Hollee91',3,'2009');</v>
      </c>
    </row>
    <row r="184" spans="1:11" x14ac:dyDescent="0.2">
      <c r="A184" s="14">
        <v>180</v>
      </c>
      <c r="B184" t="b">
        <v>0</v>
      </c>
      <c r="C184" s="28" t="b">
        <v>1</v>
      </c>
      <c r="D184" s="29">
        <v>1508261679</v>
      </c>
      <c r="E184" t="s">
        <v>706</v>
      </c>
      <c r="F184" s="28">
        <v>3</v>
      </c>
      <c r="G184" s="14">
        <f t="shared" si="4"/>
        <v>2009</v>
      </c>
      <c r="H184" t="s">
        <v>3795</v>
      </c>
      <c r="K184" t="str">
        <f t="shared" si="5"/>
        <v>insert into pendaftaran (id,status_lulus,status_verifikasi,npm,pelamar,nomor_periode,tahun_periode) values (180,FALSE,TRUE,'1508261679','Madden.Meghan98',3,'2009');</v>
      </c>
    </row>
    <row r="185" spans="1:11" x14ac:dyDescent="0.2">
      <c r="A185" s="14">
        <v>181</v>
      </c>
      <c r="B185" t="b">
        <v>0</v>
      </c>
      <c r="C185" t="b">
        <v>0</v>
      </c>
      <c r="D185" s="29">
        <v>1508261681</v>
      </c>
      <c r="E185" t="s">
        <v>707</v>
      </c>
      <c r="F185" s="28">
        <v>3</v>
      </c>
      <c r="G185" s="14">
        <f t="shared" si="4"/>
        <v>2009</v>
      </c>
      <c r="H185" t="s">
        <v>3795</v>
      </c>
      <c r="K185" t="str">
        <f t="shared" si="5"/>
        <v>insert into pendaftaran (id,status_lulus,status_verifikasi,npm,pelamar,nomor_periode,tahun_periode) values (181,FALSE,FALSE,'1508261681','Fischer.Samantha75',3,'2009');</v>
      </c>
    </row>
    <row r="186" spans="1:11" x14ac:dyDescent="0.2">
      <c r="A186" s="14">
        <v>182</v>
      </c>
      <c r="B186" t="b">
        <v>0</v>
      </c>
      <c r="C186" t="b">
        <v>0</v>
      </c>
      <c r="D186" s="29">
        <v>1508261683</v>
      </c>
      <c r="E186" t="s">
        <v>708</v>
      </c>
      <c r="F186" s="28">
        <v>3</v>
      </c>
      <c r="G186" s="14">
        <f t="shared" si="4"/>
        <v>2009</v>
      </c>
      <c r="H186" t="s">
        <v>3795</v>
      </c>
      <c r="K186" t="str">
        <f t="shared" si="5"/>
        <v>insert into pendaftaran (id,status_lulus,status_verifikasi,npm,pelamar,nomor_periode,tahun_periode) values (182,FALSE,FALSE,'1508261683','Lester.Xena97',3,'2009');</v>
      </c>
    </row>
    <row r="187" spans="1:11" x14ac:dyDescent="0.2">
      <c r="A187" s="14">
        <v>183</v>
      </c>
      <c r="B187" t="b">
        <v>0</v>
      </c>
      <c r="C187" t="b">
        <v>0</v>
      </c>
      <c r="D187" s="29">
        <v>1508261685</v>
      </c>
      <c r="E187" t="s">
        <v>709</v>
      </c>
      <c r="F187" s="28">
        <v>3</v>
      </c>
      <c r="G187" s="14">
        <f t="shared" si="4"/>
        <v>2009</v>
      </c>
      <c r="H187" t="s">
        <v>3795</v>
      </c>
      <c r="K187" t="str">
        <f t="shared" si="5"/>
        <v>insert into pendaftaran (id,status_lulus,status_verifikasi,npm,pelamar,nomor_periode,tahun_periode) values (183,FALSE,FALSE,'1508261685','Tanner.Lareina50',3,'2009');</v>
      </c>
    </row>
    <row r="188" spans="1:11" x14ac:dyDescent="0.2">
      <c r="A188" s="14">
        <v>184</v>
      </c>
      <c r="B188" t="b">
        <v>0</v>
      </c>
      <c r="C188" t="b">
        <v>0</v>
      </c>
      <c r="D188" s="29">
        <v>1508261687</v>
      </c>
      <c r="E188" t="s">
        <v>710</v>
      </c>
      <c r="F188" s="28">
        <v>3</v>
      </c>
      <c r="G188" s="14">
        <f t="shared" si="4"/>
        <v>2009</v>
      </c>
      <c r="H188" t="s">
        <v>3795</v>
      </c>
      <c r="K188" t="str">
        <f t="shared" si="5"/>
        <v>insert into pendaftaran (id,status_lulus,status_verifikasi,npm,pelamar,nomor_periode,tahun_periode) values (184,FALSE,FALSE,'1508261687','Blake.Angelica72',3,'2009');</v>
      </c>
    </row>
    <row r="189" spans="1:11" x14ac:dyDescent="0.2">
      <c r="A189" s="14">
        <v>185</v>
      </c>
      <c r="B189" t="b">
        <v>0</v>
      </c>
      <c r="C189" t="b">
        <v>0</v>
      </c>
      <c r="D189" s="29">
        <v>1508261689</v>
      </c>
      <c r="E189" t="s">
        <v>711</v>
      </c>
      <c r="F189" s="28">
        <v>3</v>
      </c>
      <c r="G189" s="14">
        <f t="shared" si="4"/>
        <v>2009</v>
      </c>
      <c r="H189" t="s">
        <v>3795</v>
      </c>
      <c r="K189" t="str">
        <f t="shared" si="5"/>
        <v>insert into pendaftaran (id,status_lulus,status_verifikasi,npm,pelamar,nomor_periode,tahun_periode) values (185,FALSE,FALSE,'1508261689','Conner.Patrick63',3,'2009');</v>
      </c>
    </row>
    <row r="190" spans="1:11" x14ac:dyDescent="0.2">
      <c r="A190" s="14">
        <v>186</v>
      </c>
      <c r="B190" t="b">
        <v>0</v>
      </c>
      <c r="C190" t="b">
        <v>0</v>
      </c>
      <c r="D190" s="29">
        <v>1508261691</v>
      </c>
      <c r="E190" t="s">
        <v>712</v>
      </c>
      <c r="F190" s="28">
        <v>3</v>
      </c>
      <c r="G190" s="14">
        <f t="shared" si="4"/>
        <v>2009</v>
      </c>
      <c r="H190" t="s">
        <v>3795</v>
      </c>
      <c r="K190" t="str">
        <f t="shared" si="5"/>
        <v>insert into pendaftaran (id,status_lulus,status_verifikasi,npm,pelamar,nomor_periode,tahun_periode) values (186,FALSE,FALSE,'1508261691','Garrison.Maile14',3,'2009');</v>
      </c>
    </row>
    <row r="191" spans="1:11" x14ac:dyDescent="0.2">
      <c r="A191" s="14">
        <v>187</v>
      </c>
      <c r="B191" t="b">
        <v>0</v>
      </c>
      <c r="C191" t="b">
        <v>0</v>
      </c>
      <c r="D191" s="29">
        <v>1508261693</v>
      </c>
      <c r="E191" t="s">
        <v>713</v>
      </c>
      <c r="F191" s="28">
        <v>3</v>
      </c>
      <c r="G191" s="14">
        <f t="shared" si="4"/>
        <v>2009</v>
      </c>
      <c r="H191" t="s">
        <v>3795</v>
      </c>
      <c r="K191" t="str">
        <f t="shared" si="5"/>
        <v>insert into pendaftaran (id,status_lulus,status_verifikasi,npm,pelamar,nomor_periode,tahun_periode) values (187,FALSE,FALSE,'1508261693','Kirby.Keane59',3,'2009');</v>
      </c>
    </row>
    <row r="192" spans="1:11" x14ac:dyDescent="0.2">
      <c r="A192" s="14">
        <v>188</v>
      </c>
      <c r="B192" t="b">
        <v>0</v>
      </c>
      <c r="C192" t="b">
        <v>0</v>
      </c>
      <c r="D192" s="29">
        <v>1508261695</v>
      </c>
      <c r="E192" t="s">
        <v>714</v>
      </c>
      <c r="F192" s="28">
        <v>3</v>
      </c>
      <c r="G192" s="14">
        <f t="shared" si="4"/>
        <v>2009</v>
      </c>
      <c r="H192" t="s">
        <v>3795</v>
      </c>
      <c r="K192" t="str">
        <f t="shared" si="5"/>
        <v>insert into pendaftaran (id,status_lulus,status_verifikasi,npm,pelamar,nomor_periode,tahun_periode) values (188,FALSE,FALSE,'1508261695','Cross.Perry87',3,'2009');</v>
      </c>
    </row>
    <row r="193" spans="1:11" x14ac:dyDescent="0.2">
      <c r="A193" s="14">
        <v>189</v>
      </c>
      <c r="B193" t="b">
        <v>0</v>
      </c>
      <c r="C193" t="b">
        <v>0</v>
      </c>
      <c r="D193" s="29">
        <v>1508261697</v>
      </c>
      <c r="E193" t="s">
        <v>715</v>
      </c>
      <c r="F193" s="28">
        <v>3</v>
      </c>
      <c r="G193" s="14">
        <f t="shared" si="4"/>
        <v>2009</v>
      </c>
      <c r="H193" t="s">
        <v>3795</v>
      </c>
      <c r="K193" t="str">
        <f t="shared" si="5"/>
        <v>insert into pendaftaran (id,status_lulus,status_verifikasi,npm,pelamar,nomor_periode,tahun_periode) values (189,FALSE,FALSE,'1508261697','Marks.Adam39',3,'2009');</v>
      </c>
    </row>
    <row r="194" spans="1:11" x14ac:dyDescent="0.2">
      <c r="A194" s="14">
        <v>190</v>
      </c>
      <c r="B194" t="b">
        <v>0</v>
      </c>
      <c r="C194" s="28" t="b">
        <v>1</v>
      </c>
      <c r="D194" s="29">
        <v>1508261699</v>
      </c>
      <c r="E194" t="s">
        <v>716</v>
      </c>
      <c r="F194" s="28">
        <v>3</v>
      </c>
      <c r="G194" s="14">
        <f t="shared" si="4"/>
        <v>2009</v>
      </c>
      <c r="H194" t="s">
        <v>3795</v>
      </c>
      <c r="K194" t="str">
        <f t="shared" si="5"/>
        <v>insert into pendaftaran (id,status_lulus,status_verifikasi,npm,pelamar,nomor_periode,tahun_periode) values (190,FALSE,TRUE,'1508261699','Burt.Duncan60',3,'2009');</v>
      </c>
    </row>
    <row r="195" spans="1:11" x14ac:dyDescent="0.2">
      <c r="A195" s="14">
        <v>191</v>
      </c>
      <c r="B195" t="b">
        <v>0</v>
      </c>
      <c r="C195" s="28" t="b">
        <v>1</v>
      </c>
      <c r="D195" s="29">
        <v>1508261701</v>
      </c>
      <c r="E195" t="s">
        <v>717</v>
      </c>
      <c r="F195" s="28">
        <v>3</v>
      </c>
      <c r="G195" s="14">
        <f t="shared" si="4"/>
        <v>2009</v>
      </c>
      <c r="H195" t="s">
        <v>3795</v>
      </c>
      <c r="K195" t="str">
        <f t="shared" si="5"/>
        <v>insert into pendaftaran (id,status_lulus,status_verifikasi,npm,pelamar,nomor_periode,tahun_periode) values (191,FALSE,TRUE,'1508261701','Matthews.Stella66',3,'2009');</v>
      </c>
    </row>
    <row r="196" spans="1:11" x14ac:dyDescent="0.2">
      <c r="A196" s="14">
        <v>192</v>
      </c>
      <c r="B196" t="b">
        <v>0</v>
      </c>
      <c r="C196" t="b">
        <v>0</v>
      </c>
      <c r="D196" s="29">
        <v>1508261703</v>
      </c>
      <c r="E196" t="s">
        <v>718</v>
      </c>
      <c r="F196" s="28">
        <v>3</v>
      </c>
      <c r="G196" s="14">
        <f t="shared" si="4"/>
        <v>2009</v>
      </c>
      <c r="H196" t="s">
        <v>3795</v>
      </c>
      <c r="K196" t="str">
        <f t="shared" si="5"/>
        <v>insert into pendaftaran (id,status_lulus,status_verifikasi,npm,pelamar,nomor_periode,tahun_periode) values (192,FALSE,FALSE,'1508261703','Luna.Imogene30',3,'2009');</v>
      </c>
    </row>
    <row r="197" spans="1:11" x14ac:dyDescent="0.2">
      <c r="A197" s="14">
        <v>193</v>
      </c>
      <c r="B197" t="b">
        <v>0</v>
      </c>
      <c r="C197" t="b">
        <v>0</v>
      </c>
      <c r="D197" s="29">
        <v>1508261705</v>
      </c>
      <c r="E197" t="s">
        <v>719</v>
      </c>
      <c r="F197" s="28">
        <v>3</v>
      </c>
      <c r="G197" s="14">
        <f t="shared" si="4"/>
        <v>2009</v>
      </c>
      <c r="H197" t="s">
        <v>3795</v>
      </c>
      <c r="K197" t="str">
        <f t="shared" si="5"/>
        <v>insert into pendaftaran (id,status_lulus,status_verifikasi,npm,pelamar,nomor_periode,tahun_periode) values (193,FALSE,FALSE,'1508261705','Morales.Candace97',3,'2009');</v>
      </c>
    </row>
    <row r="198" spans="1:11" x14ac:dyDescent="0.2">
      <c r="A198" s="14">
        <v>194</v>
      </c>
      <c r="B198" t="b">
        <v>0</v>
      </c>
      <c r="C198" t="b">
        <v>0</v>
      </c>
      <c r="D198" s="29">
        <v>1508261707</v>
      </c>
      <c r="E198" t="s">
        <v>720</v>
      </c>
      <c r="F198" s="28">
        <v>3</v>
      </c>
      <c r="G198" s="14">
        <f t="shared" ref="G198:G261" si="6">IF(F198=1,2007,IF(F198=2,2008,2009))</f>
        <v>2009</v>
      </c>
      <c r="H198" t="s">
        <v>3795</v>
      </c>
      <c r="K198" t="str">
        <f t="shared" ref="K198:K261" si="7">CONCATENATE($K$4,A198,",",B198,",",C198,",","'",D198,"'",",","'",E198,"'",",",F198,",","'",G198,"'",")",";")</f>
        <v>insert into pendaftaran (id,status_lulus,status_verifikasi,npm,pelamar,nomor_periode,tahun_periode) values (194,FALSE,FALSE,'1508261707','Flowers.Gary39',3,'2009');</v>
      </c>
    </row>
    <row r="199" spans="1:11" x14ac:dyDescent="0.2">
      <c r="A199" s="14">
        <v>195</v>
      </c>
      <c r="B199" t="b">
        <v>0</v>
      </c>
      <c r="C199" t="b">
        <v>0</v>
      </c>
      <c r="D199" s="29">
        <v>1508261709</v>
      </c>
      <c r="E199" t="s">
        <v>721</v>
      </c>
      <c r="F199" s="28">
        <v>3</v>
      </c>
      <c r="G199" s="14">
        <f t="shared" si="6"/>
        <v>2009</v>
      </c>
      <c r="H199" t="s">
        <v>3795</v>
      </c>
      <c r="K199" t="str">
        <f t="shared" si="7"/>
        <v>insert into pendaftaran (id,status_lulus,status_verifikasi,npm,pelamar,nomor_periode,tahun_periode) values (195,FALSE,FALSE,'1508261709','Montoya.Lucius18',3,'2009');</v>
      </c>
    </row>
    <row r="200" spans="1:11" x14ac:dyDescent="0.2">
      <c r="A200" s="14">
        <v>196</v>
      </c>
      <c r="B200" t="b">
        <v>0</v>
      </c>
      <c r="C200" t="b">
        <v>0</v>
      </c>
      <c r="D200" s="29">
        <v>1508261711</v>
      </c>
      <c r="E200" t="s">
        <v>722</v>
      </c>
      <c r="F200" s="28">
        <v>3</v>
      </c>
      <c r="G200" s="14">
        <f t="shared" si="6"/>
        <v>2009</v>
      </c>
      <c r="H200" t="s">
        <v>3795</v>
      </c>
      <c r="K200" t="str">
        <f t="shared" si="7"/>
        <v>insert into pendaftaran (id,status_lulus,status_verifikasi,npm,pelamar,nomor_periode,tahun_periode) values (196,FALSE,FALSE,'1508261711','Hatfield.Miranda37',3,'2009');</v>
      </c>
    </row>
    <row r="201" spans="1:11" x14ac:dyDescent="0.2">
      <c r="A201" s="14">
        <v>197</v>
      </c>
      <c r="B201" t="b">
        <v>0</v>
      </c>
      <c r="C201" s="28" t="b">
        <v>1</v>
      </c>
      <c r="D201" s="29">
        <v>1508261713</v>
      </c>
      <c r="E201" t="s">
        <v>723</v>
      </c>
      <c r="F201" s="28">
        <v>3</v>
      </c>
      <c r="G201" s="14">
        <f t="shared" si="6"/>
        <v>2009</v>
      </c>
      <c r="H201" t="s">
        <v>3795</v>
      </c>
      <c r="K201" t="str">
        <f t="shared" si="7"/>
        <v>insert into pendaftaran (id,status_lulus,status_verifikasi,npm,pelamar,nomor_periode,tahun_periode) values (197,FALSE,TRUE,'1508261713','Padilla.Declan90',3,'2009');</v>
      </c>
    </row>
    <row r="202" spans="1:11" x14ac:dyDescent="0.2">
      <c r="A202" s="14">
        <v>198</v>
      </c>
      <c r="B202" t="b">
        <v>0</v>
      </c>
      <c r="C202" s="28" t="b">
        <v>1</v>
      </c>
      <c r="D202" s="29">
        <v>1508261715</v>
      </c>
      <c r="E202" t="s">
        <v>724</v>
      </c>
      <c r="F202" s="28">
        <v>3</v>
      </c>
      <c r="G202" s="14">
        <f t="shared" si="6"/>
        <v>2009</v>
      </c>
      <c r="H202" t="s">
        <v>3795</v>
      </c>
      <c r="K202" t="str">
        <f t="shared" si="7"/>
        <v>insert into pendaftaran (id,status_lulus,status_verifikasi,npm,pelamar,nomor_periode,tahun_periode) values (198,FALSE,TRUE,'1508261715','Ramos.Amery55',3,'2009');</v>
      </c>
    </row>
    <row r="203" spans="1:11" x14ac:dyDescent="0.2">
      <c r="A203" s="14">
        <v>199</v>
      </c>
      <c r="B203" t="b">
        <v>0</v>
      </c>
      <c r="C203" s="28" t="b">
        <v>1</v>
      </c>
      <c r="D203" s="29">
        <v>1508261717</v>
      </c>
      <c r="E203" t="s">
        <v>725</v>
      </c>
      <c r="F203" s="28">
        <v>3</v>
      </c>
      <c r="G203" s="14">
        <f t="shared" si="6"/>
        <v>2009</v>
      </c>
      <c r="H203" t="s">
        <v>3795</v>
      </c>
      <c r="K203" t="str">
        <f t="shared" si="7"/>
        <v>insert into pendaftaran (id,status_lulus,status_verifikasi,npm,pelamar,nomor_periode,tahun_periode) values (199,FALSE,TRUE,'1508261717','Farley.Latifah29',3,'2009');</v>
      </c>
    </row>
    <row r="204" spans="1:11" x14ac:dyDescent="0.2">
      <c r="A204" s="14">
        <v>200</v>
      </c>
      <c r="B204" t="b">
        <v>0</v>
      </c>
      <c r="C204" s="28" t="b">
        <v>1</v>
      </c>
      <c r="D204" s="29">
        <v>1508261719</v>
      </c>
      <c r="E204" t="s">
        <v>726</v>
      </c>
      <c r="F204" s="28">
        <v>3</v>
      </c>
      <c r="G204" s="14">
        <f t="shared" si="6"/>
        <v>2009</v>
      </c>
      <c r="H204" t="s">
        <v>3795</v>
      </c>
      <c r="K204" t="str">
        <f t="shared" si="7"/>
        <v>insert into pendaftaran (id,status_lulus,status_verifikasi,npm,pelamar,nomor_periode,tahun_periode) values (200,FALSE,TRUE,'1508261719','Berry.Castor46',3,'2009');</v>
      </c>
    </row>
    <row r="205" spans="1:11" x14ac:dyDescent="0.2">
      <c r="A205" s="14">
        <v>201</v>
      </c>
      <c r="B205" t="b">
        <v>0</v>
      </c>
      <c r="C205" t="b">
        <v>0</v>
      </c>
      <c r="D205" s="29">
        <v>1508261721</v>
      </c>
      <c r="E205" s="16" t="s">
        <v>660</v>
      </c>
      <c r="F205" s="28">
        <v>1</v>
      </c>
      <c r="G205" s="14">
        <f t="shared" si="6"/>
        <v>2007</v>
      </c>
      <c r="H205" t="s">
        <v>3797</v>
      </c>
      <c r="K205" t="str">
        <f t="shared" si="7"/>
        <v>insert into pendaftaran (id,status_lulus,status_verifikasi,npm,pelamar,nomor_periode,tahun_periode) values (201,FALSE,FALSE,'1508261721','Schultz.Serina100',1,'2007');</v>
      </c>
    </row>
    <row r="206" spans="1:11" x14ac:dyDescent="0.2">
      <c r="A206" s="14">
        <v>202</v>
      </c>
      <c r="B206" t="b">
        <v>0</v>
      </c>
      <c r="C206" t="b">
        <v>0</v>
      </c>
      <c r="D206" s="29">
        <v>1508261723</v>
      </c>
      <c r="E206" s="16" t="s">
        <v>661</v>
      </c>
      <c r="F206" s="28">
        <v>1</v>
      </c>
      <c r="G206" s="14">
        <f t="shared" si="6"/>
        <v>2007</v>
      </c>
      <c r="H206" t="s">
        <v>3797</v>
      </c>
      <c r="K206" t="str">
        <f t="shared" si="7"/>
        <v>insert into pendaftaran (id,status_lulus,status_verifikasi,npm,pelamar,nomor_periode,tahun_periode) values (202,FALSE,FALSE,'1508261723','Aguirre.Minerva83',1,'2007');</v>
      </c>
    </row>
    <row r="207" spans="1:11" x14ac:dyDescent="0.2">
      <c r="A207" s="14">
        <v>203</v>
      </c>
      <c r="B207" t="b">
        <v>0</v>
      </c>
      <c r="C207" t="b">
        <v>0</v>
      </c>
      <c r="D207" s="29">
        <v>1508261725</v>
      </c>
      <c r="E207" s="16" t="s">
        <v>662</v>
      </c>
      <c r="F207" s="28">
        <v>1</v>
      </c>
      <c r="G207" s="14">
        <f t="shared" si="6"/>
        <v>2007</v>
      </c>
      <c r="H207" t="s">
        <v>3797</v>
      </c>
      <c r="K207" t="str">
        <f t="shared" si="7"/>
        <v>insert into pendaftaran (id,status_lulus,status_verifikasi,npm,pelamar,nomor_periode,tahun_periode) values (203,FALSE,FALSE,'1508261725','Pena.Cassidy6',1,'2007');</v>
      </c>
    </row>
    <row r="208" spans="1:11" x14ac:dyDescent="0.2">
      <c r="A208" s="14">
        <v>204</v>
      </c>
      <c r="B208" t="b">
        <v>0</v>
      </c>
      <c r="C208" t="b">
        <v>0</v>
      </c>
      <c r="D208" s="29">
        <v>1508261727</v>
      </c>
      <c r="E208" s="16" t="s">
        <v>663</v>
      </c>
      <c r="F208" s="28">
        <v>1</v>
      </c>
      <c r="G208" s="14">
        <f t="shared" si="6"/>
        <v>2007</v>
      </c>
      <c r="H208" t="s">
        <v>3797</v>
      </c>
      <c r="K208" t="str">
        <f t="shared" si="7"/>
        <v>insert into pendaftaran (id,status_lulus,status_verifikasi,npm,pelamar,nomor_periode,tahun_periode) values (204,FALSE,FALSE,'1508261727','Osborn.Eaton63',1,'2007');</v>
      </c>
    </row>
    <row r="209" spans="1:11" x14ac:dyDescent="0.2">
      <c r="A209" s="14">
        <v>205</v>
      </c>
      <c r="B209" t="b">
        <v>0</v>
      </c>
      <c r="C209" t="b">
        <v>0</v>
      </c>
      <c r="D209" s="29">
        <v>1508261729</v>
      </c>
      <c r="E209" s="16" t="s">
        <v>664</v>
      </c>
      <c r="F209" s="28">
        <v>1</v>
      </c>
      <c r="G209" s="14">
        <f t="shared" si="6"/>
        <v>2007</v>
      </c>
      <c r="H209" t="s">
        <v>3797</v>
      </c>
      <c r="K209" t="str">
        <f t="shared" si="7"/>
        <v>insert into pendaftaran (id,status_lulus,status_verifikasi,npm,pelamar,nomor_periode,tahun_periode) values (205,FALSE,FALSE,'1508261729','Mcdaniel.Pearl74',1,'2007');</v>
      </c>
    </row>
    <row r="210" spans="1:11" x14ac:dyDescent="0.2">
      <c r="A210" s="14">
        <v>206</v>
      </c>
      <c r="B210" t="b">
        <v>0</v>
      </c>
      <c r="C210" t="b">
        <v>0</v>
      </c>
      <c r="D210" s="29">
        <v>1508261731</v>
      </c>
      <c r="E210" s="16" t="s">
        <v>665</v>
      </c>
      <c r="F210" s="28">
        <v>1</v>
      </c>
      <c r="G210" s="14">
        <f t="shared" si="6"/>
        <v>2007</v>
      </c>
      <c r="H210" t="s">
        <v>3797</v>
      </c>
      <c r="K210" t="str">
        <f t="shared" si="7"/>
        <v>insert into pendaftaran (id,status_lulus,status_verifikasi,npm,pelamar,nomor_periode,tahun_periode) values (206,FALSE,FALSE,'1508261731','Lindsay.Leonard67',1,'2007');</v>
      </c>
    </row>
    <row r="211" spans="1:11" x14ac:dyDescent="0.2">
      <c r="A211" s="14">
        <v>207</v>
      </c>
      <c r="B211" t="b">
        <v>0</v>
      </c>
      <c r="C211" t="b">
        <v>0</v>
      </c>
      <c r="D211" s="29">
        <v>1508261733</v>
      </c>
      <c r="E211" s="16" t="s">
        <v>666</v>
      </c>
      <c r="F211" s="28">
        <v>1</v>
      </c>
      <c r="G211" s="14">
        <f t="shared" si="6"/>
        <v>2007</v>
      </c>
      <c r="H211" t="s">
        <v>3797</v>
      </c>
      <c r="K211" t="str">
        <f t="shared" si="7"/>
        <v>insert into pendaftaran (id,status_lulus,status_verifikasi,npm,pelamar,nomor_periode,tahun_periode) values (207,FALSE,FALSE,'1508261733','Lamb.Cyrus58',1,'2007');</v>
      </c>
    </row>
    <row r="212" spans="1:11" x14ac:dyDescent="0.2">
      <c r="A212" s="14">
        <v>208</v>
      </c>
      <c r="B212" t="b">
        <v>0</v>
      </c>
      <c r="C212" s="28" t="b">
        <v>1</v>
      </c>
      <c r="D212" s="29">
        <v>1508261735</v>
      </c>
      <c r="E212" s="16" t="s">
        <v>667</v>
      </c>
      <c r="F212" s="28">
        <v>1</v>
      </c>
      <c r="G212" s="14">
        <f t="shared" si="6"/>
        <v>2007</v>
      </c>
      <c r="H212" t="s">
        <v>3797</v>
      </c>
      <c r="K212" t="str">
        <f t="shared" si="7"/>
        <v>insert into pendaftaran (id,status_lulus,status_verifikasi,npm,pelamar,nomor_periode,tahun_periode) values (208,FALSE,TRUE,'1508261735','Barlow.Blake48',1,'2007');</v>
      </c>
    </row>
    <row r="213" spans="1:11" x14ac:dyDescent="0.2">
      <c r="A213" s="14">
        <v>209</v>
      </c>
      <c r="B213" t="b">
        <v>0</v>
      </c>
      <c r="C213" s="28" t="b">
        <v>1</v>
      </c>
      <c r="D213" s="29">
        <v>1508261737</v>
      </c>
      <c r="E213" s="16" t="s">
        <v>668</v>
      </c>
      <c r="F213" s="28">
        <v>1</v>
      </c>
      <c r="G213" s="14">
        <f t="shared" si="6"/>
        <v>2007</v>
      </c>
      <c r="H213" t="s">
        <v>3797</v>
      </c>
      <c r="K213" t="str">
        <f t="shared" si="7"/>
        <v>insert into pendaftaran (id,status_lulus,status_verifikasi,npm,pelamar,nomor_periode,tahun_periode) values (209,FALSE,TRUE,'1508261737','Hampton.Burton69',1,'2007');</v>
      </c>
    </row>
    <row r="214" spans="1:11" x14ac:dyDescent="0.2">
      <c r="A214" s="14">
        <v>210</v>
      </c>
      <c r="B214" t="b">
        <v>0</v>
      </c>
      <c r="C214" s="28" t="b">
        <v>1</v>
      </c>
      <c r="D214" s="29">
        <v>1508261739</v>
      </c>
      <c r="E214" s="16" t="s">
        <v>669</v>
      </c>
      <c r="F214" s="28">
        <v>1</v>
      </c>
      <c r="G214" s="14">
        <f t="shared" si="6"/>
        <v>2007</v>
      </c>
      <c r="H214" t="s">
        <v>3797</v>
      </c>
      <c r="K214" t="str">
        <f t="shared" si="7"/>
        <v>insert into pendaftaran (id,status_lulus,status_verifikasi,npm,pelamar,nomor_periode,tahun_periode) values (210,FALSE,TRUE,'1508261739','Knight.Nora65',1,'2007');</v>
      </c>
    </row>
    <row r="215" spans="1:11" x14ac:dyDescent="0.2">
      <c r="A215" s="14">
        <v>211</v>
      </c>
      <c r="B215" t="b">
        <v>0</v>
      </c>
      <c r="C215" s="28" t="b">
        <v>1</v>
      </c>
      <c r="D215" s="29">
        <v>1508261741</v>
      </c>
      <c r="E215" s="16" t="s">
        <v>670</v>
      </c>
      <c r="F215" s="28">
        <v>1</v>
      </c>
      <c r="G215" s="14">
        <f t="shared" si="6"/>
        <v>2007</v>
      </c>
      <c r="H215" t="s">
        <v>3797</v>
      </c>
      <c r="K215" t="str">
        <f t="shared" si="7"/>
        <v>insert into pendaftaran (id,status_lulus,status_verifikasi,npm,pelamar,nomor_periode,tahun_periode) values (211,FALSE,TRUE,'1508261741','Mclaughlin.Serina79',1,'2007');</v>
      </c>
    </row>
    <row r="216" spans="1:11" x14ac:dyDescent="0.2">
      <c r="A216" s="14">
        <v>212</v>
      </c>
      <c r="B216" t="b">
        <v>0</v>
      </c>
      <c r="C216" t="b">
        <v>0</v>
      </c>
      <c r="D216" s="29">
        <v>1508261743</v>
      </c>
      <c r="E216" s="16" t="s">
        <v>671</v>
      </c>
      <c r="F216" s="28">
        <v>1</v>
      </c>
      <c r="G216" s="14">
        <f t="shared" si="6"/>
        <v>2007</v>
      </c>
      <c r="H216" t="s">
        <v>3797</v>
      </c>
      <c r="K216" t="str">
        <f t="shared" si="7"/>
        <v>insert into pendaftaran (id,status_lulus,status_verifikasi,npm,pelamar,nomor_periode,tahun_periode) values (212,FALSE,FALSE,'1508261743','Graves.Jolene72',1,'2007');</v>
      </c>
    </row>
    <row r="217" spans="1:11" x14ac:dyDescent="0.2">
      <c r="A217" s="14">
        <v>213</v>
      </c>
      <c r="B217" t="b">
        <v>0</v>
      </c>
      <c r="C217" t="b">
        <v>0</v>
      </c>
      <c r="D217" s="29">
        <v>1508261745</v>
      </c>
      <c r="E217" s="16" t="s">
        <v>672</v>
      </c>
      <c r="F217" s="28">
        <v>1</v>
      </c>
      <c r="G217" s="14">
        <f t="shared" si="6"/>
        <v>2007</v>
      </c>
      <c r="H217" t="s">
        <v>3797</v>
      </c>
      <c r="K217" t="str">
        <f t="shared" si="7"/>
        <v>insert into pendaftaran (id,status_lulus,status_verifikasi,npm,pelamar,nomor_periode,tahun_periode) values (213,FALSE,FALSE,'1508261745','Hopkins.Lucian65',1,'2007');</v>
      </c>
    </row>
    <row r="218" spans="1:11" x14ac:dyDescent="0.2">
      <c r="A218" s="14">
        <v>214</v>
      </c>
      <c r="B218" t="b">
        <v>0</v>
      </c>
      <c r="C218" t="b">
        <v>0</v>
      </c>
      <c r="D218" s="29">
        <v>1508261747</v>
      </c>
      <c r="E218" s="16" t="s">
        <v>673</v>
      </c>
      <c r="F218" s="28">
        <v>1</v>
      </c>
      <c r="G218" s="14">
        <f t="shared" si="6"/>
        <v>2007</v>
      </c>
      <c r="H218" t="s">
        <v>3797</v>
      </c>
      <c r="K218" t="str">
        <f t="shared" si="7"/>
        <v>insert into pendaftaran (id,status_lulus,status_verifikasi,npm,pelamar,nomor_periode,tahun_periode) values (214,FALSE,FALSE,'1508261747','Valentine.Arsenio34',1,'2007');</v>
      </c>
    </row>
    <row r="219" spans="1:11" x14ac:dyDescent="0.2">
      <c r="A219" s="14">
        <v>215</v>
      </c>
      <c r="B219" t="b">
        <v>0</v>
      </c>
      <c r="C219" s="28" t="b">
        <v>1</v>
      </c>
      <c r="D219" s="29">
        <v>1508261749</v>
      </c>
      <c r="E219" s="16" t="s">
        <v>674</v>
      </c>
      <c r="F219" s="28">
        <v>1</v>
      </c>
      <c r="G219" s="14">
        <f t="shared" si="6"/>
        <v>2007</v>
      </c>
      <c r="H219" t="s">
        <v>3797</v>
      </c>
      <c r="K219" t="str">
        <f t="shared" si="7"/>
        <v>insert into pendaftaran (id,status_lulus,status_verifikasi,npm,pelamar,nomor_periode,tahun_periode) values (215,FALSE,TRUE,'1508261749','Herman.Cathleen70',1,'2007');</v>
      </c>
    </row>
    <row r="220" spans="1:11" x14ac:dyDescent="0.2">
      <c r="A220" s="14">
        <v>216</v>
      </c>
      <c r="B220" t="b">
        <v>0</v>
      </c>
      <c r="C220" s="28" t="b">
        <v>1</v>
      </c>
      <c r="D220" s="29">
        <v>1508261751</v>
      </c>
      <c r="E220" s="16" t="s">
        <v>675</v>
      </c>
      <c r="F220" s="28">
        <v>1</v>
      </c>
      <c r="G220" s="14">
        <f t="shared" si="6"/>
        <v>2007</v>
      </c>
      <c r="H220" t="s">
        <v>3797</v>
      </c>
      <c r="K220" t="str">
        <f t="shared" si="7"/>
        <v>insert into pendaftaran (id,status_lulus,status_verifikasi,npm,pelamar,nomor_periode,tahun_periode) values (216,FALSE,TRUE,'1508261751','Mathews.Kato5',1,'2007');</v>
      </c>
    </row>
    <row r="221" spans="1:11" x14ac:dyDescent="0.2">
      <c r="A221" s="14">
        <v>217</v>
      </c>
      <c r="B221" t="b">
        <v>0</v>
      </c>
      <c r="C221" s="28" t="b">
        <v>1</v>
      </c>
      <c r="D221" s="29">
        <v>1508261753</v>
      </c>
      <c r="E221" t="s">
        <v>676</v>
      </c>
      <c r="F221" s="28">
        <v>1</v>
      </c>
      <c r="G221" s="14">
        <f t="shared" si="6"/>
        <v>2007</v>
      </c>
      <c r="H221" t="s">
        <v>3797</v>
      </c>
      <c r="K221" t="str">
        <f t="shared" si="7"/>
        <v>insert into pendaftaran (id,status_lulus,status_verifikasi,npm,pelamar,nomor_periode,tahun_periode) values (217,FALSE,TRUE,'1508261753','Andrews.Leo13',1,'2007');</v>
      </c>
    </row>
    <row r="222" spans="1:11" x14ac:dyDescent="0.2">
      <c r="A222" s="14">
        <v>218</v>
      </c>
      <c r="B222" t="b">
        <v>0</v>
      </c>
      <c r="C222" s="28" t="b">
        <v>1</v>
      </c>
      <c r="D222" s="29">
        <v>1508261755</v>
      </c>
      <c r="E222" t="s">
        <v>677</v>
      </c>
      <c r="F222" s="28">
        <v>1</v>
      </c>
      <c r="G222" s="14">
        <f t="shared" si="6"/>
        <v>2007</v>
      </c>
      <c r="H222" t="s">
        <v>3797</v>
      </c>
      <c r="K222" t="str">
        <f t="shared" si="7"/>
        <v>insert into pendaftaran (id,status_lulus,status_verifikasi,npm,pelamar,nomor_periode,tahun_periode) values (218,FALSE,TRUE,'1508261755','Cote.Sonia87',1,'2007');</v>
      </c>
    </row>
    <row r="223" spans="1:11" x14ac:dyDescent="0.2">
      <c r="A223" s="14">
        <v>219</v>
      </c>
      <c r="B223" t="b">
        <v>0</v>
      </c>
      <c r="C223" s="28" t="b">
        <v>1</v>
      </c>
      <c r="D223" s="29">
        <v>1508261757</v>
      </c>
      <c r="E223" t="s">
        <v>678</v>
      </c>
      <c r="F223" s="28">
        <v>1</v>
      </c>
      <c r="G223" s="14">
        <f t="shared" si="6"/>
        <v>2007</v>
      </c>
      <c r="H223" t="s">
        <v>3797</v>
      </c>
      <c r="K223" t="str">
        <f t="shared" si="7"/>
        <v>insert into pendaftaran (id,status_lulus,status_verifikasi,npm,pelamar,nomor_periode,tahun_periode) values (219,FALSE,TRUE,'1508261757','Chandler.Grace42',1,'2007');</v>
      </c>
    </row>
    <row r="224" spans="1:11" x14ac:dyDescent="0.2">
      <c r="A224" s="14">
        <v>220</v>
      </c>
      <c r="B224" t="b">
        <v>0</v>
      </c>
      <c r="C224" s="28" t="b">
        <v>1</v>
      </c>
      <c r="D224" s="29">
        <v>1508261759</v>
      </c>
      <c r="E224" t="s">
        <v>679</v>
      </c>
      <c r="F224" s="28">
        <v>1</v>
      </c>
      <c r="G224" s="14">
        <f t="shared" si="6"/>
        <v>2007</v>
      </c>
      <c r="H224" t="s">
        <v>3797</v>
      </c>
      <c r="K224" t="str">
        <f t="shared" si="7"/>
        <v>insert into pendaftaran (id,status_lulus,status_verifikasi,npm,pelamar,nomor_periode,tahun_periode) values (220,FALSE,TRUE,'1508261759','Carter.Ebony43',1,'2007');</v>
      </c>
    </row>
    <row r="225" spans="1:11" x14ac:dyDescent="0.2">
      <c r="A225" s="14">
        <v>221</v>
      </c>
      <c r="B225" t="b">
        <v>0</v>
      </c>
      <c r="C225" s="28" t="b">
        <v>1</v>
      </c>
      <c r="D225" s="29">
        <v>1508261761</v>
      </c>
      <c r="E225" t="s">
        <v>680</v>
      </c>
      <c r="F225" s="28">
        <v>1</v>
      </c>
      <c r="G225" s="14">
        <f t="shared" si="6"/>
        <v>2007</v>
      </c>
      <c r="H225" t="s">
        <v>3797</v>
      </c>
      <c r="K225" t="str">
        <f t="shared" si="7"/>
        <v>insert into pendaftaran (id,status_lulus,status_verifikasi,npm,pelamar,nomor_periode,tahun_periode) values (221,FALSE,TRUE,'1508261761','Boone.Rhea42',1,'2007');</v>
      </c>
    </row>
    <row r="226" spans="1:11" x14ac:dyDescent="0.2">
      <c r="A226" s="14">
        <v>222</v>
      </c>
      <c r="B226" t="b">
        <v>0</v>
      </c>
      <c r="C226" s="28" t="b">
        <v>1</v>
      </c>
      <c r="D226" s="29">
        <v>1508261763</v>
      </c>
      <c r="E226" t="s">
        <v>681</v>
      </c>
      <c r="F226" s="28">
        <v>1</v>
      </c>
      <c r="G226" s="14">
        <f t="shared" si="6"/>
        <v>2007</v>
      </c>
      <c r="H226" t="s">
        <v>3797</v>
      </c>
      <c r="K226" t="str">
        <f t="shared" si="7"/>
        <v>insert into pendaftaran (id,status_lulus,status_verifikasi,npm,pelamar,nomor_periode,tahun_periode) values (222,FALSE,TRUE,'1508261763','Sloan.Kane71',1,'2007');</v>
      </c>
    </row>
    <row r="227" spans="1:11" x14ac:dyDescent="0.2">
      <c r="A227" s="14">
        <v>223</v>
      </c>
      <c r="B227" t="b">
        <v>0</v>
      </c>
      <c r="C227" s="28" t="b">
        <v>1</v>
      </c>
      <c r="D227" s="29">
        <v>1508261765</v>
      </c>
      <c r="E227" t="s">
        <v>682</v>
      </c>
      <c r="F227" s="28">
        <v>1</v>
      </c>
      <c r="G227" s="14">
        <f t="shared" si="6"/>
        <v>2007</v>
      </c>
      <c r="H227" t="s">
        <v>3797</v>
      </c>
      <c r="K227" t="str">
        <f t="shared" si="7"/>
        <v>insert into pendaftaran (id,status_lulus,status_verifikasi,npm,pelamar,nomor_periode,tahun_periode) values (223,FALSE,TRUE,'1508261765','Harvey.Hayes40',1,'2007');</v>
      </c>
    </row>
    <row r="228" spans="1:11" x14ac:dyDescent="0.2">
      <c r="A228" s="14">
        <v>224</v>
      </c>
      <c r="B228" t="b">
        <v>0</v>
      </c>
      <c r="C228" s="28" t="b">
        <v>1</v>
      </c>
      <c r="D228" s="29">
        <v>1508261767</v>
      </c>
      <c r="E228" t="s">
        <v>683</v>
      </c>
      <c r="F228" s="28">
        <v>1</v>
      </c>
      <c r="G228" s="14">
        <f t="shared" si="6"/>
        <v>2007</v>
      </c>
      <c r="H228" t="s">
        <v>3797</v>
      </c>
      <c r="K228" t="str">
        <f t="shared" si="7"/>
        <v>insert into pendaftaran (id,status_lulus,status_verifikasi,npm,pelamar,nomor_periode,tahun_periode) values (224,FALSE,TRUE,'1508261767','Wilkins.Knox48',1,'2007');</v>
      </c>
    </row>
    <row r="229" spans="1:11" x14ac:dyDescent="0.2">
      <c r="A229" s="14">
        <v>225</v>
      </c>
      <c r="B229" t="b">
        <v>0</v>
      </c>
      <c r="C229" s="28" t="b">
        <v>1</v>
      </c>
      <c r="D229" s="29">
        <v>1508261769</v>
      </c>
      <c r="E229" t="s">
        <v>684</v>
      </c>
      <c r="F229" s="28">
        <v>1</v>
      </c>
      <c r="G229" s="14">
        <f t="shared" si="6"/>
        <v>2007</v>
      </c>
      <c r="H229" t="s">
        <v>3797</v>
      </c>
      <c r="K229" t="str">
        <f t="shared" si="7"/>
        <v>insert into pendaftaran (id,status_lulus,status_verifikasi,npm,pelamar,nomor_periode,tahun_periode) values (225,FALSE,TRUE,'1508261769','Chan.Beck3',1,'2007');</v>
      </c>
    </row>
    <row r="230" spans="1:11" x14ac:dyDescent="0.2">
      <c r="A230" s="14">
        <v>226</v>
      </c>
      <c r="B230" t="b">
        <v>0</v>
      </c>
      <c r="C230" t="b">
        <v>0</v>
      </c>
      <c r="D230" s="29">
        <v>1508261771</v>
      </c>
      <c r="E230" t="s">
        <v>685</v>
      </c>
      <c r="F230" s="28">
        <v>1</v>
      </c>
      <c r="G230" s="14">
        <f t="shared" si="6"/>
        <v>2007</v>
      </c>
      <c r="H230" t="s">
        <v>3797</v>
      </c>
      <c r="K230" t="str">
        <f t="shared" si="7"/>
        <v>insert into pendaftaran (id,status_lulus,status_verifikasi,npm,pelamar,nomor_periode,tahun_periode) values (226,FALSE,FALSE,'1508261771','Hinton.Vivian14',1,'2007');</v>
      </c>
    </row>
    <row r="231" spans="1:11" x14ac:dyDescent="0.2">
      <c r="A231" s="14">
        <v>227</v>
      </c>
      <c r="B231" t="b">
        <v>0</v>
      </c>
      <c r="C231" t="b">
        <v>0</v>
      </c>
      <c r="D231" s="29">
        <v>1508261773</v>
      </c>
      <c r="E231" t="s">
        <v>686</v>
      </c>
      <c r="F231" s="28">
        <v>1</v>
      </c>
      <c r="G231" s="14">
        <f t="shared" si="6"/>
        <v>2007</v>
      </c>
      <c r="H231" t="s">
        <v>3797</v>
      </c>
      <c r="K231" t="str">
        <f t="shared" si="7"/>
        <v>insert into pendaftaran (id,status_lulus,status_verifikasi,npm,pelamar,nomor_periode,tahun_periode) values (227,FALSE,FALSE,'1508261773','Pennington.Hammett78',1,'2007');</v>
      </c>
    </row>
    <row r="232" spans="1:11" x14ac:dyDescent="0.2">
      <c r="A232" s="14">
        <v>228</v>
      </c>
      <c r="B232" t="b">
        <v>0</v>
      </c>
      <c r="C232" t="b">
        <v>0</v>
      </c>
      <c r="D232" s="29">
        <v>1508261775</v>
      </c>
      <c r="E232" t="s">
        <v>687</v>
      </c>
      <c r="F232" s="28">
        <v>1</v>
      </c>
      <c r="G232" s="14">
        <f t="shared" si="6"/>
        <v>2007</v>
      </c>
      <c r="H232" t="s">
        <v>3797</v>
      </c>
      <c r="K232" t="str">
        <f t="shared" si="7"/>
        <v>insert into pendaftaran (id,status_lulus,status_verifikasi,npm,pelamar,nomor_periode,tahun_periode) values (228,FALSE,FALSE,'1508261775','Reid.Imani99',1,'2007');</v>
      </c>
    </row>
    <row r="233" spans="1:11" x14ac:dyDescent="0.2">
      <c r="A233" s="14">
        <v>229</v>
      </c>
      <c r="B233" t="b">
        <v>0</v>
      </c>
      <c r="C233" t="b">
        <v>0</v>
      </c>
      <c r="D233" s="29">
        <v>1508261777</v>
      </c>
      <c r="E233" t="s">
        <v>688</v>
      </c>
      <c r="F233" s="28">
        <v>1</v>
      </c>
      <c r="G233" s="14">
        <f t="shared" si="6"/>
        <v>2007</v>
      </c>
      <c r="H233" t="s">
        <v>3797</v>
      </c>
      <c r="K233" t="str">
        <f t="shared" si="7"/>
        <v>insert into pendaftaran (id,status_lulus,status_verifikasi,npm,pelamar,nomor_periode,tahun_periode) values (229,FALSE,FALSE,'1508261777','Snyder.Jakeem77',1,'2007');</v>
      </c>
    </row>
    <row r="234" spans="1:11" x14ac:dyDescent="0.2">
      <c r="A234" s="14">
        <v>230</v>
      </c>
      <c r="B234" t="b">
        <v>0</v>
      </c>
      <c r="C234" t="b">
        <v>0</v>
      </c>
      <c r="D234" s="29">
        <v>1508261779</v>
      </c>
      <c r="E234" t="s">
        <v>689</v>
      </c>
      <c r="F234" s="28">
        <v>1</v>
      </c>
      <c r="G234" s="14">
        <f t="shared" si="6"/>
        <v>2007</v>
      </c>
      <c r="H234" t="s">
        <v>3797</v>
      </c>
      <c r="K234" t="str">
        <f t="shared" si="7"/>
        <v>insert into pendaftaran (id,status_lulus,status_verifikasi,npm,pelamar,nomor_periode,tahun_periode) values (230,FALSE,FALSE,'1508261779','Haynes.Isabella41',1,'2007');</v>
      </c>
    </row>
    <row r="235" spans="1:11" x14ac:dyDescent="0.2">
      <c r="A235" s="14">
        <v>231</v>
      </c>
      <c r="B235" t="b">
        <v>0</v>
      </c>
      <c r="C235" t="b">
        <v>0</v>
      </c>
      <c r="D235" s="29">
        <v>1508261781</v>
      </c>
      <c r="E235" t="s">
        <v>690</v>
      </c>
      <c r="F235" s="28">
        <v>1</v>
      </c>
      <c r="G235" s="14">
        <f t="shared" si="6"/>
        <v>2007</v>
      </c>
      <c r="H235" t="s">
        <v>3797</v>
      </c>
      <c r="K235" t="str">
        <f t="shared" si="7"/>
        <v>insert into pendaftaran (id,status_lulus,status_verifikasi,npm,pelamar,nomor_periode,tahun_periode) values (231,FALSE,FALSE,'1508261781','Randall.Remedios78',1,'2007');</v>
      </c>
    </row>
    <row r="236" spans="1:11" x14ac:dyDescent="0.2">
      <c r="A236" s="14">
        <v>232</v>
      </c>
      <c r="B236" t="b">
        <v>0</v>
      </c>
      <c r="C236" t="b">
        <v>0</v>
      </c>
      <c r="D236" s="29">
        <v>1508261783</v>
      </c>
      <c r="E236" t="s">
        <v>691</v>
      </c>
      <c r="F236" s="28">
        <v>1</v>
      </c>
      <c r="G236" s="14">
        <f t="shared" si="6"/>
        <v>2007</v>
      </c>
      <c r="H236" t="s">
        <v>3797</v>
      </c>
      <c r="K236" t="str">
        <f t="shared" si="7"/>
        <v>insert into pendaftaran (id,status_lulus,status_verifikasi,npm,pelamar,nomor_periode,tahun_periode) values (232,FALSE,FALSE,'1508261783','Snider.Phillip9',1,'2007');</v>
      </c>
    </row>
    <row r="237" spans="1:11" x14ac:dyDescent="0.2">
      <c r="A237" s="14">
        <v>233</v>
      </c>
      <c r="B237" t="b">
        <v>0</v>
      </c>
      <c r="C237" t="b">
        <v>0</v>
      </c>
      <c r="D237" s="29">
        <v>1508261785</v>
      </c>
      <c r="E237" t="s">
        <v>692</v>
      </c>
      <c r="F237" s="28">
        <v>1</v>
      </c>
      <c r="G237" s="14">
        <f t="shared" si="6"/>
        <v>2007</v>
      </c>
      <c r="H237" t="s">
        <v>3797</v>
      </c>
      <c r="K237" t="str">
        <f t="shared" si="7"/>
        <v>insert into pendaftaran (id,status_lulus,status_verifikasi,npm,pelamar,nomor_periode,tahun_periode) values (233,FALSE,FALSE,'1508261785','Brown.Simon42',1,'2007');</v>
      </c>
    </row>
    <row r="238" spans="1:11" x14ac:dyDescent="0.2">
      <c r="A238" s="14">
        <v>234</v>
      </c>
      <c r="B238" t="b">
        <v>0</v>
      </c>
      <c r="C238" s="28" t="b">
        <v>1</v>
      </c>
      <c r="D238" s="29">
        <v>1508261787</v>
      </c>
      <c r="E238" t="s">
        <v>693</v>
      </c>
      <c r="F238" s="28">
        <v>1</v>
      </c>
      <c r="G238" s="14">
        <f t="shared" si="6"/>
        <v>2007</v>
      </c>
      <c r="H238" t="s">
        <v>3797</v>
      </c>
      <c r="K238" t="str">
        <f t="shared" si="7"/>
        <v>insert into pendaftaran (id,status_lulus,status_verifikasi,npm,pelamar,nomor_periode,tahun_periode) values (234,FALSE,TRUE,'1508261787','Bryan.Maggy31',1,'2007');</v>
      </c>
    </row>
    <row r="239" spans="1:11" x14ac:dyDescent="0.2">
      <c r="A239" s="14">
        <v>235</v>
      </c>
      <c r="B239" t="b">
        <v>0</v>
      </c>
      <c r="C239" s="28" t="b">
        <v>1</v>
      </c>
      <c r="D239" s="29">
        <v>1508261789</v>
      </c>
      <c r="E239" t="s">
        <v>694</v>
      </c>
      <c r="F239" s="28">
        <v>1</v>
      </c>
      <c r="G239" s="14">
        <f t="shared" si="6"/>
        <v>2007</v>
      </c>
      <c r="H239" t="s">
        <v>3797</v>
      </c>
      <c r="K239" t="str">
        <f t="shared" si="7"/>
        <v>insert into pendaftaran (id,status_lulus,status_verifikasi,npm,pelamar,nomor_periode,tahun_periode) values (235,FALSE,TRUE,'1508261789','Hooper.Juliet59',1,'2007');</v>
      </c>
    </row>
    <row r="240" spans="1:11" x14ac:dyDescent="0.2">
      <c r="A240" s="14">
        <v>236</v>
      </c>
      <c r="B240" t="b">
        <v>0</v>
      </c>
      <c r="C240" s="28" t="b">
        <v>1</v>
      </c>
      <c r="D240" s="29">
        <v>1508261791</v>
      </c>
      <c r="E240" t="s">
        <v>695</v>
      </c>
      <c r="F240" s="28">
        <v>1</v>
      </c>
      <c r="G240" s="14">
        <f t="shared" si="6"/>
        <v>2007</v>
      </c>
      <c r="H240" t="s">
        <v>3797</v>
      </c>
      <c r="K240" t="str">
        <f t="shared" si="7"/>
        <v>insert into pendaftaran (id,status_lulus,status_verifikasi,npm,pelamar,nomor_periode,tahun_periode) values (236,FALSE,TRUE,'1508261791','Mckinney.Dacey28',1,'2007');</v>
      </c>
    </row>
    <row r="241" spans="1:11" x14ac:dyDescent="0.2">
      <c r="A241" s="14">
        <v>237</v>
      </c>
      <c r="B241" t="b">
        <v>0</v>
      </c>
      <c r="C241" s="28" t="b">
        <v>1</v>
      </c>
      <c r="D241" s="29">
        <v>1508261793</v>
      </c>
      <c r="E241" t="s">
        <v>696</v>
      </c>
      <c r="F241" s="28">
        <v>1</v>
      </c>
      <c r="G241" s="14">
        <f t="shared" si="6"/>
        <v>2007</v>
      </c>
      <c r="H241" t="s">
        <v>3797</v>
      </c>
      <c r="K241" t="str">
        <f t="shared" si="7"/>
        <v>insert into pendaftaran (id,status_lulus,status_verifikasi,npm,pelamar,nomor_periode,tahun_periode) values (237,FALSE,TRUE,'1508261793','Flynn.Heather100',1,'2007');</v>
      </c>
    </row>
    <row r="242" spans="1:11" x14ac:dyDescent="0.2">
      <c r="A242" s="14">
        <v>238</v>
      </c>
      <c r="B242" t="b">
        <v>0</v>
      </c>
      <c r="C242" s="28" t="b">
        <v>1</v>
      </c>
      <c r="D242" s="29">
        <v>1508261795</v>
      </c>
      <c r="E242" t="s">
        <v>697</v>
      </c>
      <c r="F242" s="28">
        <v>1</v>
      </c>
      <c r="G242" s="14">
        <f t="shared" si="6"/>
        <v>2007</v>
      </c>
      <c r="H242" t="s">
        <v>3797</v>
      </c>
      <c r="K242" t="str">
        <f t="shared" si="7"/>
        <v>insert into pendaftaran (id,status_lulus,status_verifikasi,npm,pelamar,nomor_periode,tahun_periode) values (238,FALSE,TRUE,'1508261795','Sheppard.Hiram65',1,'2007');</v>
      </c>
    </row>
    <row r="243" spans="1:11" x14ac:dyDescent="0.2">
      <c r="A243" s="14">
        <v>239</v>
      </c>
      <c r="B243" t="b">
        <v>0</v>
      </c>
      <c r="C243" s="28" t="b">
        <v>1</v>
      </c>
      <c r="D243" s="29">
        <v>1508261797</v>
      </c>
      <c r="E243" t="s">
        <v>698</v>
      </c>
      <c r="F243" s="28">
        <v>1</v>
      </c>
      <c r="G243" s="14">
        <f t="shared" si="6"/>
        <v>2007</v>
      </c>
      <c r="H243" t="s">
        <v>3797</v>
      </c>
      <c r="K243" t="str">
        <f t="shared" si="7"/>
        <v>insert into pendaftaran (id,status_lulus,status_verifikasi,npm,pelamar,nomor_periode,tahun_periode) values (239,FALSE,TRUE,'1508261797','Wilkins.Dillon80',1,'2007');</v>
      </c>
    </row>
    <row r="244" spans="1:11" x14ac:dyDescent="0.2">
      <c r="A244" s="14">
        <v>240</v>
      </c>
      <c r="B244" t="b">
        <v>0</v>
      </c>
      <c r="C244" s="28" t="b">
        <v>1</v>
      </c>
      <c r="D244" s="29">
        <v>1508261799</v>
      </c>
      <c r="E244" t="s">
        <v>699</v>
      </c>
      <c r="F244" s="28">
        <v>1</v>
      </c>
      <c r="G244" s="14">
        <f t="shared" si="6"/>
        <v>2007</v>
      </c>
      <c r="H244" t="s">
        <v>3797</v>
      </c>
      <c r="K244" t="str">
        <f t="shared" si="7"/>
        <v>insert into pendaftaran (id,status_lulus,status_verifikasi,npm,pelamar,nomor_periode,tahun_periode) values (240,FALSE,TRUE,'1508261799','Velez.Wyoming83',1,'2007');</v>
      </c>
    </row>
    <row r="245" spans="1:11" x14ac:dyDescent="0.2">
      <c r="A245" s="14">
        <v>241</v>
      </c>
      <c r="B245" t="b">
        <v>0</v>
      </c>
      <c r="C245" s="28" t="b">
        <v>1</v>
      </c>
      <c r="D245" s="29">
        <v>1508261801</v>
      </c>
      <c r="E245" t="s">
        <v>700</v>
      </c>
      <c r="F245" s="28">
        <v>1</v>
      </c>
      <c r="G245" s="14">
        <f t="shared" si="6"/>
        <v>2007</v>
      </c>
      <c r="H245" t="s">
        <v>3797</v>
      </c>
      <c r="K245" t="str">
        <f t="shared" si="7"/>
        <v>insert into pendaftaran (id,status_lulus,status_verifikasi,npm,pelamar,nomor_periode,tahun_periode) values (241,FALSE,TRUE,'1508261801','Mays.Quin98',1,'2007');</v>
      </c>
    </row>
    <row r="246" spans="1:11" x14ac:dyDescent="0.2">
      <c r="A246" s="14">
        <v>242</v>
      </c>
      <c r="B246" t="b">
        <v>0</v>
      </c>
      <c r="C246" t="b">
        <v>0</v>
      </c>
      <c r="D246" s="29">
        <v>1508261803</v>
      </c>
      <c r="E246" t="s">
        <v>701</v>
      </c>
      <c r="F246" s="28">
        <v>1</v>
      </c>
      <c r="G246" s="14">
        <f t="shared" si="6"/>
        <v>2007</v>
      </c>
      <c r="H246" t="s">
        <v>3797</v>
      </c>
      <c r="K246" t="str">
        <f t="shared" si="7"/>
        <v>insert into pendaftaran (id,status_lulus,status_verifikasi,npm,pelamar,nomor_periode,tahun_periode) values (242,FALSE,FALSE,'1508261803','Daniels.Nicholas77',1,'2007');</v>
      </c>
    </row>
    <row r="247" spans="1:11" x14ac:dyDescent="0.2">
      <c r="A247" s="14">
        <v>243</v>
      </c>
      <c r="B247" t="b">
        <v>0</v>
      </c>
      <c r="C247" t="b">
        <v>0</v>
      </c>
      <c r="D247" s="29">
        <v>1508261805</v>
      </c>
      <c r="E247" t="s">
        <v>702</v>
      </c>
      <c r="F247" s="28">
        <v>1</v>
      </c>
      <c r="G247" s="14">
        <f t="shared" si="6"/>
        <v>2007</v>
      </c>
      <c r="H247" t="s">
        <v>3797</v>
      </c>
      <c r="K247" t="str">
        <f t="shared" si="7"/>
        <v>insert into pendaftaran (id,status_lulus,status_verifikasi,npm,pelamar,nomor_periode,tahun_periode) values (243,FALSE,FALSE,'1508261805','Maynard.Jordan71',1,'2007');</v>
      </c>
    </row>
    <row r="248" spans="1:11" x14ac:dyDescent="0.2">
      <c r="A248" s="14">
        <v>244</v>
      </c>
      <c r="B248" t="b">
        <v>0</v>
      </c>
      <c r="C248" t="b">
        <v>0</v>
      </c>
      <c r="D248" s="29">
        <v>1508261807</v>
      </c>
      <c r="E248" t="s">
        <v>703</v>
      </c>
      <c r="F248" s="28">
        <v>1</v>
      </c>
      <c r="G248" s="14">
        <f t="shared" si="6"/>
        <v>2007</v>
      </c>
      <c r="H248" t="s">
        <v>3797</v>
      </c>
      <c r="K248" t="str">
        <f t="shared" si="7"/>
        <v>insert into pendaftaran (id,status_lulus,status_verifikasi,npm,pelamar,nomor_periode,tahun_periode) values (244,FALSE,FALSE,'1508261807','Lee.Phillip23',1,'2007');</v>
      </c>
    </row>
    <row r="249" spans="1:11" x14ac:dyDescent="0.2">
      <c r="A249" s="14">
        <v>245</v>
      </c>
      <c r="B249" t="b">
        <v>0</v>
      </c>
      <c r="C249" t="b">
        <v>0</v>
      </c>
      <c r="D249" s="29">
        <v>1508261809</v>
      </c>
      <c r="E249" t="s">
        <v>704</v>
      </c>
      <c r="F249" s="28">
        <v>1</v>
      </c>
      <c r="G249" s="14">
        <f t="shared" si="6"/>
        <v>2007</v>
      </c>
      <c r="H249" t="s">
        <v>3797</v>
      </c>
      <c r="K249" t="str">
        <f t="shared" si="7"/>
        <v>insert into pendaftaran (id,status_lulus,status_verifikasi,npm,pelamar,nomor_periode,tahun_periode) values (245,FALSE,FALSE,'1508261809','Aguirre.Xantha24',1,'2007');</v>
      </c>
    </row>
    <row r="250" spans="1:11" x14ac:dyDescent="0.2">
      <c r="A250" s="14">
        <v>246</v>
      </c>
      <c r="B250" t="b">
        <v>0</v>
      </c>
      <c r="C250" t="b">
        <v>0</v>
      </c>
      <c r="D250" s="29">
        <v>1508261811</v>
      </c>
      <c r="E250" t="s">
        <v>705</v>
      </c>
      <c r="F250" s="28">
        <v>1</v>
      </c>
      <c r="G250" s="14">
        <f t="shared" si="6"/>
        <v>2007</v>
      </c>
      <c r="H250" t="s">
        <v>3797</v>
      </c>
      <c r="K250" t="str">
        <f t="shared" si="7"/>
        <v>insert into pendaftaran (id,status_lulus,status_verifikasi,npm,pelamar,nomor_periode,tahun_periode) values (246,FALSE,FALSE,'1508261811','Oneill.Hollee91',1,'2007');</v>
      </c>
    </row>
    <row r="251" spans="1:11" x14ac:dyDescent="0.2">
      <c r="A251" s="14">
        <v>247</v>
      </c>
      <c r="B251" t="b">
        <v>0</v>
      </c>
      <c r="C251" t="b">
        <v>0</v>
      </c>
      <c r="D251" s="29">
        <v>1508261813</v>
      </c>
      <c r="E251" t="s">
        <v>706</v>
      </c>
      <c r="F251" s="28">
        <v>1</v>
      </c>
      <c r="G251" s="14">
        <f t="shared" si="6"/>
        <v>2007</v>
      </c>
      <c r="H251" t="s">
        <v>3797</v>
      </c>
      <c r="K251" t="str">
        <f t="shared" si="7"/>
        <v>insert into pendaftaran (id,status_lulus,status_verifikasi,npm,pelamar,nomor_periode,tahun_periode) values (247,FALSE,FALSE,'1508261813','Madden.Meghan98',1,'2007');</v>
      </c>
    </row>
    <row r="252" spans="1:11" x14ac:dyDescent="0.2">
      <c r="A252" s="14">
        <v>248</v>
      </c>
      <c r="B252" t="b">
        <v>0</v>
      </c>
      <c r="C252" t="b">
        <v>0</v>
      </c>
      <c r="D252" s="29">
        <v>1508261815</v>
      </c>
      <c r="E252" t="s">
        <v>707</v>
      </c>
      <c r="F252" s="28">
        <v>1</v>
      </c>
      <c r="G252" s="14">
        <f t="shared" si="6"/>
        <v>2007</v>
      </c>
      <c r="H252" t="s">
        <v>3797</v>
      </c>
      <c r="K252" t="str">
        <f t="shared" si="7"/>
        <v>insert into pendaftaran (id,status_lulus,status_verifikasi,npm,pelamar,nomor_periode,tahun_periode) values (248,FALSE,FALSE,'1508261815','Fischer.Samantha75',1,'2007');</v>
      </c>
    </row>
    <row r="253" spans="1:11" x14ac:dyDescent="0.2">
      <c r="A253" s="14">
        <v>249</v>
      </c>
      <c r="B253" t="b">
        <v>0</v>
      </c>
      <c r="C253" t="b">
        <v>0</v>
      </c>
      <c r="D253" s="29">
        <v>1508261817</v>
      </c>
      <c r="E253" t="s">
        <v>708</v>
      </c>
      <c r="F253" s="28">
        <v>1</v>
      </c>
      <c r="G253" s="14">
        <f t="shared" si="6"/>
        <v>2007</v>
      </c>
      <c r="H253" t="s">
        <v>3797</v>
      </c>
      <c r="K253" t="str">
        <f t="shared" si="7"/>
        <v>insert into pendaftaran (id,status_lulus,status_verifikasi,npm,pelamar,nomor_periode,tahun_periode) values (249,FALSE,FALSE,'1508261817','Lester.Xena97',1,'2007');</v>
      </c>
    </row>
    <row r="254" spans="1:11" x14ac:dyDescent="0.2">
      <c r="A254" s="14">
        <v>250</v>
      </c>
      <c r="B254" t="b">
        <v>0</v>
      </c>
      <c r="C254" s="28" t="b">
        <v>1</v>
      </c>
      <c r="D254" s="29">
        <v>1508261819</v>
      </c>
      <c r="E254" t="s">
        <v>709</v>
      </c>
      <c r="F254" s="28">
        <v>1</v>
      </c>
      <c r="G254" s="14">
        <f t="shared" si="6"/>
        <v>2007</v>
      </c>
      <c r="H254" t="s">
        <v>3797</v>
      </c>
      <c r="K254" t="str">
        <f t="shared" si="7"/>
        <v>insert into pendaftaran (id,status_lulus,status_verifikasi,npm,pelamar,nomor_periode,tahun_periode) values (250,FALSE,TRUE,'1508261819','Tanner.Lareina50',1,'2007');</v>
      </c>
    </row>
    <row r="255" spans="1:11" x14ac:dyDescent="0.2">
      <c r="A255" s="14">
        <v>251</v>
      </c>
      <c r="B255" t="b">
        <v>0</v>
      </c>
      <c r="C255" s="28" t="b">
        <v>1</v>
      </c>
      <c r="D255" s="29">
        <v>1508261821</v>
      </c>
      <c r="E255" t="s">
        <v>710</v>
      </c>
      <c r="F255" s="28">
        <v>1</v>
      </c>
      <c r="G255" s="14">
        <f t="shared" si="6"/>
        <v>2007</v>
      </c>
      <c r="H255" t="s">
        <v>3797</v>
      </c>
      <c r="K255" t="str">
        <f t="shared" si="7"/>
        <v>insert into pendaftaran (id,status_lulus,status_verifikasi,npm,pelamar,nomor_periode,tahun_periode) values (251,FALSE,TRUE,'1508261821','Blake.Angelica72',1,'2007');</v>
      </c>
    </row>
    <row r="256" spans="1:11" x14ac:dyDescent="0.2">
      <c r="A256" s="14">
        <v>252</v>
      </c>
      <c r="B256" t="b">
        <v>0</v>
      </c>
      <c r="C256" s="28" t="b">
        <v>1</v>
      </c>
      <c r="D256" s="29">
        <v>1508261823</v>
      </c>
      <c r="E256" t="s">
        <v>711</v>
      </c>
      <c r="F256" s="28">
        <v>1</v>
      </c>
      <c r="G256" s="14">
        <f t="shared" si="6"/>
        <v>2007</v>
      </c>
      <c r="H256" t="s">
        <v>3797</v>
      </c>
      <c r="K256" t="str">
        <f t="shared" si="7"/>
        <v>insert into pendaftaran (id,status_lulus,status_verifikasi,npm,pelamar,nomor_periode,tahun_periode) values (252,FALSE,TRUE,'1508261823','Conner.Patrick63',1,'2007');</v>
      </c>
    </row>
    <row r="257" spans="1:11" x14ac:dyDescent="0.2">
      <c r="A257" s="14">
        <v>253</v>
      </c>
      <c r="B257" t="b">
        <v>0</v>
      </c>
      <c r="C257" s="28" t="b">
        <v>1</v>
      </c>
      <c r="D257" s="29">
        <v>1508261825</v>
      </c>
      <c r="E257" t="s">
        <v>712</v>
      </c>
      <c r="F257" s="28">
        <v>1</v>
      </c>
      <c r="G257" s="14">
        <f t="shared" si="6"/>
        <v>2007</v>
      </c>
      <c r="H257" t="s">
        <v>3797</v>
      </c>
      <c r="K257" t="str">
        <f t="shared" si="7"/>
        <v>insert into pendaftaran (id,status_lulus,status_verifikasi,npm,pelamar,nomor_periode,tahun_periode) values (253,FALSE,TRUE,'1508261825','Garrison.Maile14',1,'2007');</v>
      </c>
    </row>
    <row r="258" spans="1:11" x14ac:dyDescent="0.2">
      <c r="A258" s="14">
        <v>254</v>
      </c>
      <c r="B258" t="b">
        <v>0</v>
      </c>
      <c r="C258" s="28" t="b">
        <v>1</v>
      </c>
      <c r="D258" s="29">
        <v>1508261827</v>
      </c>
      <c r="E258" t="s">
        <v>713</v>
      </c>
      <c r="F258" s="28">
        <v>1</v>
      </c>
      <c r="G258" s="14">
        <f t="shared" si="6"/>
        <v>2007</v>
      </c>
      <c r="H258" t="s">
        <v>3797</v>
      </c>
      <c r="K258" t="str">
        <f t="shared" si="7"/>
        <v>insert into pendaftaran (id,status_lulus,status_verifikasi,npm,pelamar,nomor_periode,tahun_periode) values (254,FALSE,TRUE,'1508261827','Kirby.Keane59',1,'2007');</v>
      </c>
    </row>
    <row r="259" spans="1:11" x14ac:dyDescent="0.2">
      <c r="A259" s="14">
        <v>255</v>
      </c>
      <c r="B259" t="b">
        <v>0</v>
      </c>
      <c r="C259" s="28" t="b">
        <v>1</v>
      </c>
      <c r="D259" s="29">
        <v>1508261829</v>
      </c>
      <c r="E259" t="s">
        <v>714</v>
      </c>
      <c r="F259" s="28">
        <v>1</v>
      </c>
      <c r="G259" s="14">
        <f t="shared" si="6"/>
        <v>2007</v>
      </c>
      <c r="H259" t="s">
        <v>3797</v>
      </c>
      <c r="K259" t="str">
        <f t="shared" si="7"/>
        <v>insert into pendaftaran (id,status_lulus,status_verifikasi,npm,pelamar,nomor_periode,tahun_periode) values (255,FALSE,TRUE,'1508261829','Cross.Perry87',1,'2007');</v>
      </c>
    </row>
    <row r="260" spans="1:11" x14ac:dyDescent="0.2">
      <c r="A260" s="14">
        <v>256</v>
      </c>
      <c r="B260" t="b">
        <v>0</v>
      </c>
      <c r="C260" s="28" t="b">
        <v>1</v>
      </c>
      <c r="D260" s="29">
        <v>1508261831</v>
      </c>
      <c r="E260" t="s">
        <v>715</v>
      </c>
      <c r="F260" s="28">
        <v>1</v>
      </c>
      <c r="G260" s="14">
        <f t="shared" si="6"/>
        <v>2007</v>
      </c>
      <c r="H260" t="s">
        <v>3797</v>
      </c>
      <c r="K260" t="str">
        <f t="shared" si="7"/>
        <v>insert into pendaftaran (id,status_lulus,status_verifikasi,npm,pelamar,nomor_periode,tahun_periode) values (256,FALSE,TRUE,'1508261831','Marks.Adam39',1,'2007');</v>
      </c>
    </row>
    <row r="261" spans="1:11" x14ac:dyDescent="0.2">
      <c r="A261" s="14">
        <v>257</v>
      </c>
      <c r="B261" t="b">
        <v>0</v>
      </c>
      <c r="C261" s="28" t="b">
        <v>1</v>
      </c>
      <c r="D261" s="29">
        <v>1508261833</v>
      </c>
      <c r="E261" t="s">
        <v>716</v>
      </c>
      <c r="F261" s="28">
        <v>1</v>
      </c>
      <c r="G261" s="14">
        <f t="shared" si="6"/>
        <v>2007</v>
      </c>
      <c r="H261" t="s">
        <v>3797</v>
      </c>
      <c r="K261" t="str">
        <f t="shared" si="7"/>
        <v>insert into pendaftaran (id,status_lulus,status_verifikasi,npm,pelamar,nomor_periode,tahun_periode) values (257,FALSE,TRUE,'1508261833','Burt.Duncan60',1,'2007');</v>
      </c>
    </row>
    <row r="262" spans="1:11" x14ac:dyDescent="0.2">
      <c r="A262" s="14">
        <v>258</v>
      </c>
      <c r="B262" t="b">
        <v>0</v>
      </c>
      <c r="C262" t="b">
        <v>0</v>
      </c>
      <c r="D262" s="29">
        <v>1508261835</v>
      </c>
      <c r="E262" t="s">
        <v>717</v>
      </c>
      <c r="F262" s="28">
        <v>1</v>
      </c>
      <c r="G262" s="14">
        <f t="shared" ref="G262:G325" si="8">IF(F262=1,2007,IF(F262=2,2008,2009))</f>
        <v>2007</v>
      </c>
      <c r="H262" t="s">
        <v>3797</v>
      </c>
      <c r="K262" t="str">
        <f t="shared" ref="K262:K325" si="9">CONCATENATE($K$4,A262,",",B262,",",C262,",","'",D262,"'",",","'",E262,"'",",",F262,",","'",G262,"'",")",";")</f>
        <v>insert into pendaftaran (id,status_lulus,status_verifikasi,npm,pelamar,nomor_periode,tahun_periode) values (258,FALSE,FALSE,'1508261835','Matthews.Stella66',1,'2007');</v>
      </c>
    </row>
    <row r="263" spans="1:11" x14ac:dyDescent="0.2">
      <c r="A263" s="14">
        <v>259</v>
      </c>
      <c r="B263" t="b">
        <v>0</v>
      </c>
      <c r="C263" t="b">
        <v>0</v>
      </c>
      <c r="D263" s="29">
        <v>1508261837</v>
      </c>
      <c r="E263" t="s">
        <v>718</v>
      </c>
      <c r="F263" s="28">
        <v>1</v>
      </c>
      <c r="G263" s="14">
        <f t="shared" si="8"/>
        <v>2007</v>
      </c>
      <c r="H263" t="s">
        <v>3797</v>
      </c>
      <c r="K263" t="str">
        <f t="shared" si="9"/>
        <v>insert into pendaftaran (id,status_lulus,status_verifikasi,npm,pelamar,nomor_periode,tahun_periode) values (259,FALSE,FALSE,'1508261837','Luna.Imogene30',1,'2007');</v>
      </c>
    </row>
    <row r="264" spans="1:11" x14ac:dyDescent="0.2">
      <c r="A264" s="14">
        <v>260</v>
      </c>
      <c r="B264" t="b">
        <v>0</v>
      </c>
      <c r="C264" t="b">
        <v>0</v>
      </c>
      <c r="D264" s="29">
        <v>1508261839</v>
      </c>
      <c r="E264" t="s">
        <v>719</v>
      </c>
      <c r="F264" s="28">
        <v>1</v>
      </c>
      <c r="G264" s="14">
        <f t="shared" si="8"/>
        <v>2007</v>
      </c>
      <c r="H264" t="s">
        <v>3797</v>
      </c>
      <c r="K264" t="str">
        <f t="shared" si="9"/>
        <v>insert into pendaftaran (id,status_lulus,status_verifikasi,npm,pelamar,nomor_periode,tahun_periode) values (260,FALSE,FALSE,'1508261839','Morales.Candace97',1,'2007');</v>
      </c>
    </row>
    <row r="265" spans="1:11" x14ac:dyDescent="0.2">
      <c r="A265" s="14">
        <v>261</v>
      </c>
      <c r="B265" t="b">
        <v>0</v>
      </c>
      <c r="C265" t="b">
        <v>0</v>
      </c>
      <c r="D265" s="29">
        <v>1508261841</v>
      </c>
      <c r="E265" t="s">
        <v>720</v>
      </c>
      <c r="F265" s="28">
        <v>1</v>
      </c>
      <c r="G265" s="14">
        <f t="shared" si="8"/>
        <v>2007</v>
      </c>
      <c r="H265" t="s">
        <v>3797</v>
      </c>
      <c r="K265" t="str">
        <f t="shared" si="9"/>
        <v>insert into pendaftaran (id,status_lulus,status_verifikasi,npm,pelamar,nomor_periode,tahun_periode) values (261,FALSE,FALSE,'1508261841','Flowers.Gary39',1,'2007');</v>
      </c>
    </row>
    <row r="266" spans="1:11" x14ac:dyDescent="0.2">
      <c r="A266" s="14">
        <v>262</v>
      </c>
      <c r="B266" t="b">
        <v>0</v>
      </c>
      <c r="C266" t="b">
        <v>0</v>
      </c>
      <c r="D266" s="29">
        <v>1508261843</v>
      </c>
      <c r="E266" t="s">
        <v>721</v>
      </c>
      <c r="F266" s="28">
        <v>1</v>
      </c>
      <c r="G266" s="14">
        <f t="shared" si="8"/>
        <v>2007</v>
      </c>
      <c r="H266" t="s">
        <v>3797</v>
      </c>
      <c r="K266" t="str">
        <f t="shared" si="9"/>
        <v>insert into pendaftaran (id,status_lulus,status_verifikasi,npm,pelamar,nomor_periode,tahun_periode) values (262,FALSE,FALSE,'1508261843','Montoya.Lucius18',1,'2007');</v>
      </c>
    </row>
    <row r="267" spans="1:11" x14ac:dyDescent="0.2">
      <c r="A267" s="14">
        <v>263</v>
      </c>
      <c r="B267" t="b">
        <v>0</v>
      </c>
      <c r="C267" t="b">
        <v>0</v>
      </c>
      <c r="D267" s="29">
        <v>1508261845</v>
      </c>
      <c r="E267" t="s">
        <v>722</v>
      </c>
      <c r="F267" s="28">
        <v>1</v>
      </c>
      <c r="G267" s="14">
        <f t="shared" si="8"/>
        <v>2007</v>
      </c>
      <c r="H267" t="s">
        <v>3797</v>
      </c>
      <c r="K267" t="str">
        <f t="shared" si="9"/>
        <v>insert into pendaftaran (id,status_lulus,status_verifikasi,npm,pelamar,nomor_periode,tahun_periode) values (263,FALSE,FALSE,'1508261845','Hatfield.Miranda37',1,'2007');</v>
      </c>
    </row>
    <row r="268" spans="1:11" x14ac:dyDescent="0.2">
      <c r="A268" s="14">
        <v>264</v>
      </c>
      <c r="B268" t="b">
        <v>0</v>
      </c>
      <c r="C268" t="b">
        <v>0</v>
      </c>
      <c r="D268" s="29">
        <v>1508261847</v>
      </c>
      <c r="E268" t="s">
        <v>723</v>
      </c>
      <c r="F268" s="28">
        <v>1</v>
      </c>
      <c r="G268" s="14">
        <f t="shared" si="8"/>
        <v>2007</v>
      </c>
      <c r="H268" t="s">
        <v>3797</v>
      </c>
      <c r="K268" t="str">
        <f t="shared" si="9"/>
        <v>insert into pendaftaran (id,status_lulus,status_verifikasi,npm,pelamar,nomor_periode,tahun_periode) values (264,FALSE,FALSE,'1508261847','Padilla.Declan90',1,'2007');</v>
      </c>
    </row>
    <row r="269" spans="1:11" x14ac:dyDescent="0.2">
      <c r="A269" s="14">
        <v>265</v>
      </c>
      <c r="B269" t="b">
        <v>0</v>
      </c>
      <c r="C269" s="28" t="b">
        <v>1</v>
      </c>
      <c r="D269" s="29">
        <v>1508261849</v>
      </c>
      <c r="E269" t="s">
        <v>724</v>
      </c>
      <c r="F269" s="28">
        <v>1</v>
      </c>
      <c r="G269" s="14">
        <f t="shared" si="8"/>
        <v>2007</v>
      </c>
      <c r="H269" t="s">
        <v>3797</v>
      </c>
      <c r="K269" t="str">
        <f t="shared" si="9"/>
        <v>insert into pendaftaran (id,status_lulus,status_verifikasi,npm,pelamar,nomor_periode,tahun_periode) values (265,FALSE,TRUE,'1508261849','Ramos.Amery55',1,'2007');</v>
      </c>
    </row>
    <row r="270" spans="1:11" x14ac:dyDescent="0.2">
      <c r="A270" s="14">
        <v>266</v>
      </c>
      <c r="B270" t="b">
        <v>0</v>
      </c>
      <c r="C270" s="28" t="b">
        <v>1</v>
      </c>
      <c r="D270" s="29">
        <v>1508261851</v>
      </c>
      <c r="E270" t="s">
        <v>725</v>
      </c>
      <c r="F270" s="28">
        <v>1</v>
      </c>
      <c r="G270" s="14">
        <f t="shared" si="8"/>
        <v>2007</v>
      </c>
      <c r="H270" t="s">
        <v>3797</v>
      </c>
      <c r="K270" t="str">
        <f t="shared" si="9"/>
        <v>insert into pendaftaran (id,status_lulus,status_verifikasi,npm,pelamar,nomor_periode,tahun_periode) values (266,FALSE,TRUE,'1508261851','Farley.Latifah29',1,'2007');</v>
      </c>
    </row>
    <row r="271" spans="1:11" x14ac:dyDescent="0.2">
      <c r="A271" s="14">
        <v>267</v>
      </c>
      <c r="B271" t="b">
        <v>0</v>
      </c>
      <c r="C271" s="28" t="b">
        <v>1</v>
      </c>
      <c r="D271" s="29">
        <v>1508261853</v>
      </c>
      <c r="E271" t="s">
        <v>726</v>
      </c>
      <c r="F271" s="28">
        <v>1</v>
      </c>
      <c r="G271" s="14">
        <f t="shared" si="8"/>
        <v>2007</v>
      </c>
      <c r="H271" t="s">
        <v>3797</v>
      </c>
      <c r="K271" t="str">
        <f t="shared" si="9"/>
        <v>insert into pendaftaran (id,status_lulus,status_verifikasi,npm,pelamar,nomor_periode,tahun_periode) values (267,FALSE,TRUE,'1508261853','Berry.Castor46',1,'2007');</v>
      </c>
    </row>
    <row r="272" spans="1:11" x14ac:dyDescent="0.2">
      <c r="A272" s="14">
        <v>268</v>
      </c>
      <c r="B272" t="b">
        <v>0</v>
      </c>
      <c r="C272" s="28" t="b">
        <v>1</v>
      </c>
      <c r="D272" s="29">
        <v>1508261855</v>
      </c>
      <c r="E272" s="37" t="s">
        <v>727</v>
      </c>
      <c r="F272" s="28">
        <v>1</v>
      </c>
      <c r="G272" s="14">
        <f t="shared" si="8"/>
        <v>2007</v>
      </c>
      <c r="H272" t="s">
        <v>3797</v>
      </c>
      <c r="K272" t="str">
        <f t="shared" si="9"/>
        <v>insert into pendaftaran (id,status_lulus,status_verifikasi,npm,pelamar,nomor_periode,tahun_periode) values (268,FALSE,TRUE,'1508261855','Workman.Harding82',1,'2007');</v>
      </c>
    </row>
    <row r="273" spans="1:11" x14ac:dyDescent="0.2">
      <c r="A273" s="14">
        <v>269</v>
      </c>
      <c r="B273" t="b">
        <v>0</v>
      </c>
      <c r="C273" s="28" t="b">
        <v>1</v>
      </c>
      <c r="D273" s="29">
        <v>1508261857</v>
      </c>
      <c r="E273" s="37" t="s">
        <v>728</v>
      </c>
      <c r="F273" s="28">
        <v>1</v>
      </c>
      <c r="G273" s="14">
        <f t="shared" si="8"/>
        <v>2007</v>
      </c>
      <c r="H273" t="s">
        <v>3797</v>
      </c>
      <c r="K273" t="str">
        <f t="shared" si="9"/>
        <v>insert into pendaftaran (id,status_lulus,status_verifikasi,npm,pelamar,nomor_periode,tahun_periode) values (269,FALSE,TRUE,'1508261857','Weeks.Tanya9',1,'2007');</v>
      </c>
    </row>
    <row r="274" spans="1:11" x14ac:dyDescent="0.2">
      <c r="A274" s="14">
        <v>270</v>
      </c>
      <c r="B274" t="b">
        <v>0</v>
      </c>
      <c r="C274" s="28" t="b">
        <v>1</v>
      </c>
      <c r="D274" s="29">
        <v>1508261859</v>
      </c>
      <c r="E274" s="37" t="s">
        <v>729</v>
      </c>
      <c r="F274" s="28">
        <v>1</v>
      </c>
      <c r="G274" s="14">
        <f t="shared" si="8"/>
        <v>2007</v>
      </c>
      <c r="H274" t="s">
        <v>3797</v>
      </c>
      <c r="K274" t="str">
        <f t="shared" si="9"/>
        <v>insert into pendaftaran (id,status_lulus,status_verifikasi,npm,pelamar,nomor_periode,tahun_periode) values (270,FALSE,TRUE,'1508261859','Ballard.Malcolm67',1,'2007');</v>
      </c>
    </row>
    <row r="275" spans="1:11" x14ac:dyDescent="0.2">
      <c r="A275" s="14">
        <v>271</v>
      </c>
      <c r="B275" t="b">
        <v>0</v>
      </c>
      <c r="C275" s="28" t="b">
        <v>1</v>
      </c>
      <c r="D275" s="29">
        <v>1508261861</v>
      </c>
      <c r="E275" s="37" t="s">
        <v>730</v>
      </c>
      <c r="F275" s="28">
        <v>1</v>
      </c>
      <c r="G275" s="14">
        <f t="shared" si="8"/>
        <v>2007</v>
      </c>
      <c r="H275" t="s">
        <v>3797</v>
      </c>
      <c r="K275" t="str">
        <f t="shared" si="9"/>
        <v>insert into pendaftaran (id,status_lulus,status_verifikasi,npm,pelamar,nomor_periode,tahun_periode) values (271,FALSE,TRUE,'1508261861','Strickland.Charde28',1,'2007');</v>
      </c>
    </row>
    <row r="276" spans="1:11" x14ac:dyDescent="0.2">
      <c r="A276" s="14">
        <v>272</v>
      </c>
      <c r="B276" t="b">
        <v>0</v>
      </c>
      <c r="C276" s="28" t="b">
        <v>1</v>
      </c>
      <c r="D276" s="29">
        <v>1508261863</v>
      </c>
      <c r="E276" s="37" t="s">
        <v>731</v>
      </c>
      <c r="F276" s="28">
        <v>1</v>
      </c>
      <c r="G276" s="14">
        <f t="shared" si="8"/>
        <v>2007</v>
      </c>
      <c r="H276" t="s">
        <v>3797</v>
      </c>
      <c r="K276" t="str">
        <f t="shared" si="9"/>
        <v>insert into pendaftaran (id,status_lulus,status_verifikasi,npm,pelamar,nomor_periode,tahun_periode) values (272,FALSE,TRUE,'1508261863','Carlson.Gemma63',1,'2007');</v>
      </c>
    </row>
    <row r="277" spans="1:11" x14ac:dyDescent="0.2">
      <c r="A277" s="14">
        <v>273</v>
      </c>
      <c r="B277" t="b">
        <v>0</v>
      </c>
      <c r="C277" s="28" t="b">
        <v>1</v>
      </c>
      <c r="D277" s="29">
        <v>1508261865</v>
      </c>
      <c r="E277" s="37" t="s">
        <v>732</v>
      </c>
      <c r="F277" s="28">
        <v>1</v>
      </c>
      <c r="G277" s="14">
        <f t="shared" si="8"/>
        <v>2007</v>
      </c>
      <c r="H277" t="s">
        <v>3797</v>
      </c>
      <c r="K277" t="str">
        <f t="shared" si="9"/>
        <v>insert into pendaftaran (id,status_lulus,status_verifikasi,npm,pelamar,nomor_periode,tahun_periode) values (273,FALSE,TRUE,'1508261865','Chang.Ferdinand77',1,'2007');</v>
      </c>
    </row>
    <row r="278" spans="1:11" x14ac:dyDescent="0.2">
      <c r="A278" s="14">
        <v>274</v>
      </c>
      <c r="B278" t="b">
        <v>0</v>
      </c>
      <c r="C278" s="28" t="b">
        <v>1</v>
      </c>
      <c r="D278" s="29">
        <v>1508261867</v>
      </c>
      <c r="E278" s="37" t="s">
        <v>733</v>
      </c>
      <c r="F278" s="28">
        <v>1</v>
      </c>
      <c r="G278" s="14">
        <f t="shared" si="8"/>
        <v>2007</v>
      </c>
      <c r="H278" t="s">
        <v>3797</v>
      </c>
      <c r="K278" t="str">
        <f t="shared" si="9"/>
        <v>insert into pendaftaran (id,status_lulus,status_verifikasi,npm,pelamar,nomor_periode,tahun_periode) values (274,FALSE,TRUE,'1508261867','Rasmussen.Lawrence20',1,'2007');</v>
      </c>
    </row>
    <row r="279" spans="1:11" x14ac:dyDescent="0.2">
      <c r="A279" s="14">
        <v>275</v>
      </c>
      <c r="B279" t="b">
        <v>0</v>
      </c>
      <c r="C279" s="28" t="b">
        <v>1</v>
      </c>
      <c r="D279" s="29">
        <v>1508261869</v>
      </c>
      <c r="E279" s="37" t="s">
        <v>734</v>
      </c>
      <c r="F279" s="28">
        <v>1</v>
      </c>
      <c r="G279" s="14">
        <f t="shared" si="8"/>
        <v>2007</v>
      </c>
      <c r="H279" t="s">
        <v>3797</v>
      </c>
      <c r="K279" t="str">
        <f t="shared" si="9"/>
        <v>insert into pendaftaran (id,status_lulus,status_verifikasi,npm,pelamar,nomor_periode,tahun_periode) values (275,FALSE,TRUE,'1508261869','Livingston.Cassandra78',1,'2007');</v>
      </c>
    </row>
    <row r="280" spans="1:11" x14ac:dyDescent="0.2">
      <c r="A280" s="14">
        <v>276</v>
      </c>
      <c r="B280" t="b">
        <v>0</v>
      </c>
      <c r="C280" s="28" t="b">
        <v>1</v>
      </c>
      <c r="D280" s="29">
        <v>1508261871</v>
      </c>
      <c r="E280" s="37" t="s">
        <v>735</v>
      </c>
      <c r="F280" s="28">
        <v>1</v>
      </c>
      <c r="G280" s="14">
        <f t="shared" si="8"/>
        <v>2007</v>
      </c>
      <c r="H280" t="s">
        <v>3797</v>
      </c>
      <c r="K280" t="str">
        <f t="shared" si="9"/>
        <v>insert into pendaftaran (id,status_lulus,status_verifikasi,npm,pelamar,nomor_periode,tahun_periode) values (276,FALSE,TRUE,'1508261871','Lawson.Nathaniel45',1,'2007');</v>
      </c>
    </row>
    <row r="281" spans="1:11" x14ac:dyDescent="0.2">
      <c r="A281" s="14">
        <v>277</v>
      </c>
      <c r="B281" t="b">
        <v>0</v>
      </c>
      <c r="C281" s="28" t="b">
        <v>1</v>
      </c>
      <c r="D281" s="29">
        <v>1508261873</v>
      </c>
      <c r="E281" s="37" t="s">
        <v>736</v>
      </c>
      <c r="F281" s="28">
        <v>1</v>
      </c>
      <c r="G281" s="14">
        <f t="shared" si="8"/>
        <v>2007</v>
      </c>
      <c r="H281" t="s">
        <v>3797</v>
      </c>
      <c r="K281" t="str">
        <f t="shared" si="9"/>
        <v>insert into pendaftaran (id,status_lulus,status_verifikasi,npm,pelamar,nomor_periode,tahun_periode) values (277,FALSE,TRUE,'1508261873','Decker.Cameron45',1,'2007');</v>
      </c>
    </row>
    <row r="282" spans="1:11" x14ac:dyDescent="0.2">
      <c r="A282" s="14">
        <v>278</v>
      </c>
      <c r="B282" t="b">
        <v>0</v>
      </c>
      <c r="C282" s="28" t="b">
        <v>1</v>
      </c>
      <c r="D282" s="29">
        <v>1508261875</v>
      </c>
      <c r="E282" s="37" t="s">
        <v>737</v>
      </c>
      <c r="F282" s="28">
        <v>1</v>
      </c>
      <c r="G282" s="14">
        <f t="shared" si="8"/>
        <v>2007</v>
      </c>
      <c r="H282" t="s">
        <v>3797</v>
      </c>
      <c r="K282" t="str">
        <f t="shared" si="9"/>
        <v>insert into pendaftaran (id,status_lulus,status_verifikasi,npm,pelamar,nomor_periode,tahun_periode) values (278,FALSE,TRUE,'1508261875','Velez.Candace35',1,'2007');</v>
      </c>
    </row>
    <row r="283" spans="1:11" x14ac:dyDescent="0.2">
      <c r="A283" s="14">
        <v>279</v>
      </c>
      <c r="B283" t="b">
        <v>0</v>
      </c>
      <c r="C283" s="28" t="b">
        <v>1</v>
      </c>
      <c r="D283" s="29">
        <v>1508261877</v>
      </c>
      <c r="E283" s="37" t="s">
        <v>738</v>
      </c>
      <c r="F283" s="28">
        <v>1</v>
      </c>
      <c r="G283" s="14">
        <f t="shared" si="8"/>
        <v>2007</v>
      </c>
      <c r="H283" t="s">
        <v>3797</v>
      </c>
      <c r="K283" t="str">
        <f t="shared" si="9"/>
        <v>insert into pendaftaran (id,status_lulus,status_verifikasi,npm,pelamar,nomor_periode,tahun_periode) values (279,FALSE,TRUE,'1508261877','Brock.Amal86',1,'2007');</v>
      </c>
    </row>
    <row r="284" spans="1:11" x14ac:dyDescent="0.2">
      <c r="A284" s="14">
        <v>280</v>
      </c>
      <c r="B284" t="b">
        <v>0</v>
      </c>
      <c r="C284" t="b">
        <v>0</v>
      </c>
      <c r="D284" s="29">
        <v>1508261879</v>
      </c>
      <c r="E284" s="37" t="s">
        <v>739</v>
      </c>
      <c r="F284" s="28">
        <v>1</v>
      </c>
      <c r="G284" s="14">
        <f t="shared" si="8"/>
        <v>2007</v>
      </c>
      <c r="H284" t="s">
        <v>3797</v>
      </c>
      <c r="K284" t="str">
        <f t="shared" si="9"/>
        <v>insert into pendaftaran (id,status_lulus,status_verifikasi,npm,pelamar,nomor_periode,tahun_periode) values (280,FALSE,FALSE,'1508261879','Hayes.Kim51',1,'2007');</v>
      </c>
    </row>
    <row r="285" spans="1:11" x14ac:dyDescent="0.2">
      <c r="A285" s="14">
        <v>281</v>
      </c>
      <c r="B285" t="b">
        <v>0</v>
      </c>
      <c r="C285" t="b">
        <v>0</v>
      </c>
      <c r="D285" s="29">
        <v>1508261881</v>
      </c>
      <c r="E285" s="37" t="s">
        <v>740</v>
      </c>
      <c r="F285" s="28">
        <v>1</v>
      </c>
      <c r="G285" s="14">
        <f t="shared" si="8"/>
        <v>2007</v>
      </c>
      <c r="H285" t="s">
        <v>3797</v>
      </c>
      <c r="K285" t="str">
        <f t="shared" si="9"/>
        <v>insert into pendaftaran (id,status_lulus,status_verifikasi,npm,pelamar,nomor_periode,tahun_periode) values (281,FALSE,FALSE,'1508261881','Schwartz.Carolyn13',1,'2007');</v>
      </c>
    </row>
    <row r="286" spans="1:11" x14ac:dyDescent="0.2">
      <c r="A286" s="14">
        <v>282</v>
      </c>
      <c r="B286" t="b">
        <v>0</v>
      </c>
      <c r="C286" t="b">
        <v>0</v>
      </c>
      <c r="D286" s="29">
        <v>1508261883</v>
      </c>
      <c r="E286" s="37" t="s">
        <v>741</v>
      </c>
      <c r="F286" s="28">
        <v>1</v>
      </c>
      <c r="G286" s="14">
        <f t="shared" si="8"/>
        <v>2007</v>
      </c>
      <c r="H286" t="s">
        <v>3797</v>
      </c>
      <c r="K286" t="str">
        <f t="shared" si="9"/>
        <v>insert into pendaftaran (id,status_lulus,status_verifikasi,npm,pelamar,nomor_periode,tahun_periode) values (282,FALSE,FALSE,'1508261883','Bell.Mary50',1,'2007');</v>
      </c>
    </row>
    <row r="287" spans="1:11" x14ac:dyDescent="0.2">
      <c r="A287" s="14">
        <v>283</v>
      </c>
      <c r="B287" t="b">
        <v>0</v>
      </c>
      <c r="C287" t="b">
        <v>0</v>
      </c>
      <c r="D287" s="29">
        <v>1508261885</v>
      </c>
      <c r="E287" s="37" t="s">
        <v>742</v>
      </c>
      <c r="F287" s="28">
        <v>1</v>
      </c>
      <c r="G287" s="14">
        <f t="shared" si="8"/>
        <v>2007</v>
      </c>
      <c r="H287" t="s">
        <v>3797</v>
      </c>
      <c r="K287" t="str">
        <f t="shared" si="9"/>
        <v>insert into pendaftaran (id,status_lulus,status_verifikasi,npm,pelamar,nomor_periode,tahun_periode) values (283,FALSE,FALSE,'1508261885','Barnes.Ruth27',1,'2007');</v>
      </c>
    </row>
    <row r="288" spans="1:11" x14ac:dyDescent="0.2">
      <c r="A288" s="14">
        <v>284</v>
      </c>
      <c r="B288" t="b">
        <v>0</v>
      </c>
      <c r="C288" t="b">
        <v>0</v>
      </c>
      <c r="D288" s="29">
        <v>1508261887</v>
      </c>
      <c r="E288" s="37" t="s">
        <v>743</v>
      </c>
      <c r="F288" s="28">
        <v>1</v>
      </c>
      <c r="G288" s="14">
        <f t="shared" si="8"/>
        <v>2007</v>
      </c>
      <c r="H288" t="s">
        <v>3797</v>
      </c>
      <c r="K288" t="str">
        <f t="shared" si="9"/>
        <v>insert into pendaftaran (id,status_lulus,status_verifikasi,npm,pelamar,nomor_periode,tahun_periode) values (284,FALSE,FALSE,'1508261887','Valenzuela.Sydnee91',1,'2007');</v>
      </c>
    </row>
    <row r="289" spans="1:11" x14ac:dyDescent="0.2">
      <c r="A289" s="14">
        <v>285</v>
      </c>
      <c r="B289" t="b">
        <v>0</v>
      </c>
      <c r="C289" t="b">
        <v>0</v>
      </c>
      <c r="D289" s="29">
        <v>1508261889</v>
      </c>
      <c r="E289" s="37" t="s">
        <v>744</v>
      </c>
      <c r="F289" s="28">
        <v>1</v>
      </c>
      <c r="G289" s="14">
        <f t="shared" si="8"/>
        <v>2007</v>
      </c>
      <c r="H289" t="s">
        <v>3797</v>
      </c>
      <c r="K289" t="str">
        <f t="shared" si="9"/>
        <v>insert into pendaftaran (id,status_lulus,status_verifikasi,npm,pelamar,nomor_periode,tahun_periode) values (285,FALSE,FALSE,'1508261889','Sweeney.Mercedes15',1,'2007');</v>
      </c>
    </row>
    <row r="290" spans="1:11" x14ac:dyDescent="0.2">
      <c r="A290" s="14">
        <v>286</v>
      </c>
      <c r="B290" t="b">
        <v>0</v>
      </c>
      <c r="C290" t="b">
        <v>0</v>
      </c>
      <c r="D290" s="29">
        <v>1508261891</v>
      </c>
      <c r="E290" s="37" t="s">
        <v>745</v>
      </c>
      <c r="F290" s="28">
        <v>1</v>
      </c>
      <c r="G290" s="14">
        <f t="shared" si="8"/>
        <v>2007</v>
      </c>
      <c r="H290" t="s">
        <v>3797</v>
      </c>
      <c r="K290" t="str">
        <f t="shared" si="9"/>
        <v>insert into pendaftaran (id,status_lulus,status_verifikasi,npm,pelamar,nomor_periode,tahun_periode) values (286,FALSE,FALSE,'1508261891','Rose.Andrew30',1,'2007');</v>
      </c>
    </row>
    <row r="291" spans="1:11" x14ac:dyDescent="0.2">
      <c r="A291" s="14">
        <v>287</v>
      </c>
      <c r="B291" t="b">
        <v>0</v>
      </c>
      <c r="C291" t="b">
        <v>0</v>
      </c>
      <c r="D291" s="29">
        <v>1508261893</v>
      </c>
      <c r="E291" s="37" t="s">
        <v>746</v>
      </c>
      <c r="F291" s="28">
        <v>1</v>
      </c>
      <c r="G291" s="14">
        <f t="shared" si="8"/>
        <v>2007</v>
      </c>
      <c r="H291" t="s">
        <v>3797</v>
      </c>
      <c r="K291" t="str">
        <f t="shared" si="9"/>
        <v>insert into pendaftaran (id,status_lulus,status_verifikasi,npm,pelamar,nomor_periode,tahun_periode) values (287,FALSE,FALSE,'1508261893','Obrien.Iris93',1,'2007');</v>
      </c>
    </row>
    <row r="292" spans="1:11" x14ac:dyDescent="0.2">
      <c r="A292" s="14">
        <v>288</v>
      </c>
      <c r="B292" t="b">
        <v>0</v>
      </c>
      <c r="C292" s="28" t="b">
        <v>1</v>
      </c>
      <c r="D292" s="29">
        <v>1508261895</v>
      </c>
      <c r="E292" s="37" t="s">
        <v>747</v>
      </c>
      <c r="F292" s="28">
        <v>1</v>
      </c>
      <c r="G292" s="14">
        <f t="shared" si="8"/>
        <v>2007</v>
      </c>
      <c r="H292" t="s">
        <v>3797</v>
      </c>
      <c r="K292" t="str">
        <f t="shared" si="9"/>
        <v>insert into pendaftaran (id,status_lulus,status_verifikasi,npm,pelamar,nomor_periode,tahun_periode) values (288,FALSE,TRUE,'1508261895','Albert.Kylan57',1,'2007');</v>
      </c>
    </row>
    <row r="293" spans="1:11" x14ac:dyDescent="0.2">
      <c r="A293" s="14">
        <v>289</v>
      </c>
      <c r="B293" t="b">
        <v>0</v>
      </c>
      <c r="C293" s="28" t="b">
        <v>1</v>
      </c>
      <c r="D293" s="29">
        <v>1508261897</v>
      </c>
      <c r="E293" s="37" t="s">
        <v>748</v>
      </c>
      <c r="F293" s="28">
        <v>1</v>
      </c>
      <c r="G293" s="14">
        <f t="shared" si="8"/>
        <v>2007</v>
      </c>
      <c r="H293" t="s">
        <v>3797</v>
      </c>
      <c r="K293" t="str">
        <f t="shared" si="9"/>
        <v>insert into pendaftaran (id,status_lulus,status_verifikasi,npm,pelamar,nomor_periode,tahun_periode) values (289,FALSE,TRUE,'1508261897','Mcintyre.Veda6',1,'2007');</v>
      </c>
    </row>
    <row r="294" spans="1:11" x14ac:dyDescent="0.2">
      <c r="A294" s="14">
        <v>290</v>
      </c>
      <c r="B294" t="b">
        <v>0</v>
      </c>
      <c r="C294" s="28" t="b">
        <v>1</v>
      </c>
      <c r="D294" s="29">
        <v>1508261899</v>
      </c>
      <c r="E294" s="37" t="s">
        <v>749</v>
      </c>
      <c r="F294" s="28">
        <v>1</v>
      </c>
      <c r="G294" s="14">
        <f t="shared" si="8"/>
        <v>2007</v>
      </c>
      <c r="H294" t="s">
        <v>3797</v>
      </c>
      <c r="K294" t="str">
        <f t="shared" si="9"/>
        <v>insert into pendaftaran (id,status_lulus,status_verifikasi,npm,pelamar,nomor_periode,tahun_periode) values (290,FALSE,TRUE,'1508261899','Mendez.Barry62',1,'2007');</v>
      </c>
    </row>
    <row r="295" spans="1:11" x14ac:dyDescent="0.2">
      <c r="A295" s="14">
        <v>291</v>
      </c>
      <c r="B295" t="b">
        <v>0</v>
      </c>
      <c r="C295" s="28" t="b">
        <v>1</v>
      </c>
      <c r="D295" s="29">
        <v>1508261901</v>
      </c>
      <c r="E295" s="37" t="s">
        <v>750</v>
      </c>
      <c r="F295" s="28">
        <v>1</v>
      </c>
      <c r="G295" s="14">
        <f t="shared" si="8"/>
        <v>2007</v>
      </c>
      <c r="H295" t="s">
        <v>3797</v>
      </c>
      <c r="K295" t="str">
        <f t="shared" si="9"/>
        <v>insert into pendaftaran (id,status_lulus,status_verifikasi,npm,pelamar,nomor_periode,tahun_periode) values (291,FALSE,TRUE,'1508261901','Giles.Carissa92',1,'2007');</v>
      </c>
    </row>
    <row r="296" spans="1:11" x14ac:dyDescent="0.2">
      <c r="A296" s="14">
        <v>292</v>
      </c>
      <c r="B296" t="b">
        <v>0</v>
      </c>
      <c r="C296" s="28" t="b">
        <v>1</v>
      </c>
      <c r="D296" s="29">
        <v>1508261903</v>
      </c>
      <c r="E296" s="37" t="s">
        <v>751</v>
      </c>
      <c r="F296" s="28">
        <v>1</v>
      </c>
      <c r="G296" s="14">
        <f t="shared" si="8"/>
        <v>2007</v>
      </c>
      <c r="H296" t="s">
        <v>3797</v>
      </c>
      <c r="K296" t="str">
        <f t="shared" si="9"/>
        <v>insert into pendaftaran (id,status_lulus,status_verifikasi,npm,pelamar,nomor_periode,tahun_periode) values (292,FALSE,TRUE,'1508261903','Hull.Armando46',1,'2007');</v>
      </c>
    </row>
    <row r="297" spans="1:11" x14ac:dyDescent="0.2">
      <c r="A297" s="14">
        <v>293</v>
      </c>
      <c r="B297" t="b">
        <v>0</v>
      </c>
      <c r="C297" s="28" t="b">
        <v>1</v>
      </c>
      <c r="D297" s="29">
        <v>1508261905</v>
      </c>
      <c r="E297" s="37" t="s">
        <v>752</v>
      </c>
      <c r="F297" s="28">
        <v>1</v>
      </c>
      <c r="G297" s="14">
        <f t="shared" si="8"/>
        <v>2007</v>
      </c>
      <c r="H297" t="s">
        <v>3797</v>
      </c>
      <c r="K297" t="str">
        <f t="shared" si="9"/>
        <v>insert into pendaftaran (id,status_lulus,status_verifikasi,npm,pelamar,nomor_periode,tahun_periode) values (293,FALSE,TRUE,'1508261905','Griffith.Kristen63',1,'2007');</v>
      </c>
    </row>
    <row r="298" spans="1:11" x14ac:dyDescent="0.2">
      <c r="A298" s="14">
        <v>294</v>
      </c>
      <c r="B298" t="b">
        <v>0</v>
      </c>
      <c r="C298" s="28" t="b">
        <v>1</v>
      </c>
      <c r="D298" s="29">
        <v>1508261907</v>
      </c>
      <c r="E298" s="37" t="s">
        <v>753</v>
      </c>
      <c r="F298" s="28">
        <v>1</v>
      </c>
      <c r="G298" s="14">
        <f t="shared" si="8"/>
        <v>2007</v>
      </c>
      <c r="H298" t="s">
        <v>3797</v>
      </c>
      <c r="K298" t="str">
        <f t="shared" si="9"/>
        <v>insert into pendaftaran (id,status_lulus,status_verifikasi,npm,pelamar,nomor_periode,tahun_periode) values (294,FALSE,TRUE,'1508261907','Walton.Thaddeus29',1,'2007');</v>
      </c>
    </row>
    <row r="299" spans="1:11" x14ac:dyDescent="0.2">
      <c r="A299" s="14">
        <v>295</v>
      </c>
      <c r="B299" t="b">
        <v>0</v>
      </c>
      <c r="C299" s="28" t="b">
        <v>1</v>
      </c>
      <c r="D299" s="29">
        <v>1508261909</v>
      </c>
      <c r="E299" s="37" t="s">
        <v>754</v>
      </c>
      <c r="F299" s="28">
        <v>1</v>
      </c>
      <c r="G299" s="14">
        <f t="shared" si="8"/>
        <v>2007</v>
      </c>
      <c r="H299" t="s">
        <v>3797</v>
      </c>
      <c r="K299" t="str">
        <f t="shared" si="9"/>
        <v>insert into pendaftaran (id,status_lulus,status_verifikasi,npm,pelamar,nomor_periode,tahun_periode) values (295,FALSE,TRUE,'1508261909','Ortega.Gwendolyn97',1,'2007');</v>
      </c>
    </row>
    <row r="300" spans="1:11" x14ac:dyDescent="0.2">
      <c r="A300" s="14">
        <v>296</v>
      </c>
      <c r="B300" t="b">
        <v>0</v>
      </c>
      <c r="C300" s="28" t="b">
        <v>1</v>
      </c>
      <c r="D300" s="29">
        <v>1508261911</v>
      </c>
      <c r="E300" s="37" t="s">
        <v>755</v>
      </c>
      <c r="F300" s="28">
        <v>1</v>
      </c>
      <c r="G300" s="14">
        <f t="shared" si="8"/>
        <v>2007</v>
      </c>
      <c r="H300" t="s">
        <v>3797</v>
      </c>
      <c r="K300" t="str">
        <f t="shared" si="9"/>
        <v>insert into pendaftaran (id,status_lulus,status_verifikasi,npm,pelamar,nomor_periode,tahun_periode) values (296,FALSE,TRUE,'1508261911','Lang.Ivana14',1,'2007');</v>
      </c>
    </row>
    <row r="301" spans="1:11" x14ac:dyDescent="0.2">
      <c r="A301" s="14">
        <v>297</v>
      </c>
      <c r="B301" t="b">
        <v>0</v>
      </c>
      <c r="C301" t="b">
        <v>0</v>
      </c>
      <c r="D301" s="29">
        <v>1508261913</v>
      </c>
      <c r="E301" s="37" t="s">
        <v>756</v>
      </c>
      <c r="F301" s="28">
        <v>1</v>
      </c>
      <c r="G301" s="14">
        <f t="shared" si="8"/>
        <v>2007</v>
      </c>
      <c r="H301" t="s">
        <v>3797</v>
      </c>
      <c r="K301" t="str">
        <f t="shared" si="9"/>
        <v>insert into pendaftaran (id,status_lulus,status_verifikasi,npm,pelamar,nomor_periode,tahun_periode) values (297,FALSE,FALSE,'1508261913','Brady.Rina10',1,'2007');</v>
      </c>
    </row>
    <row r="302" spans="1:11" x14ac:dyDescent="0.2">
      <c r="A302" s="14">
        <v>298</v>
      </c>
      <c r="B302" t="b">
        <v>0</v>
      </c>
      <c r="C302" t="b">
        <v>0</v>
      </c>
      <c r="D302" s="29">
        <v>1508261915</v>
      </c>
      <c r="E302" s="37" t="s">
        <v>757</v>
      </c>
      <c r="F302" s="28">
        <v>1</v>
      </c>
      <c r="G302" s="14">
        <f t="shared" si="8"/>
        <v>2007</v>
      </c>
      <c r="H302" t="s">
        <v>3797</v>
      </c>
      <c r="K302" t="str">
        <f t="shared" si="9"/>
        <v>insert into pendaftaran (id,status_lulus,status_verifikasi,npm,pelamar,nomor_periode,tahun_periode) values (298,FALSE,FALSE,'1508261915','Reed.Gregory100',1,'2007');</v>
      </c>
    </row>
    <row r="303" spans="1:11" x14ac:dyDescent="0.2">
      <c r="A303" s="14">
        <v>299</v>
      </c>
      <c r="B303" t="b">
        <v>0</v>
      </c>
      <c r="C303" t="b">
        <v>0</v>
      </c>
      <c r="D303" s="29">
        <v>1508261917</v>
      </c>
      <c r="E303" s="37" t="s">
        <v>758</v>
      </c>
      <c r="F303" s="28">
        <v>1</v>
      </c>
      <c r="G303" s="14">
        <f t="shared" si="8"/>
        <v>2007</v>
      </c>
      <c r="H303" t="s">
        <v>3797</v>
      </c>
      <c r="K303" t="str">
        <f t="shared" si="9"/>
        <v>insert into pendaftaran (id,status_lulus,status_verifikasi,npm,pelamar,nomor_periode,tahun_periode) values (299,FALSE,FALSE,'1508261917','Roman.Camille22',1,'2007');</v>
      </c>
    </row>
    <row r="304" spans="1:11" x14ac:dyDescent="0.2">
      <c r="A304" s="14">
        <v>300</v>
      </c>
      <c r="B304" t="b">
        <v>0</v>
      </c>
      <c r="C304" t="b">
        <v>0</v>
      </c>
      <c r="D304" s="29">
        <v>1508261919</v>
      </c>
      <c r="E304" s="37" t="s">
        <v>759</v>
      </c>
      <c r="F304" s="28">
        <v>1</v>
      </c>
      <c r="G304" s="14">
        <f t="shared" si="8"/>
        <v>2007</v>
      </c>
      <c r="H304" t="s">
        <v>3797</v>
      </c>
      <c r="K304" t="str">
        <f t="shared" si="9"/>
        <v>insert into pendaftaran (id,status_lulus,status_verifikasi,npm,pelamar,nomor_periode,tahun_periode) values (300,FALSE,FALSE,'1508261919','Mcintyre.Roth95',1,'2007');</v>
      </c>
    </row>
    <row r="305" spans="1:11" x14ac:dyDescent="0.2">
      <c r="A305" s="14">
        <v>301</v>
      </c>
      <c r="B305" t="b">
        <v>0</v>
      </c>
      <c r="C305" t="b">
        <v>0</v>
      </c>
      <c r="D305" s="29">
        <v>1508261921</v>
      </c>
      <c r="E305" s="37" t="s">
        <v>760</v>
      </c>
      <c r="F305" s="28">
        <v>1</v>
      </c>
      <c r="G305" s="14">
        <f t="shared" si="8"/>
        <v>2007</v>
      </c>
      <c r="H305" t="s">
        <v>3797</v>
      </c>
      <c r="K305" t="str">
        <f t="shared" si="9"/>
        <v>insert into pendaftaran (id,status_lulus,status_verifikasi,npm,pelamar,nomor_periode,tahun_periode) values (301,FALSE,FALSE,'1508261921','Roy.Stewart30',1,'2007');</v>
      </c>
    </row>
    <row r="306" spans="1:11" x14ac:dyDescent="0.2">
      <c r="A306" s="14">
        <v>302</v>
      </c>
      <c r="B306" t="b">
        <v>0</v>
      </c>
      <c r="C306" t="b">
        <v>0</v>
      </c>
      <c r="D306" s="29">
        <v>1508261923</v>
      </c>
      <c r="E306" s="37" t="s">
        <v>761</v>
      </c>
      <c r="F306" s="28">
        <v>1</v>
      </c>
      <c r="G306" s="14">
        <f t="shared" si="8"/>
        <v>2007</v>
      </c>
      <c r="H306" t="s">
        <v>3797</v>
      </c>
      <c r="K306" t="str">
        <f t="shared" si="9"/>
        <v>insert into pendaftaran (id,status_lulus,status_verifikasi,npm,pelamar,nomor_periode,tahun_periode) values (302,FALSE,FALSE,'1508261923','Hunter.Rhoda8',1,'2007');</v>
      </c>
    </row>
    <row r="307" spans="1:11" x14ac:dyDescent="0.2">
      <c r="A307" s="14">
        <v>303</v>
      </c>
      <c r="B307" t="b">
        <v>0</v>
      </c>
      <c r="C307" t="b">
        <v>0</v>
      </c>
      <c r="D307" s="29">
        <v>1508261925</v>
      </c>
      <c r="E307" s="37" t="s">
        <v>762</v>
      </c>
      <c r="F307" s="28">
        <v>1</v>
      </c>
      <c r="G307" s="14">
        <f t="shared" si="8"/>
        <v>2007</v>
      </c>
      <c r="H307" t="s">
        <v>3797</v>
      </c>
      <c r="K307" t="str">
        <f t="shared" si="9"/>
        <v>insert into pendaftaran (id,status_lulus,status_verifikasi,npm,pelamar,nomor_periode,tahun_periode) values (303,FALSE,FALSE,'1508261925','Stanley.Cameran48',1,'2007');</v>
      </c>
    </row>
    <row r="308" spans="1:11" x14ac:dyDescent="0.2">
      <c r="A308" s="14">
        <v>304</v>
      </c>
      <c r="B308" t="b">
        <v>0</v>
      </c>
      <c r="C308" t="b">
        <v>0</v>
      </c>
      <c r="D308" s="29">
        <v>1508261927</v>
      </c>
      <c r="E308" s="37" t="s">
        <v>763</v>
      </c>
      <c r="F308" s="28">
        <v>1</v>
      </c>
      <c r="G308" s="14">
        <f t="shared" si="8"/>
        <v>2007</v>
      </c>
      <c r="H308" t="s">
        <v>3797</v>
      </c>
      <c r="K308" t="str">
        <f t="shared" si="9"/>
        <v>insert into pendaftaran (id,status_lulus,status_verifikasi,npm,pelamar,nomor_periode,tahun_periode) values (304,FALSE,FALSE,'1508261927','Knox.Yoko92',1,'2007');</v>
      </c>
    </row>
    <row r="309" spans="1:11" x14ac:dyDescent="0.2">
      <c r="A309" s="14">
        <v>305</v>
      </c>
      <c r="B309" t="b">
        <v>0</v>
      </c>
      <c r="C309" t="b">
        <v>0</v>
      </c>
      <c r="D309" s="29">
        <v>1508261929</v>
      </c>
      <c r="E309" s="37" t="s">
        <v>764</v>
      </c>
      <c r="F309" s="28">
        <v>1</v>
      </c>
      <c r="G309" s="14">
        <f t="shared" si="8"/>
        <v>2007</v>
      </c>
      <c r="H309" t="s">
        <v>3797</v>
      </c>
      <c r="K309" t="str">
        <f t="shared" si="9"/>
        <v>insert into pendaftaran (id,status_lulus,status_verifikasi,npm,pelamar,nomor_periode,tahun_periode) values (305,FALSE,FALSE,'1508261929','Allison.Phelan83',1,'2007');</v>
      </c>
    </row>
    <row r="310" spans="1:11" x14ac:dyDescent="0.2">
      <c r="A310" s="14">
        <v>306</v>
      </c>
      <c r="B310" t="b">
        <v>0</v>
      </c>
      <c r="C310" s="28" t="b">
        <v>1</v>
      </c>
      <c r="D310" s="29">
        <v>1508261931</v>
      </c>
      <c r="E310" s="37" t="s">
        <v>765</v>
      </c>
      <c r="F310" s="28">
        <v>1</v>
      </c>
      <c r="G310" s="14">
        <f t="shared" si="8"/>
        <v>2007</v>
      </c>
      <c r="H310" t="s">
        <v>3797</v>
      </c>
      <c r="K310" t="str">
        <f t="shared" si="9"/>
        <v>insert into pendaftaran (id,status_lulus,status_verifikasi,npm,pelamar,nomor_periode,tahun_periode) values (306,FALSE,TRUE,'1508261931','Kent.Donna54',1,'2007');</v>
      </c>
    </row>
    <row r="311" spans="1:11" x14ac:dyDescent="0.2">
      <c r="A311" s="14">
        <v>307</v>
      </c>
      <c r="B311" t="b">
        <v>0</v>
      </c>
      <c r="C311" s="28" t="b">
        <v>1</v>
      </c>
      <c r="D311" s="29">
        <v>1508261933</v>
      </c>
      <c r="E311" s="37" t="s">
        <v>766</v>
      </c>
      <c r="F311" s="28">
        <v>1</v>
      </c>
      <c r="G311" s="14">
        <f t="shared" si="8"/>
        <v>2007</v>
      </c>
      <c r="H311" t="s">
        <v>3797</v>
      </c>
      <c r="K311" t="str">
        <f t="shared" si="9"/>
        <v>insert into pendaftaran (id,status_lulus,status_verifikasi,npm,pelamar,nomor_periode,tahun_periode) values (307,FALSE,TRUE,'1508261933','Moody.Gray92',1,'2007');</v>
      </c>
    </row>
    <row r="312" spans="1:11" x14ac:dyDescent="0.2">
      <c r="A312" s="14">
        <v>308</v>
      </c>
      <c r="B312" t="b">
        <v>0</v>
      </c>
      <c r="C312" s="28" t="b">
        <v>1</v>
      </c>
      <c r="D312" s="29">
        <v>1508261935</v>
      </c>
      <c r="E312" s="37" t="s">
        <v>767</v>
      </c>
      <c r="F312" s="28">
        <v>1</v>
      </c>
      <c r="G312" s="14">
        <f t="shared" si="8"/>
        <v>2007</v>
      </c>
      <c r="H312" t="s">
        <v>3797</v>
      </c>
      <c r="K312" t="str">
        <f t="shared" si="9"/>
        <v>insert into pendaftaran (id,status_lulus,status_verifikasi,npm,pelamar,nomor_periode,tahun_periode) values (308,FALSE,TRUE,'1508261935','Mendez.Avram60',1,'2007');</v>
      </c>
    </row>
    <row r="313" spans="1:11" x14ac:dyDescent="0.2">
      <c r="A313" s="14">
        <v>309</v>
      </c>
      <c r="B313" t="b">
        <v>0</v>
      </c>
      <c r="C313" s="28" t="b">
        <v>1</v>
      </c>
      <c r="D313" s="29">
        <v>1508261937</v>
      </c>
      <c r="E313" s="37" t="s">
        <v>768</v>
      </c>
      <c r="F313" s="28">
        <v>1</v>
      </c>
      <c r="G313" s="14">
        <f t="shared" si="8"/>
        <v>2007</v>
      </c>
      <c r="H313" t="s">
        <v>3797</v>
      </c>
      <c r="K313" t="str">
        <f t="shared" si="9"/>
        <v>insert into pendaftaran (id,status_lulus,status_verifikasi,npm,pelamar,nomor_periode,tahun_periode) values (309,FALSE,TRUE,'1508261937','Stevens.Chase10',1,'2007');</v>
      </c>
    </row>
    <row r="314" spans="1:11" x14ac:dyDescent="0.2">
      <c r="A314" s="14">
        <v>310</v>
      </c>
      <c r="B314" t="b">
        <v>0</v>
      </c>
      <c r="C314" s="28" t="b">
        <v>1</v>
      </c>
      <c r="D314" s="29">
        <v>1508261939</v>
      </c>
      <c r="E314" s="37" t="s">
        <v>769</v>
      </c>
      <c r="F314" s="28">
        <v>1</v>
      </c>
      <c r="G314" s="14">
        <f t="shared" si="8"/>
        <v>2007</v>
      </c>
      <c r="H314" t="s">
        <v>3797</v>
      </c>
      <c r="K314" t="str">
        <f t="shared" si="9"/>
        <v>insert into pendaftaran (id,status_lulus,status_verifikasi,npm,pelamar,nomor_periode,tahun_periode) values (310,FALSE,TRUE,'1508261939','Deleon.Ursa16',1,'2007');</v>
      </c>
    </row>
    <row r="315" spans="1:11" x14ac:dyDescent="0.2">
      <c r="A315" s="14">
        <v>311</v>
      </c>
      <c r="B315" t="b">
        <v>0</v>
      </c>
      <c r="C315" s="28" t="b">
        <v>1</v>
      </c>
      <c r="D315" s="29">
        <v>1508261941</v>
      </c>
      <c r="E315" s="37" t="s">
        <v>770</v>
      </c>
      <c r="F315" s="28">
        <v>1</v>
      </c>
      <c r="G315" s="14">
        <f t="shared" si="8"/>
        <v>2007</v>
      </c>
      <c r="H315" t="s">
        <v>3797</v>
      </c>
      <c r="K315" t="str">
        <f t="shared" si="9"/>
        <v>insert into pendaftaran (id,status_lulus,status_verifikasi,npm,pelamar,nomor_periode,tahun_periode) values (311,FALSE,TRUE,'1508261941','Raymond.Gary62',1,'2007');</v>
      </c>
    </row>
    <row r="316" spans="1:11" x14ac:dyDescent="0.2">
      <c r="A316" s="14">
        <v>312</v>
      </c>
      <c r="B316" t="b">
        <v>0</v>
      </c>
      <c r="C316" s="28" t="b">
        <v>1</v>
      </c>
      <c r="D316" s="29">
        <v>1508261943</v>
      </c>
      <c r="E316" s="37" t="s">
        <v>771</v>
      </c>
      <c r="F316" s="28">
        <v>1</v>
      </c>
      <c r="G316" s="14">
        <f t="shared" si="8"/>
        <v>2007</v>
      </c>
      <c r="H316" t="s">
        <v>3797</v>
      </c>
      <c r="K316" t="str">
        <f t="shared" si="9"/>
        <v>insert into pendaftaran (id,status_lulus,status_verifikasi,npm,pelamar,nomor_periode,tahun_periode) values (312,FALSE,TRUE,'1508261943','Cole.Kermit6',1,'2007');</v>
      </c>
    </row>
    <row r="317" spans="1:11" x14ac:dyDescent="0.2">
      <c r="A317" s="14">
        <v>313</v>
      </c>
      <c r="B317" t="b">
        <v>0</v>
      </c>
      <c r="C317" s="28" t="b">
        <v>1</v>
      </c>
      <c r="D317" s="29">
        <v>1508261945</v>
      </c>
      <c r="E317" s="37" t="s">
        <v>772</v>
      </c>
      <c r="F317" s="28">
        <v>1</v>
      </c>
      <c r="G317" s="14">
        <f t="shared" si="8"/>
        <v>2007</v>
      </c>
      <c r="H317" t="s">
        <v>3797</v>
      </c>
      <c r="K317" t="str">
        <f t="shared" si="9"/>
        <v>insert into pendaftaran (id,status_lulus,status_verifikasi,npm,pelamar,nomor_periode,tahun_periode) values (313,FALSE,TRUE,'1508261945','Morin.Abdul17',1,'2007');</v>
      </c>
    </row>
    <row r="318" spans="1:11" x14ac:dyDescent="0.2">
      <c r="A318" s="14">
        <v>314</v>
      </c>
      <c r="B318" t="b">
        <v>0</v>
      </c>
      <c r="C318" s="28" t="b">
        <v>1</v>
      </c>
      <c r="D318" s="29">
        <v>1508261947</v>
      </c>
      <c r="E318" s="37" t="s">
        <v>773</v>
      </c>
      <c r="F318" s="28">
        <v>1</v>
      </c>
      <c r="G318" s="14">
        <f t="shared" si="8"/>
        <v>2007</v>
      </c>
      <c r="H318" t="s">
        <v>3797</v>
      </c>
      <c r="K318" t="str">
        <f t="shared" si="9"/>
        <v>insert into pendaftaran (id,status_lulus,status_verifikasi,npm,pelamar,nomor_periode,tahun_periode) values (314,FALSE,TRUE,'1508261947','Durham.Marny28',1,'2007');</v>
      </c>
    </row>
    <row r="319" spans="1:11" x14ac:dyDescent="0.2">
      <c r="A319" s="14">
        <v>315</v>
      </c>
      <c r="B319" t="b">
        <v>0</v>
      </c>
      <c r="C319" s="28" t="b">
        <v>1</v>
      </c>
      <c r="D319" s="29">
        <v>1508261949</v>
      </c>
      <c r="E319" s="37" t="s">
        <v>774</v>
      </c>
      <c r="F319" s="28">
        <v>1</v>
      </c>
      <c r="G319" s="14">
        <f t="shared" si="8"/>
        <v>2007</v>
      </c>
      <c r="H319" t="s">
        <v>3797</v>
      </c>
      <c r="K319" t="str">
        <f t="shared" si="9"/>
        <v>insert into pendaftaran (id,status_lulus,status_verifikasi,npm,pelamar,nomor_periode,tahun_periode) values (315,FALSE,TRUE,'1508261949','Henson.Benjamin34',1,'2007');</v>
      </c>
    </row>
    <row r="320" spans="1:11" x14ac:dyDescent="0.2">
      <c r="A320" s="14">
        <v>316</v>
      </c>
      <c r="B320" t="b">
        <v>0</v>
      </c>
      <c r="C320" s="28" t="b">
        <v>1</v>
      </c>
      <c r="D320" s="29">
        <v>1508261951</v>
      </c>
      <c r="E320" s="37" t="s">
        <v>775</v>
      </c>
      <c r="F320" s="28">
        <v>1</v>
      </c>
      <c r="G320" s="14">
        <f t="shared" si="8"/>
        <v>2007</v>
      </c>
      <c r="H320" t="s">
        <v>3797</v>
      </c>
      <c r="K320" t="str">
        <f t="shared" si="9"/>
        <v>insert into pendaftaran (id,status_lulus,status_verifikasi,npm,pelamar,nomor_periode,tahun_periode) values (316,FALSE,TRUE,'1508261951','Bridges.Tucker7',1,'2007');</v>
      </c>
    </row>
    <row r="321" spans="1:11" x14ac:dyDescent="0.2">
      <c r="A321" s="14">
        <v>317</v>
      </c>
      <c r="B321" t="b">
        <v>0</v>
      </c>
      <c r="C321" t="b">
        <v>0</v>
      </c>
      <c r="D321" s="29">
        <v>1508261953</v>
      </c>
      <c r="E321" s="37" t="s">
        <v>776</v>
      </c>
      <c r="F321" s="28">
        <v>1</v>
      </c>
      <c r="G321" s="14">
        <f t="shared" si="8"/>
        <v>2007</v>
      </c>
      <c r="H321" t="s">
        <v>3797</v>
      </c>
      <c r="K321" t="str">
        <f t="shared" si="9"/>
        <v>insert into pendaftaran (id,status_lulus,status_verifikasi,npm,pelamar,nomor_periode,tahun_periode) values (317,FALSE,FALSE,'1508261953','Mitchell.Xyla20',1,'2007');</v>
      </c>
    </row>
    <row r="322" spans="1:11" x14ac:dyDescent="0.2">
      <c r="A322" s="14">
        <v>318</v>
      </c>
      <c r="B322" t="b">
        <v>0</v>
      </c>
      <c r="C322" t="b">
        <v>0</v>
      </c>
      <c r="D322" s="29">
        <v>1508261955</v>
      </c>
      <c r="E322" s="37" t="s">
        <v>777</v>
      </c>
      <c r="F322" s="28">
        <v>1</v>
      </c>
      <c r="G322" s="14">
        <f t="shared" si="8"/>
        <v>2007</v>
      </c>
      <c r="H322" t="s">
        <v>3797</v>
      </c>
      <c r="K322" t="str">
        <f t="shared" si="9"/>
        <v>insert into pendaftaran (id,status_lulus,status_verifikasi,npm,pelamar,nomor_periode,tahun_periode) values (318,FALSE,FALSE,'1508261955','Chan.Nomlanga48',1,'2007');</v>
      </c>
    </row>
    <row r="323" spans="1:11" x14ac:dyDescent="0.2">
      <c r="A323" s="14">
        <v>319</v>
      </c>
      <c r="B323" t="b">
        <v>0</v>
      </c>
      <c r="C323" t="b">
        <v>0</v>
      </c>
      <c r="D323" s="29">
        <v>1508261957</v>
      </c>
      <c r="E323" s="37" t="s">
        <v>778</v>
      </c>
      <c r="F323" s="28">
        <v>1</v>
      </c>
      <c r="G323" s="14">
        <f t="shared" si="8"/>
        <v>2007</v>
      </c>
      <c r="H323" t="s">
        <v>3797</v>
      </c>
      <c r="K323" t="str">
        <f t="shared" si="9"/>
        <v>insert into pendaftaran (id,status_lulus,status_verifikasi,npm,pelamar,nomor_periode,tahun_periode) values (319,FALSE,FALSE,'1508261957','Nelson.Xena38',1,'2007');</v>
      </c>
    </row>
    <row r="324" spans="1:11" x14ac:dyDescent="0.2">
      <c r="A324" s="14">
        <v>320</v>
      </c>
      <c r="B324" t="b">
        <v>0</v>
      </c>
      <c r="C324" t="b">
        <v>0</v>
      </c>
      <c r="D324" s="29">
        <v>1508261959</v>
      </c>
      <c r="E324" s="37" t="s">
        <v>779</v>
      </c>
      <c r="F324" s="28">
        <v>1</v>
      </c>
      <c r="G324" s="14">
        <f t="shared" si="8"/>
        <v>2007</v>
      </c>
      <c r="H324" t="s">
        <v>3797</v>
      </c>
      <c r="K324" t="str">
        <f t="shared" si="9"/>
        <v>insert into pendaftaran (id,status_lulus,status_verifikasi,npm,pelamar,nomor_periode,tahun_periode) values (320,FALSE,FALSE,'1508261959','Tillman.Rajah56',1,'2007');</v>
      </c>
    </row>
    <row r="325" spans="1:11" x14ac:dyDescent="0.2">
      <c r="A325" s="14">
        <v>321</v>
      </c>
      <c r="B325" t="b">
        <v>0</v>
      </c>
      <c r="C325" t="b">
        <v>0</v>
      </c>
      <c r="D325" s="29">
        <v>1508261961</v>
      </c>
      <c r="E325" s="37" t="s">
        <v>780</v>
      </c>
      <c r="F325" s="28">
        <v>1</v>
      </c>
      <c r="G325" s="14">
        <f t="shared" si="8"/>
        <v>2007</v>
      </c>
      <c r="H325" t="s">
        <v>3797</v>
      </c>
      <c r="K325" t="str">
        <f t="shared" si="9"/>
        <v>insert into pendaftaran (id,status_lulus,status_verifikasi,npm,pelamar,nomor_periode,tahun_periode) values (321,FALSE,FALSE,'1508261961','Roth.Nolan16',1,'2007');</v>
      </c>
    </row>
    <row r="326" spans="1:11" x14ac:dyDescent="0.2">
      <c r="A326" s="14">
        <v>322</v>
      </c>
      <c r="B326" t="b">
        <v>0</v>
      </c>
      <c r="C326" t="b">
        <v>0</v>
      </c>
      <c r="D326" s="29">
        <v>1508261963</v>
      </c>
      <c r="E326" s="37" t="s">
        <v>781</v>
      </c>
      <c r="F326" s="28">
        <v>1</v>
      </c>
      <c r="G326" s="14">
        <f t="shared" ref="G326:G389" si="10">IF(F326=1,2007,IF(F326=2,2008,2009))</f>
        <v>2007</v>
      </c>
      <c r="H326" t="s">
        <v>3797</v>
      </c>
      <c r="K326" t="str">
        <f t="shared" ref="K326:K389" si="11">CONCATENATE($K$4,A326,",",B326,",",C326,",","'",D326,"'",",","'",E326,"'",",",F326,",","'",G326,"'",")",";")</f>
        <v>insert into pendaftaran (id,status_lulus,status_verifikasi,npm,pelamar,nomor_periode,tahun_periode) values (322,FALSE,FALSE,'1508261963','Rhodes.Lara22',1,'2007');</v>
      </c>
    </row>
    <row r="327" spans="1:11" x14ac:dyDescent="0.2">
      <c r="A327" s="14">
        <v>323</v>
      </c>
      <c r="B327" t="b">
        <v>0</v>
      </c>
      <c r="C327" t="b">
        <v>0</v>
      </c>
      <c r="D327" s="29">
        <v>1508261965</v>
      </c>
      <c r="E327" s="37" t="s">
        <v>782</v>
      </c>
      <c r="F327" s="28">
        <v>1</v>
      </c>
      <c r="G327" s="14">
        <f t="shared" si="10"/>
        <v>2007</v>
      </c>
      <c r="H327" t="s">
        <v>3797</v>
      </c>
      <c r="K327" t="str">
        <f t="shared" si="11"/>
        <v>insert into pendaftaran (id,status_lulus,status_verifikasi,npm,pelamar,nomor_periode,tahun_periode) values (323,FALSE,FALSE,'1508261965','Keller.Minerva36',1,'2007');</v>
      </c>
    </row>
    <row r="328" spans="1:11" x14ac:dyDescent="0.2">
      <c r="A328" s="14">
        <v>324</v>
      </c>
      <c r="B328" t="b">
        <v>0</v>
      </c>
      <c r="C328" t="b">
        <v>0</v>
      </c>
      <c r="D328" s="29">
        <v>1508261967</v>
      </c>
      <c r="E328" s="37" t="s">
        <v>783</v>
      </c>
      <c r="F328" s="28">
        <v>1</v>
      </c>
      <c r="G328" s="14">
        <f t="shared" si="10"/>
        <v>2007</v>
      </c>
      <c r="H328" t="s">
        <v>3797</v>
      </c>
      <c r="K328" t="str">
        <f t="shared" si="11"/>
        <v>insert into pendaftaran (id,status_lulus,status_verifikasi,npm,pelamar,nomor_periode,tahun_periode) values (324,FALSE,FALSE,'1508261967','Burke.Eugenia70',1,'2007');</v>
      </c>
    </row>
    <row r="329" spans="1:11" x14ac:dyDescent="0.2">
      <c r="A329" s="14">
        <v>325</v>
      </c>
      <c r="B329" t="b">
        <v>0</v>
      </c>
      <c r="C329" t="b">
        <v>0</v>
      </c>
      <c r="D329" s="29">
        <v>1508261969</v>
      </c>
      <c r="E329" s="37" t="s">
        <v>784</v>
      </c>
      <c r="F329" s="28">
        <v>1</v>
      </c>
      <c r="G329" s="14">
        <f t="shared" si="10"/>
        <v>2007</v>
      </c>
      <c r="H329" t="s">
        <v>3797</v>
      </c>
      <c r="K329" t="str">
        <f t="shared" si="11"/>
        <v>insert into pendaftaran (id,status_lulus,status_verifikasi,npm,pelamar,nomor_periode,tahun_periode) values (325,FALSE,FALSE,'1508261969','Gilmore.Clinton33',1,'2007');</v>
      </c>
    </row>
    <row r="330" spans="1:11" x14ac:dyDescent="0.2">
      <c r="A330" s="14">
        <v>326</v>
      </c>
      <c r="B330" t="b">
        <v>0</v>
      </c>
      <c r="C330" s="28" t="b">
        <v>1</v>
      </c>
      <c r="D330" s="29">
        <v>1508261971</v>
      </c>
      <c r="E330" s="37" t="s">
        <v>785</v>
      </c>
      <c r="F330" s="28">
        <v>1</v>
      </c>
      <c r="G330" s="14">
        <f t="shared" si="10"/>
        <v>2007</v>
      </c>
      <c r="H330" t="s">
        <v>3797</v>
      </c>
      <c r="K330" t="str">
        <f t="shared" si="11"/>
        <v>insert into pendaftaran (id,status_lulus,status_verifikasi,npm,pelamar,nomor_periode,tahun_periode) values (326,FALSE,TRUE,'1508261971','Turner.Amela17',1,'2007');</v>
      </c>
    </row>
    <row r="331" spans="1:11" x14ac:dyDescent="0.2">
      <c r="A331" s="14">
        <v>327</v>
      </c>
      <c r="B331" t="b">
        <v>0</v>
      </c>
      <c r="C331" s="28" t="b">
        <v>1</v>
      </c>
      <c r="D331" s="29">
        <v>1508261973</v>
      </c>
      <c r="E331" s="37" t="s">
        <v>786</v>
      </c>
      <c r="F331" s="28">
        <v>1</v>
      </c>
      <c r="G331" s="14">
        <f t="shared" si="10"/>
        <v>2007</v>
      </c>
      <c r="H331" t="s">
        <v>3797</v>
      </c>
      <c r="K331" t="str">
        <f t="shared" si="11"/>
        <v>insert into pendaftaran (id,status_lulus,status_verifikasi,npm,pelamar,nomor_periode,tahun_periode) values (327,FALSE,TRUE,'1508261973','Levy.Cherokee62',1,'2007');</v>
      </c>
    </row>
    <row r="332" spans="1:11" x14ac:dyDescent="0.2">
      <c r="A332" s="14">
        <v>328</v>
      </c>
      <c r="B332" t="b">
        <v>0</v>
      </c>
      <c r="C332" s="28" t="b">
        <v>1</v>
      </c>
      <c r="D332" s="29">
        <v>1508261975</v>
      </c>
      <c r="E332" s="37" t="s">
        <v>787</v>
      </c>
      <c r="F332" s="28">
        <v>1</v>
      </c>
      <c r="G332" s="14">
        <f t="shared" si="10"/>
        <v>2007</v>
      </c>
      <c r="H332" t="s">
        <v>3797</v>
      </c>
      <c r="K332" t="str">
        <f t="shared" si="11"/>
        <v>insert into pendaftaran (id,status_lulus,status_verifikasi,npm,pelamar,nomor_periode,tahun_periode) values (328,FALSE,TRUE,'1508261975','Yates.Olivia55',1,'2007');</v>
      </c>
    </row>
    <row r="333" spans="1:11" x14ac:dyDescent="0.2">
      <c r="A333" s="14">
        <v>329</v>
      </c>
      <c r="B333" t="b">
        <v>0</v>
      </c>
      <c r="C333" s="28" t="b">
        <v>1</v>
      </c>
      <c r="D333" s="29">
        <v>1508261977</v>
      </c>
      <c r="E333" s="37" t="s">
        <v>788</v>
      </c>
      <c r="F333" s="28">
        <v>1</v>
      </c>
      <c r="G333" s="14">
        <f t="shared" si="10"/>
        <v>2007</v>
      </c>
      <c r="H333" t="s">
        <v>3797</v>
      </c>
      <c r="K333" t="str">
        <f t="shared" si="11"/>
        <v>insert into pendaftaran (id,status_lulus,status_verifikasi,npm,pelamar,nomor_periode,tahun_periode) values (329,FALSE,TRUE,'1508261977','Singleton.Brynne89',1,'2007');</v>
      </c>
    </row>
    <row r="334" spans="1:11" x14ac:dyDescent="0.2">
      <c r="A334" s="14">
        <v>330</v>
      </c>
      <c r="B334" t="b">
        <v>0</v>
      </c>
      <c r="C334" s="28" t="b">
        <v>1</v>
      </c>
      <c r="D334" s="29">
        <v>1508261979</v>
      </c>
      <c r="E334" s="37" t="s">
        <v>789</v>
      </c>
      <c r="F334" s="28">
        <v>1</v>
      </c>
      <c r="G334" s="14">
        <f t="shared" si="10"/>
        <v>2007</v>
      </c>
      <c r="H334" t="s">
        <v>3797</v>
      </c>
      <c r="K334" t="str">
        <f t="shared" si="11"/>
        <v>insert into pendaftaran (id,status_lulus,status_verifikasi,npm,pelamar,nomor_periode,tahun_periode) values (330,FALSE,TRUE,'1508261979','Miles.Nicole92',1,'2007');</v>
      </c>
    </row>
    <row r="335" spans="1:11" x14ac:dyDescent="0.2">
      <c r="A335" s="14">
        <v>331</v>
      </c>
      <c r="B335" t="b">
        <v>0</v>
      </c>
      <c r="C335" s="28" t="b">
        <v>1</v>
      </c>
      <c r="D335" s="29">
        <v>1508261981</v>
      </c>
      <c r="E335" s="37" t="s">
        <v>790</v>
      </c>
      <c r="F335" s="28">
        <v>1</v>
      </c>
      <c r="G335" s="14">
        <f t="shared" si="10"/>
        <v>2007</v>
      </c>
      <c r="H335" t="s">
        <v>3797</v>
      </c>
      <c r="K335" t="str">
        <f t="shared" si="11"/>
        <v>insert into pendaftaran (id,status_lulus,status_verifikasi,npm,pelamar,nomor_periode,tahun_periode) values (331,FALSE,TRUE,'1508261981','Petersen.Cairo68',1,'2007');</v>
      </c>
    </row>
    <row r="336" spans="1:11" x14ac:dyDescent="0.2">
      <c r="A336" s="14">
        <v>332</v>
      </c>
      <c r="B336" t="b">
        <v>0</v>
      </c>
      <c r="C336" s="28" t="b">
        <v>1</v>
      </c>
      <c r="D336" s="29">
        <v>1508261983</v>
      </c>
      <c r="E336" s="37" t="s">
        <v>791</v>
      </c>
      <c r="F336" s="28">
        <v>1</v>
      </c>
      <c r="G336" s="14">
        <f t="shared" si="10"/>
        <v>2007</v>
      </c>
      <c r="H336" t="s">
        <v>3797</v>
      </c>
      <c r="K336" t="str">
        <f t="shared" si="11"/>
        <v>insert into pendaftaran (id,status_lulus,status_verifikasi,npm,pelamar,nomor_periode,tahun_periode) values (332,FALSE,TRUE,'1508261983','Mcfadden.Sharon10',1,'2007');</v>
      </c>
    </row>
    <row r="337" spans="1:11" x14ac:dyDescent="0.2">
      <c r="A337" s="14">
        <v>333</v>
      </c>
      <c r="B337" t="b">
        <v>0</v>
      </c>
      <c r="C337" t="b">
        <v>0</v>
      </c>
      <c r="D337" s="29">
        <v>1508261985</v>
      </c>
      <c r="E337" s="37" t="s">
        <v>792</v>
      </c>
      <c r="F337" s="28">
        <v>1</v>
      </c>
      <c r="G337" s="14">
        <f t="shared" si="10"/>
        <v>2007</v>
      </c>
      <c r="H337" t="s">
        <v>3797</v>
      </c>
      <c r="K337" t="str">
        <f t="shared" si="11"/>
        <v>insert into pendaftaran (id,status_lulus,status_verifikasi,npm,pelamar,nomor_periode,tahun_periode) values (333,FALSE,FALSE,'1508261985','Atkins.Judah32',1,'2007');</v>
      </c>
    </row>
    <row r="338" spans="1:11" x14ac:dyDescent="0.2">
      <c r="A338" s="14">
        <v>334</v>
      </c>
      <c r="B338" t="b">
        <v>0</v>
      </c>
      <c r="C338" t="b">
        <v>0</v>
      </c>
      <c r="D338" s="29">
        <v>1508261987</v>
      </c>
      <c r="E338" s="37" t="s">
        <v>793</v>
      </c>
      <c r="F338" s="28">
        <v>1</v>
      </c>
      <c r="G338" s="14">
        <f t="shared" si="10"/>
        <v>2007</v>
      </c>
      <c r="H338" t="s">
        <v>3797</v>
      </c>
      <c r="K338" t="str">
        <f t="shared" si="11"/>
        <v>insert into pendaftaran (id,status_lulus,status_verifikasi,npm,pelamar,nomor_periode,tahun_periode) values (334,FALSE,FALSE,'1508261987','Dunn.Montana12',1,'2007');</v>
      </c>
    </row>
    <row r="339" spans="1:11" x14ac:dyDescent="0.2">
      <c r="A339" s="14">
        <v>335</v>
      </c>
      <c r="B339" t="b">
        <v>0</v>
      </c>
      <c r="C339" t="b">
        <v>0</v>
      </c>
      <c r="D339" s="29">
        <v>1508261989</v>
      </c>
      <c r="E339" s="37" t="s">
        <v>794</v>
      </c>
      <c r="F339" s="28">
        <v>1</v>
      </c>
      <c r="G339" s="14">
        <f t="shared" si="10"/>
        <v>2007</v>
      </c>
      <c r="H339" t="s">
        <v>3797</v>
      </c>
      <c r="K339" t="str">
        <f t="shared" si="11"/>
        <v>insert into pendaftaran (id,status_lulus,status_verifikasi,npm,pelamar,nomor_periode,tahun_periode) values (335,FALSE,FALSE,'1508261989','Daugherty.Fallon98',1,'2007');</v>
      </c>
    </row>
    <row r="340" spans="1:11" x14ac:dyDescent="0.2">
      <c r="A340" s="14">
        <v>336</v>
      </c>
      <c r="B340" t="b">
        <v>0</v>
      </c>
      <c r="C340" t="b">
        <v>0</v>
      </c>
      <c r="D340" s="29">
        <v>1508261991</v>
      </c>
      <c r="E340" s="37" t="s">
        <v>795</v>
      </c>
      <c r="F340" s="28">
        <v>1</v>
      </c>
      <c r="G340" s="14">
        <f t="shared" si="10"/>
        <v>2007</v>
      </c>
      <c r="H340" t="s">
        <v>3797</v>
      </c>
      <c r="K340" t="str">
        <f t="shared" si="11"/>
        <v>insert into pendaftaran (id,status_lulus,status_verifikasi,npm,pelamar,nomor_periode,tahun_periode) values (336,FALSE,FALSE,'1508261991','Farmer.Dora53',1,'2007');</v>
      </c>
    </row>
    <row r="341" spans="1:11" x14ac:dyDescent="0.2">
      <c r="A341" s="14">
        <v>337</v>
      </c>
      <c r="B341" t="b">
        <v>0</v>
      </c>
      <c r="C341" t="b">
        <v>0</v>
      </c>
      <c r="D341" s="29">
        <v>1508261993</v>
      </c>
      <c r="E341" s="37" t="s">
        <v>796</v>
      </c>
      <c r="F341" s="28">
        <v>1</v>
      </c>
      <c r="G341" s="14">
        <f t="shared" si="10"/>
        <v>2007</v>
      </c>
      <c r="H341" t="s">
        <v>3797</v>
      </c>
      <c r="K341" t="str">
        <f t="shared" si="11"/>
        <v>insert into pendaftaran (id,status_lulus,status_verifikasi,npm,pelamar,nomor_periode,tahun_periode) values (337,FALSE,FALSE,'1508261993','Moon.Emerald95',1,'2007');</v>
      </c>
    </row>
    <row r="342" spans="1:11" x14ac:dyDescent="0.2">
      <c r="A342" s="14">
        <v>338</v>
      </c>
      <c r="B342" t="b">
        <v>0</v>
      </c>
      <c r="C342" s="28" t="b">
        <v>1</v>
      </c>
      <c r="D342" s="29">
        <v>1508261995</v>
      </c>
      <c r="E342" s="37" t="s">
        <v>797</v>
      </c>
      <c r="F342" s="28">
        <v>1</v>
      </c>
      <c r="G342" s="14">
        <f t="shared" si="10"/>
        <v>2007</v>
      </c>
      <c r="H342" t="s">
        <v>3797</v>
      </c>
      <c r="K342" t="str">
        <f t="shared" si="11"/>
        <v>insert into pendaftaran (id,status_lulus,status_verifikasi,npm,pelamar,nomor_periode,tahun_periode) values (338,FALSE,TRUE,'1508261995','Michael.Hiroko23',1,'2007');</v>
      </c>
    </row>
    <row r="343" spans="1:11" x14ac:dyDescent="0.2">
      <c r="A343" s="14">
        <v>339</v>
      </c>
      <c r="B343" t="b">
        <v>0</v>
      </c>
      <c r="C343" s="28" t="b">
        <v>1</v>
      </c>
      <c r="D343" s="29">
        <v>1508261997</v>
      </c>
      <c r="E343" s="37" t="s">
        <v>798</v>
      </c>
      <c r="F343" s="28">
        <v>1</v>
      </c>
      <c r="G343" s="14">
        <f t="shared" si="10"/>
        <v>2007</v>
      </c>
      <c r="H343" t="s">
        <v>3797</v>
      </c>
      <c r="K343" t="str">
        <f t="shared" si="11"/>
        <v>insert into pendaftaran (id,status_lulus,status_verifikasi,npm,pelamar,nomor_periode,tahun_periode) values (339,FALSE,TRUE,'1508261997','Collins.Darius81',1,'2007');</v>
      </c>
    </row>
    <row r="344" spans="1:11" x14ac:dyDescent="0.2">
      <c r="A344" s="14">
        <v>340</v>
      </c>
      <c r="B344" t="b">
        <v>0</v>
      </c>
      <c r="C344" s="28" t="b">
        <v>1</v>
      </c>
      <c r="D344" s="29">
        <v>1508261999</v>
      </c>
      <c r="E344" s="37" t="s">
        <v>799</v>
      </c>
      <c r="F344" s="28">
        <v>1</v>
      </c>
      <c r="G344" s="14">
        <f t="shared" si="10"/>
        <v>2007</v>
      </c>
      <c r="H344" t="s">
        <v>3797</v>
      </c>
      <c r="K344" t="str">
        <f t="shared" si="11"/>
        <v>insert into pendaftaran (id,status_lulus,status_verifikasi,npm,pelamar,nomor_periode,tahun_periode) values (340,FALSE,TRUE,'1508261999','Garrett.Zeph49',1,'2007');</v>
      </c>
    </row>
    <row r="345" spans="1:11" x14ac:dyDescent="0.2">
      <c r="A345" s="14">
        <v>341</v>
      </c>
      <c r="B345" t="b">
        <v>0</v>
      </c>
      <c r="C345" s="28" t="b">
        <v>1</v>
      </c>
      <c r="D345" s="29">
        <v>1508262001</v>
      </c>
      <c r="E345" s="37" t="s">
        <v>800</v>
      </c>
      <c r="F345" s="28">
        <v>1</v>
      </c>
      <c r="G345" s="14">
        <f t="shared" si="10"/>
        <v>2007</v>
      </c>
      <c r="H345" t="s">
        <v>3797</v>
      </c>
      <c r="K345" t="str">
        <f t="shared" si="11"/>
        <v>insert into pendaftaran (id,status_lulus,status_verifikasi,npm,pelamar,nomor_periode,tahun_periode) values (341,FALSE,TRUE,'1508262001','Colon.Ursa10',1,'2007');</v>
      </c>
    </row>
    <row r="346" spans="1:11" x14ac:dyDescent="0.2">
      <c r="A346" s="14">
        <v>342</v>
      </c>
      <c r="B346" t="b">
        <v>0</v>
      </c>
      <c r="C346" s="28" t="b">
        <v>1</v>
      </c>
      <c r="D346" s="29">
        <v>1508262003</v>
      </c>
      <c r="E346" s="37" t="s">
        <v>801</v>
      </c>
      <c r="F346" s="28">
        <v>1</v>
      </c>
      <c r="G346" s="14">
        <f t="shared" si="10"/>
        <v>2007</v>
      </c>
      <c r="H346" t="s">
        <v>3797</v>
      </c>
      <c r="K346" t="str">
        <f t="shared" si="11"/>
        <v>insert into pendaftaran (id,status_lulus,status_verifikasi,npm,pelamar,nomor_periode,tahun_periode) values (342,FALSE,TRUE,'1508262003','Estes.Jarrod4',1,'2007');</v>
      </c>
    </row>
    <row r="347" spans="1:11" x14ac:dyDescent="0.2">
      <c r="A347" s="14">
        <v>343</v>
      </c>
      <c r="B347" t="b">
        <v>0</v>
      </c>
      <c r="C347" s="28" t="b">
        <v>1</v>
      </c>
      <c r="D347" s="29">
        <v>1508262005</v>
      </c>
      <c r="E347" s="37" t="s">
        <v>802</v>
      </c>
      <c r="F347" s="28">
        <v>1</v>
      </c>
      <c r="G347" s="14">
        <f t="shared" si="10"/>
        <v>2007</v>
      </c>
      <c r="H347" t="s">
        <v>3797</v>
      </c>
      <c r="K347" t="str">
        <f t="shared" si="11"/>
        <v>insert into pendaftaran (id,status_lulus,status_verifikasi,npm,pelamar,nomor_periode,tahun_periode) values (343,FALSE,TRUE,'1508262005','Hobbs.Karen39',1,'2007');</v>
      </c>
    </row>
    <row r="348" spans="1:11" x14ac:dyDescent="0.2">
      <c r="A348" s="14">
        <v>344</v>
      </c>
      <c r="B348" t="b">
        <v>0</v>
      </c>
      <c r="C348" s="28" t="b">
        <v>1</v>
      </c>
      <c r="D348" s="29">
        <v>1508262007</v>
      </c>
      <c r="E348" s="37" t="s">
        <v>803</v>
      </c>
      <c r="F348" s="28">
        <v>1</v>
      </c>
      <c r="G348" s="14">
        <f t="shared" si="10"/>
        <v>2007</v>
      </c>
      <c r="H348" t="s">
        <v>3797</v>
      </c>
      <c r="K348" t="str">
        <f t="shared" si="11"/>
        <v>insert into pendaftaran (id,status_lulus,status_verifikasi,npm,pelamar,nomor_periode,tahun_periode) values (344,FALSE,TRUE,'1508262007','Jacobs.Callie84',1,'2007');</v>
      </c>
    </row>
    <row r="349" spans="1:11" x14ac:dyDescent="0.2">
      <c r="A349" s="14">
        <v>345</v>
      </c>
      <c r="B349" t="b">
        <v>0</v>
      </c>
      <c r="C349" s="28" t="b">
        <v>1</v>
      </c>
      <c r="D349" s="29">
        <v>1508262009</v>
      </c>
      <c r="E349" s="37" t="s">
        <v>804</v>
      </c>
      <c r="F349" s="28">
        <v>1</v>
      </c>
      <c r="G349" s="14">
        <f t="shared" si="10"/>
        <v>2007</v>
      </c>
      <c r="H349" t="s">
        <v>3797</v>
      </c>
      <c r="K349" t="str">
        <f t="shared" si="11"/>
        <v>insert into pendaftaran (id,status_lulus,status_verifikasi,npm,pelamar,nomor_periode,tahun_periode) values (345,FALSE,TRUE,'1508262009','Jackson.Dahlia87',1,'2007');</v>
      </c>
    </row>
    <row r="350" spans="1:11" x14ac:dyDescent="0.2">
      <c r="A350" s="14">
        <v>346</v>
      </c>
      <c r="B350" t="b">
        <v>0</v>
      </c>
      <c r="C350" s="28" t="b">
        <v>1</v>
      </c>
      <c r="D350" s="29">
        <v>1508262011</v>
      </c>
      <c r="E350" s="37" t="s">
        <v>805</v>
      </c>
      <c r="F350" s="28">
        <v>1</v>
      </c>
      <c r="G350" s="14">
        <f t="shared" si="10"/>
        <v>2007</v>
      </c>
      <c r="H350" t="s">
        <v>3797</v>
      </c>
      <c r="K350" t="str">
        <f t="shared" si="11"/>
        <v>insert into pendaftaran (id,status_lulus,status_verifikasi,npm,pelamar,nomor_periode,tahun_periode) values (346,FALSE,TRUE,'1508262011','Stevenson.Madaline67',1,'2007');</v>
      </c>
    </row>
    <row r="351" spans="1:11" x14ac:dyDescent="0.2">
      <c r="A351" s="14">
        <v>347</v>
      </c>
      <c r="B351" t="b">
        <v>0</v>
      </c>
      <c r="C351" s="28" t="b">
        <v>1</v>
      </c>
      <c r="D351" s="29">
        <v>1508262013</v>
      </c>
      <c r="E351" s="37" t="s">
        <v>806</v>
      </c>
      <c r="F351" s="28">
        <v>1</v>
      </c>
      <c r="G351" s="14">
        <f t="shared" si="10"/>
        <v>2007</v>
      </c>
      <c r="H351" t="s">
        <v>3797</v>
      </c>
      <c r="K351" t="str">
        <f t="shared" si="11"/>
        <v>insert into pendaftaran (id,status_lulus,status_verifikasi,npm,pelamar,nomor_periode,tahun_periode) values (347,FALSE,TRUE,'1508262013','Kennedy.Alice96',1,'2007');</v>
      </c>
    </row>
    <row r="352" spans="1:11" x14ac:dyDescent="0.2">
      <c r="A352" s="14">
        <v>348</v>
      </c>
      <c r="B352" t="b">
        <v>0</v>
      </c>
      <c r="C352" s="28" t="b">
        <v>1</v>
      </c>
      <c r="D352" s="29">
        <v>1508262015</v>
      </c>
      <c r="E352" s="37" t="s">
        <v>807</v>
      </c>
      <c r="F352" s="28">
        <v>1</v>
      </c>
      <c r="G352" s="14">
        <f t="shared" si="10"/>
        <v>2007</v>
      </c>
      <c r="H352" t="s">
        <v>3797</v>
      </c>
      <c r="K352" t="str">
        <f t="shared" si="11"/>
        <v>insert into pendaftaran (id,status_lulus,status_verifikasi,npm,pelamar,nomor_periode,tahun_periode) values (348,FALSE,TRUE,'1508262015','Jordan.Roanna91',1,'2007');</v>
      </c>
    </row>
    <row r="353" spans="1:11" x14ac:dyDescent="0.2">
      <c r="A353" s="14">
        <v>349</v>
      </c>
      <c r="B353" t="b">
        <v>0</v>
      </c>
      <c r="C353" s="28" t="b">
        <v>1</v>
      </c>
      <c r="D353" s="29">
        <v>1508262017</v>
      </c>
      <c r="E353" s="37" t="s">
        <v>808</v>
      </c>
      <c r="F353" s="28">
        <v>1</v>
      </c>
      <c r="G353" s="14">
        <f t="shared" si="10"/>
        <v>2007</v>
      </c>
      <c r="H353" t="s">
        <v>3797</v>
      </c>
      <c r="K353" t="str">
        <f t="shared" si="11"/>
        <v>insert into pendaftaran (id,status_lulus,status_verifikasi,npm,pelamar,nomor_periode,tahun_periode) values (349,FALSE,TRUE,'1508262017','Lawson.Asher8',1,'2007');</v>
      </c>
    </row>
    <row r="354" spans="1:11" x14ac:dyDescent="0.2">
      <c r="A354" s="14">
        <v>350</v>
      </c>
      <c r="B354" t="b">
        <v>0</v>
      </c>
      <c r="C354" s="28" t="b">
        <v>1</v>
      </c>
      <c r="D354" s="29">
        <v>1508262019</v>
      </c>
      <c r="E354" s="37" t="s">
        <v>809</v>
      </c>
      <c r="F354" s="28">
        <v>1</v>
      </c>
      <c r="G354" s="14">
        <f t="shared" si="10"/>
        <v>2007</v>
      </c>
      <c r="H354" t="s">
        <v>3797</v>
      </c>
      <c r="K354" t="str">
        <f t="shared" si="11"/>
        <v>insert into pendaftaran (id,status_lulus,status_verifikasi,npm,pelamar,nomor_periode,tahun_periode) values (350,FALSE,TRUE,'1508262019','Curry.Cailin95',1,'2007');</v>
      </c>
    </row>
    <row r="355" spans="1:11" x14ac:dyDescent="0.2">
      <c r="A355" s="14">
        <v>351</v>
      </c>
      <c r="B355" t="b">
        <v>0</v>
      </c>
      <c r="C355" s="28" t="b">
        <v>1</v>
      </c>
      <c r="D355" s="29">
        <v>1508262021</v>
      </c>
      <c r="E355" s="37" t="s">
        <v>810</v>
      </c>
      <c r="F355" s="28">
        <v>1</v>
      </c>
      <c r="G355" s="14">
        <f t="shared" si="10"/>
        <v>2007</v>
      </c>
      <c r="H355" t="s">
        <v>3797</v>
      </c>
      <c r="K355" t="str">
        <f t="shared" si="11"/>
        <v>insert into pendaftaran (id,status_lulus,status_verifikasi,npm,pelamar,nomor_periode,tahun_periode) values (351,FALSE,TRUE,'1508262021','Booker.Imelda6',1,'2007');</v>
      </c>
    </row>
    <row r="356" spans="1:11" x14ac:dyDescent="0.2">
      <c r="A356" s="14">
        <v>352</v>
      </c>
      <c r="B356" t="b">
        <v>0</v>
      </c>
      <c r="C356" s="28" t="b">
        <v>1</v>
      </c>
      <c r="D356" s="29">
        <v>1508262023</v>
      </c>
      <c r="E356" s="37" t="s">
        <v>811</v>
      </c>
      <c r="F356" s="28">
        <v>1</v>
      </c>
      <c r="G356" s="14">
        <f t="shared" si="10"/>
        <v>2007</v>
      </c>
      <c r="H356" t="s">
        <v>3797</v>
      </c>
      <c r="K356" t="str">
        <f t="shared" si="11"/>
        <v>insert into pendaftaran (id,status_lulus,status_verifikasi,npm,pelamar,nomor_periode,tahun_periode) values (352,FALSE,TRUE,'1508262023','Contreras.Kirsten46',1,'2007');</v>
      </c>
    </row>
    <row r="357" spans="1:11" x14ac:dyDescent="0.2">
      <c r="A357" s="14">
        <v>353</v>
      </c>
      <c r="B357" t="b">
        <v>0</v>
      </c>
      <c r="C357" s="28" t="b">
        <v>1</v>
      </c>
      <c r="D357" s="29">
        <v>1508262025</v>
      </c>
      <c r="E357" s="37" t="s">
        <v>812</v>
      </c>
      <c r="F357" s="28">
        <v>1</v>
      </c>
      <c r="G357" s="14">
        <f t="shared" si="10"/>
        <v>2007</v>
      </c>
      <c r="H357" t="s">
        <v>3797</v>
      </c>
      <c r="K357" t="str">
        <f t="shared" si="11"/>
        <v>insert into pendaftaran (id,status_lulus,status_verifikasi,npm,pelamar,nomor_periode,tahun_periode) values (353,FALSE,TRUE,'1508262025','Burgess.Warren34',1,'2007');</v>
      </c>
    </row>
    <row r="358" spans="1:11" x14ac:dyDescent="0.2">
      <c r="A358" s="14">
        <v>354</v>
      </c>
      <c r="B358" t="b">
        <v>0</v>
      </c>
      <c r="C358" s="28" t="b">
        <v>1</v>
      </c>
      <c r="D358" s="29">
        <v>1508262027</v>
      </c>
      <c r="E358" s="37" t="s">
        <v>813</v>
      </c>
      <c r="F358" s="28">
        <v>1</v>
      </c>
      <c r="G358" s="14">
        <f t="shared" si="10"/>
        <v>2007</v>
      </c>
      <c r="H358" t="s">
        <v>3797</v>
      </c>
      <c r="K358" t="str">
        <f t="shared" si="11"/>
        <v>insert into pendaftaran (id,status_lulus,status_verifikasi,npm,pelamar,nomor_periode,tahun_periode) values (354,FALSE,TRUE,'1508262027','Downs.Steel2',1,'2007');</v>
      </c>
    </row>
    <row r="359" spans="1:11" x14ac:dyDescent="0.2">
      <c r="A359" s="14">
        <v>355</v>
      </c>
      <c r="B359" t="b">
        <v>0</v>
      </c>
      <c r="C359" s="28" t="b">
        <v>1</v>
      </c>
      <c r="D359" s="29">
        <v>1508262029</v>
      </c>
      <c r="E359" s="37" t="s">
        <v>814</v>
      </c>
      <c r="F359" s="28">
        <v>1</v>
      </c>
      <c r="G359" s="14">
        <f t="shared" si="10"/>
        <v>2007</v>
      </c>
      <c r="H359" t="s">
        <v>3797</v>
      </c>
      <c r="K359" t="str">
        <f t="shared" si="11"/>
        <v>insert into pendaftaran (id,status_lulus,status_verifikasi,npm,pelamar,nomor_periode,tahun_periode) values (355,FALSE,TRUE,'1508262029','Benjamin.Jessica87',1,'2007');</v>
      </c>
    </row>
    <row r="360" spans="1:11" x14ac:dyDescent="0.2">
      <c r="A360" s="14">
        <v>356</v>
      </c>
      <c r="B360" t="b">
        <v>0</v>
      </c>
      <c r="C360" s="28" t="b">
        <v>1</v>
      </c>
      <c r="D360" s="29">
        <v>1508262031</v>
      </c>
      <c r="E360" s="37" t="s">
        <v>815</v>
      </c>
      <c r="F360" s="28">
        <v>1</v>
      </c>
      <c r="G360" s="14">
        <f t="shared" si="10"/>
        <v>2007</v>
      </c>
      <c r="H360" t="s">
        <v>3797</v>
      </c>
      <c r="K360" t="str">
        <f t="shared" si="11"/>
        <v>insert into pendaftaran (id,status_lulus,status_verifikasi,npm,pelamar,nomor_periode,tahun_periode) values (356,FALSE,TRUE,'1508262031','Harper.Jonas23',1,'2007');</v>
      </c>
    </row>
    <row r="361" spans="1:11" x14ac:dyDescent="0.2">
      <c r="A361" s="14">
        <v>357</v>
      </c>
      <c r="B361" t="b">
        <v>0</v>
      </c>
      <c r="C361" s="28" t="b">
        <v>1</v>
      </c>
      <c r="D361" s="29">
        <v>1508262033</v>
      </c>
      <c r="E361" s="37" t="s">
        <v>816</v>
      </c>
      <c r="F361" s="28">
        <v>1</v>
      </c>
      <c r="G361" s="14">
        <f t="shared" si="10"/>
        <v>2007</v>
      </c>
      <c r="H361" t="s">
        <v>3797</v>
      </c>
      <c r="K361" t="str">
        <f t="shared" si="11"/>
        <v>insert into pendaftaran (id,status_lulus,status_verifikasi,npm,pelamar,nomor_periode,tahun_periode) values (357,FALSE,TRUE,'1508262033','Walls.Christopher5',1,'2007');</v>
      </c>
    </row>
    <row r="362" spans="1:11" x14ac:dyDescent="0.2">
      <c r="A362" s="14">
        <v>358</v>
      </c>
      <c r="B362" t="b">
        <v>0</v>
      </c>
      <c r="C362" s="28" t="b">
        <v>1</v>
      </c>
      <c r="D362" s="29">
        <v>1508262035</v>
      </c>
      <c r="E362" s="37" t="s">
        <v>817</v>
      </c>
      <c r="F362" s="28">
        <v>1</v>
      </c>
      <c r="G362" s="14">
        <f t="shared" si="10"/>
        <v>2007</v>
      </c>
      <c r="H362" t="s">
        <v>3797</v>
      </c>
      <c r="K362" t="str">
        <f t="shared" si="11"/>
        <v>insert into pendaftaran (id,status_lulus,status_verifikasi,npm,pelamar,nomor_periode,tahun_periode) values (358,FALSE,TRUE,'1508262035','Skinner.Ruby31',1,'2007');</v>
      </c>
    </row>
    <row r="363" spans="1:11" x14ac:dyDescent="0.2">
      <c r="A363" s="14">
        <v>359</v>
      </c>
      <c r="B363" t="b">
        <v>0</v>
      </c>
      <c r="C363" s="28" t="b">
        <v>1</v>
      </c>
      <c r="D363" s="29">
        <v>1508262037</v>
      </c>
      <c r="E363" s="37" t="s">
        <v>818</v>
      </c>
      <c r="F363" s="28">
        <v>1</v>
      </c>
      <c r="G363" s="14">
        <f t="shared" si="10"/>
        <v>2007</v>
      </c>
      <c r="H363" t="s">
        <v>3797</v>
      </c>
      <c r="K363" t="str">
        <f t="shared" si="11"/>
        <v>insert into pendaftaran (id,status_lulus,status_verifikasi,npm,pelamar,nomor_periode,tahun_periode) values (359,FALSE,TRUE,'1508262037','Graham.Phelan12',1,'2007');</v>
      </c>
    </row>
    <row r="364" spans="1:11" x14ac:dyDescent="0.2">
      <c r="A364" s="14">
        <v>360</v>
      </c>
      <c r="B364" t="b">
        <v>0</v>
      </c>
      <c r="C364" s="28" t="b">
        <v>1</v>
      </c>
      <c r="D364" s="29">
        <v>1508262039</v>
      </c>
      <c r="E364" s="37" t="s">
        <v>819</v>
      </c>
      <c r="F364" s="28">
        <v>1</v>
      </c>
      <c r="G364" s="14">
        <f t="shared" si="10"/>
        <v>2007</v>
      </c>
      <c r="H364" t="s">
        <v>3797</v>
      </c>
      <c r="K364" t="str">
        <f t="shared" si="11"/>
        <v>insert into pendaftaran (id,status_lulus,status_verifikasi,npm,pelamar,nomor_periode,tahun_periode) values (360,FALSE,TRUE,'1508262039','Mckee.Emery64',1,'2007');</v>
      </c>
    </row>
    <row r="365" spans="1:11" x14ac:dyDescent="0.2">
      <c r="A365" s="14">
        <v>361</v>
      </c>
      <c r="B365" t="b">
        <v>0</v>
      </c>
      <c r="C365" t="b">
        <v>0</v>
      </c>
      <c r="D365" s="29">
        <v>1508262041</v>
      </c>
      <c r="E365" s="37" t="s">
        <v>820</v>
      </c>
      <c r="F365" s="28">
        <v>1</v>
      </c>
      <c r="G365" s="14">
        <f t="shared" si="10"/>
        <v>2007</v>
      </c>
      <c r="H365" t="s">
        <v>3797</v>
      </c>
      <c r="K365" t="str">
        <f t="shared" si="11"/>
        <v>insert into pendaftaran (id,status_lulus,status_verifikasi,npm,pelamar,nomor_periode,tahun_periode) values (361,FALSE,FALSE,'1508262041','Cole.Lillith48',1,'2007');</v>
      </c>
    </row>
    <row r="366" spans="1:11" x14ac:dyDescent="0.2">
      <c r="A366" s="14">
        <v>362</v>
      </c>
      <c r="B366" t="b">
        <v>0</v>
      </c>
      <c r="C366" t="b">
        <v>0</v>
      </c>
      <c r="D366" s="29">
        <v>1508262043</v>
      </c>
      <c r="E366" s="37" t="s">
        <v>821</v>
      </c>
      <c r="F366" s="28">
        <v>1</v>
      </c>
      <c r="G366" s="14">
        <f t="shared" si="10"/>
        <v>2007</v>
      </c>
      <c r="H366" t="s">
        <v>3797</v>
      </c>
      <c r="K366" t="str">
        <f t="shared" si="11"/>
        <v>insert into pendaftaran (id,status_lulus,status_verifikasi,npm,pelamar,nomor_periode,tahun_periode) values (362,FALSE,FALSE,'1508262043','Wagner.Hayden86',1,'2007');</v>
      </c>
    </row>
    <row r="367" spans="1:11" x14ac:dyDescent="0.2">
      <c r="A367" s="14">
        <v>363</v>
      </c>
      <c r="B367" t="b">
        <v>0</v>
      </c>
      <c r="C367" t="b">
        <v>0</v>
      </c>
      <c r="D367" s="29">
        <v>1508262045</v>
      </c>
      <c r="E367" s="37" t="s">
        <v>822</v>
      </c>
      <c r="F367" s="28">
        <v>1</v>
      </c>
      <c r="G367" s="14">
        <f t="shared" si="10"/>
        <v>2007</v>
      </c>
      <c r="H367" t="s">
        <v>3797</v>
      </c>
      <c r="K367" t="str">
        <f t="shared" si="11"/>
        <v>insert into pendaftaran (id,status_lulus,status_verifikasi,npm,pelamar,nomor_periode,tahun_periode) values (363,FALSE,FALSE,'1508262045','Noel.Yuli88',1,'2007');</v>
      </c>
    </row>
    <row r="368" spans="1:11" x14ac:dyDescent="0.2">
      <c r="A368" s="14">
        <v>364</v>
      </c>
      <c r="B368" t="b">
        <v>0</v>
      </c>
      <c r="C368" t="b">
        <v>0</v>
      </c>
      <c r="D368" s="29">
        <v>1508262047</v>
      </c>
      <c r="E368" s="37" t="s">
        <v>823</v>
      </c>
      <c r="F368" s="28">
        <v>1</v>
      </c>
      <c r="G368" s="14">
        <f t="shared" si="10"/>
        <v>2007</v>
      </c>
      <c r="H368" t="s">
        <v>3797</v>
      </c>
      <c r="K368" t="str">
        <f t="shared" si="11"/>
        <v>insert into pendaftaran (id,status_lulus,status_verifikasi,npm,pelamar,nomor_periode,tahun_periode) values (364,FALSE,FALSE,'1508262047','Jackson.Shelly76',1,'2007');</v>
      </c>
    </row>
    <row r="369" spans="1:11" x14ac:dyDescent="0.2">
      <c r="A369" s="14">
        <v>365</v>
      </c>
      <c r="B369" t="b">
        <v>0</v>
      </c>
      <c r="C369" t="b">
        <v>0</v>
      </c>
      <c r="D369" s="29">
        <v>1508262049</v>
      </c>
      <c r="E369" s="37" t="s">
        <v>824</v>
      </c>
      <c r="F369" s="28">
        <v>1</v>
      </c>
      <c r="G369" s="14">
        <f t="shared" si="10"/>
        <v>2007</v>
      </c>
      <c r="H369" t="s">
        <v>3797</v>
      </c>
      <c r="K369" t="str">
        <f t="shared" si="11"/>
        <v>insert into pendaftaran (id,status_lulus,status_verifikasi,npm,pelamar,nomor_periode,tahun_periode) values (365,FALSE,FALSE,'1508262049','Gamble.Hoyt29',1,'2007');</v>
      </c>
    </row>
    <row r="370" spans="1:11" x14ac:dyDescent="0.2">
      <c r="A370" s="14">
        <v>366</v>
      </c>
      <c r="B370" t="b">
        <v>0</v>
      </c>
      <c r="C370" t="b">
        <v>0</v>
      </c>
      <c r="D370" s="29">
        <v>1508262051</v>
      </c>
      <c r="E370" s="37" t="s">
        <v>825</v>
      </c>
      <c r="F370" s="28">
        <v>1</v>
      </c>
      <c r="G370" s="14">
        <f t="shared" si="10"/>
        <v>2007</v>
      </c>
      <c r="H370" t="s">
        <v>3797</v>
      </c>
      <c r="K370" t="str">
        <f t="shared" si="11"/>
        <v>insert into pendaftaran (id,status_lulus,status_verifikasi,npm,pelamar,nomor_periode,tahun_periode) values (366,FALSE,FALSE,'1508262051','Scott.Mira46',1,'2007');</v>
      </c>
    </row>
    <row r="371" spans="1:11" x14ac:dyDescent="0.2">
      <c r="A371" s="14">
        <v>367</v>
      </c>
      <c r="B371" t="b">
        <v>0</v>
      </c>
      <c r="C371" t="b">
        <v>0</v>
      </c>
      <c r="D371" s="29">
        <v>1508262053</v>
      </c>
      <c r="E371" s="37" t="s">
        <v>826</v>
      </c>
      <c r="F371" s="28">
        <v>1</v>
      </c>
      <c r="G371" s="14">
        <f t="shared" si="10"/>
        <v>2007</v>
      </c>
      <c r="H371" t="s">
        <v>3797</v>
      </c>
      <c r="K371" t="str">
        <f t="shared" si="11"/>
        <v>insert into pendaftaran (id,status_lulus,status_verifikasi,npm,pelamar,nomor_periode,tahun_periode) values (367,FALSE,FALSE,'1508262053','Sykes.Eliana60',1,'2007');</v>
      </c>
    </row>
    <row r="372" spans="1:11" x14ac:dyDescent="0.2">
      <c r="A372" s="14">
        <v>368</v>
      </c>
      <c r="B372" t="b">
        <v>0</v>
      </c>
      <c r="C372" t="b">
        <v>0</v>
      </c>
      <c r="D372" s="29">
        <v>1508262055</v>
      </c>
      <c r="E372" s="37" t="s">
        <v>827</v>
      </c>
      <c r="F372" s="28">
        <v>1</v>
      </c>
      <c r="G372" s="14">
        <f t="shared" si="10"/>
        <v>2007</v>
      </c>
      <c r="H372" t="s">
        <v>3797</v>
      </c>
      <c r="K372" t="str">
        <f t="shared" si="11"/>
        <v>insert into pendaftaran (id,status_lulus,status_verifikasi,npm,pelamar,nomor_periode,tahun_periode) values (368,FALSE,FALSE,'1508262055','Macias.Irene77',1,'2007');</v>
      </c>
    </row>
    <row r="373" spans="1:11" x14ac:dyDescent="0.2">
      <c r="A373" s="14">
        <v>369</v>
      </c>
      <c r="B373" t="b">
        <v>0</v>
      </c>
      <c r="C373" t="b">
        <v>0</v>
      </c>
      <c r="D373" s="29">
        <v>1508262057</v>
      </c>
      <c r="E373" s="37" t="s">
        <v>828</v>
      </c>
      <c r="F373" s="28">
        <v>1</v>
      </c>
      <c r="G373" s="14">
        <f t="shared" si="10"/>
        <v>2007</v>
      </c>
      <c r="H373" t="s">
        <v>3797</v>
      </c>
      <c r="K373" t="str">
        <f t="shared" si="11"/>
        <v>insert into pendaftaran (id,status_lulus,status_verifikasi,npm,pelamar,nomor_periode,tahun_periode) values (369,FALSE,FALSE,'1508262057','Romero.Margaret4',1,'2007');</v>
      </c>
    </row>
    <row r="374" spans="1:11" x14ac:dyDescent="0.2">
      <c r="A374" s="14">
        <v>370</v>
      </c>
      <c r="B374" t="b">
        <v>0</v>
      </c>
      <c r="C374" t="b">
        <v>0</v>
      </c>
      <c r="D374" s="29">
        <v>1508262059</v>
      </c>
      <c r="E374" s="37" t="s">
        <v>829</v>
      </c>
      <c r="F374" s="28">
        <v>1</v>
      </c>
      <c r="G374" s="14">
        <f t="shared" si="10"/>
        <v>2007</v>
      </c>
      <c r="H374" t="s">
        <v>3797</v>
      </c>
      <c r="K374" t="str">
        <f t="shared" si="11"/>
        <v>insert into pendaftaran (id,status_lulus,status_verifikasi,npm,pelamar,nomor_periode,tahun_periode) values (370,FALSE,FALSE,'1508262059','Newton.Logan47',1,'2007');</v>
      </c>
    </row>
    <row r="375" spans="1:11" x14ac:dyDescent="0.2">
      <c r="A375" s="14">
        <v>371</v>
      </c>
      <c r="B375" t="b">
        <v>0</v>
      </c>
      <c r="C375" t="b">
        <v>0</v>
      </c>
      <c r="D375" s="29">
        <v>1508262061</v>
      </c>
      <c r="E375" s="37" t="s">
        <v>830</v>
      </c>
      <c r="F375" s="28">
        <v>1</v>
      </c>
      <c r="G375" s="14">
        <f t="shared" si="10"/>
        <v>2007</v>
      </c>
      <c r="H375" t="s">
        <v>3797</v>
      </c>
      <c r="K375" t="str">
        <f t="shared" si="11"/>
        <v>insert into pendaftaran (id,status_lulus,status_verifikasi,npm,pelamar,nomor_periode,tahun_periode) values (371,FALSE,FALSE,'1508262061','Dawson.Jasper77',1,'2007');</v>
      </c>
    </row>
    <row r="376" spans="1:11" x14ac:dyDescent="0.2">
      <c r="A376" s="14">
        <v>372</v>
      </c>
      <c r="B376" t="b">
        <v>0</v>
      </c>
      <c r="C376" t="b">
        <v>0</v>
      </c>
      <c r="D376" s="29">
        <v>1508262063</v>
      </c>
      <c r="E376" s="37" t="s">
        <v>831</v>
      </c>
      <c r="F376" s="28">
        <v>1</v>
      </c>
      <c r="G376" s="14">
        <f t="shared" si="10"/>
        <v>2007</v>
      </c>
      <c r="H376" t="s">
        <v>3797</v>
      </c>
      <c r="K376" t="str">
        <f t="shared" si="11"/>
        <v>insert into pendaftaran (id,status_lulus,status_verifikasi,npm,pelamar,nomor_periode,tahun_periode) values (372,FALSE,FALSE,'1508262063','Bray.Mallory49',1,'2007');</v>
      </c>
    </row>
    <row r="377" spans="1:11" x14ac:dyDescent="0.2">
      <c r="A377" s="14">
        <v>373</v>
      </c>
      <c r="B377" t="b">
        <v>0</v>
      </c>
      <c r="C377" t="b">
        <v>0</v>
      </c>
      <c r="D377" s="29">
        <v>1508262065</v>
      </c>
      <c r="E377" s="37" t="s">
        <v>832</v>
      </c>
      <c r="F377" s="28">
        <v>1</v>
      </c>
      <c r="G377" s="14">
        <f t="shared" si="10"/>
        <v>2007</v>
      </c>
      <c r="H377" t="s">
        <v>3797</v>
      </c>
      <c r="K377" t="str">
        <f t="shared" si="11"/>
        <v>insert into pendaftaran (id,status_lulus,status_verifikasi,npm,pelamar,nomor_periode,tahun_periode) values (373,FALSE,FALSE,'1508262065','Barron.Lewis19',1,'2007');</v>
      </c>
    </row>
    <row r="378" spans="1:11" x14ac:dyDescent="0.2">
      <c r="A378" s="14">
        <v>374</v>
      </c>
      <c r="B378" t="b">
        <v>0</v>
      </c>
      <c r="C378" t="b">
        <v>0</v>
      </c>
      <c r="D378" s="29">
        <v>1508262067</v>
      </c>
      <c r="E378" s="37" t="s">
        <v>833</v>
      </c>
      <c r="F378" s="28">
        <v>1</v>
      </c>
      <c r="G378" s="14">
        <f t="shared" si="10"/>
        <v>2007</v>
      </c>
      <c r="H378" t="s">
        <v>3797</v>
      </c>
      <c r="K378" t="str">
        <f t="shared" si="11"/>
        <v>insert into pendaftaran (id,status_lulus,status_verifikasi,npm,pelamar,nomor_periode,tahun_periode) values (374,FALSE,FALSE,'1508262067','Carney.Tanya48',1,'2007');</v>
      </c>
    </row>
    <row r="379" spans="1:11" x14ac:dyDescent="0.2">
      <c r="A379" s="14">
        <v>375</v>
      </c>
      <c r="B379" t="b">
        <v>0</v>
      </c>
      <c r="C379" t="b">
        <v>0</v>
      </c>
      <c r="D379" s="29">
        <v>1508262069</v>
      </c>
      <c r="E379" s="37" t="s">
        <v>834</v>
      </c>
      <c r="F379" s="28">
        <v>1</v>
      </c>
      <c r="G379" s="14">
        <f t="shared" si="10"/>
        <v>2007</v>
      </c>
      <c r="H379" t="s">
        <v>3797</v>
      </c>
      <c r="K379" t="str">
        <f t="shared" si="11"/>
        <v>insert into pendaftaran (id,status_lulus,status_verifikasi,npm,pelamar,nomor_periode,tahun_periode) values (375,FALSE,FALSE,'1508262069','Nolan.Lani42',1,'2007');</v>
      </c>
    </row>
    <row r="380" spans="1:11" x14ac:dyDescent="0.2">
      <c r="A380" s="14">
        <v>376</v>
      </c>
      <c r="B380" t="b">
        <v>0</v>
      </c>
      <c r="C380" t="b">
        <v>0</v>
      </c>
      <c r="D380" s="29">
        <v>1508262071</v>
      </c>
      <c r="E380" s="37" t="s">
        <v>835</v>
      </c>
      <c r="F380" s="28">
        <v>1</v>
      </c>
      <c r="G380" s="14">
        <f t="shared" si="10"/>
        <v>2007</v>
      </c>
      <c r="H380" t="s">
        <v>3797</v>
      </c>
      <c r="K380" t="str">
        <f t="shared" si="11"/>
        <v>insert into pendaftaran (id,status_lulus,status_verifikasi,npm,pelamar,nomor_periode,tahun_periode) values (376,FALSE,FALSE,'1508262071','Hansen.Candace3',1,'2007');</v>
      </c>
    </row>
    <row r="381" spans="1:11" x14ac:dyDescent="0.2">
      <c r="A381" s="14">
        <v>377</v>
      </c>
      <c r="B381" t="b">
        <v>0</v>
      </c>
      <c r="C381" t="b">
        <v>0</v>
      </c>
      <c r="D381" s="29">
        <v>1508262073</v>
      </c>
      <c r="E381" s="37" t="s">
        <v>836</v>
      </c>
      <c r="F381" s="28">
        <v>1</v>
      </c>
      <c r="G381" s="14">
        <f t="shared" si="10"/>
        <v>2007</v>
      </c>
      <c r="H381" t="s">
        <v>3797</v>
      </c>
      <c r="K381" t="str">
        <f t="shared" si="11"/>
        <v>insert into pendaftaran (id,status_lulus,status_verifikasi,npm,pelamar,nomor_periode,tahun_periode) values (377,FALSE,FALSE,'1508262073','Horn.Emery41',1,'2007');</v>
      </c>
    </row>
    <row r="382" spans="1:11" x14ac:dyDescent="0.2">
      <c r="A382" s="14">
        <v>378</v>
      </c>
      <c r="B382" t="b">
        <v>0</v>
      </c>
      <c r="C382" t="b">
        <v>0</v>
      </c>
      <c r="D382" s="29">
        <v>1508262075</v>
      </c>
      <c r="E382" s="37" t="s">
        <v>837</v>
      </c>
      <c r="F382" s="28">
        <v>1</v>
      </c>
      <c r="G382" s="14">
        <f t="shared" si="10"/>
        <v>2007</v>
      </c>
      <c r="H382" t="s">
        <v>3797</v>
      </c>
      <c r="K382" t="str">
        <f t="shared" si="11"/>
        <v>insert into pendaftaran (id,status_lulus,status_verifikasi,npm,pelamar,nomor_periode,tahun_periode) values (378,FALSE,FALSE,'1508262075','Collier.Ashely24',1,'2007');</v>
      </c>
    </row>
    <row r="383" spans="1:11" x14ac:dyDescent="0.2">
      <c r="A383" s="14">
        <v>379</v>
      </c>
      <c r="B383" t="b">
        <v>0</v>
      </c>
      <c r="C383" t="b">
        <v>0</v>
      </c>
      <c r="D383" s="29">
        <v>1508262077</v>
      </c>
      <c r="E383" s="37" t="s">
        <v>838</v>
      </c>
      <c r="F383" s="28">
        <v>1</v>
      </c>
      <c r="G383" s="14">
        <f t="shared" si="10"/>
        <v>2007</v>
      </c>
      <c r="H383" t="s">
        <v>3797</v>
      </c>
      <c r="K383" t="str">
        <f t="shared" si="11"/>
        <v>insert into pendaftaran (id,status_lulus,status_verifikasi,npm,pelamar,nomor_periode,tahun_periode) values (379,FALSE,FALSE,'1508262077','Barton.Michelle11',1,'2007');</v>
      </c>
    </row>
    <row r="384" spans="1:11" x14ac:dyDescent="0.2">
      <c r="A384" s="14">
        <v>380</v>
      </c>
      <c r="B384" t="b">
        <v>0</v>
      </c>
      <c r="C384" t="b">
        <v>0</v>
      </c>
      <c r="D384" s="29">
        <v>1508262079</v>
      </c>
      <c r="E384" s="37" t="s">
        <v>839</v>
      </c>
      <c r="F384" s="28">
        <v>1</v>
      </c>
      <c r="G384" s="14">
        <f t="shared" si="10"/>
        <v>2007</v>
      </c>
      <c r="H384" t="s">
        <v>3797</v>
      </c>
      <c r="K384" t="str">
        <f t="shared" si="11"/>
        <v>insert into pendaftaran (id,status_lulus,status_verifikasi,npm,pelamar,nomor_periode,tahun_periode) values (380,FALSE,FALSE,'1508262079','Allen.James4',1,'2007');</v>
      </c>
    </row>
    <row r="385" spans="1:11" x14ac:dyDescent="0.2">
      <c r="A385" s="14">
        <v>381</v>
      </c>
      <c r="B385" t="b">
        <v>0</v>
      </c>
      <c r="C385" t="b">
        <v>0</v>
      </c>
      <c r="D385" s="29">
        <v>1508262081</v>
      </c>
      <c r="E385" s="37" t="s">
        <v>840</v>
      </c>
      <c r="F385" s="28">
        <v>1</v>
      </c>
      <c r="G385" s="14">
        <f t="shared" si="10"/>
        <v>2007</v>
      </c>
      <c r="H385" t="s">
        <v>3797</v>
      </c>
      <c r="K385" t="str">
        <f t="shared" si="11"/>
        <v>insert into pendaftaran (id,status_lulus,status_verifikasi,npm,pelamar,nomor_periode,tahun_periode) values (381,FALSE,FALSE,'1508262081','Hoffman.Clark45',1,'2007');</v>
      </c>
    </row>
    <row r="386" spans="1:11" x14ac:dyDescent="0.2">
      <c r="A386" s="14">
        <v>382</v>
      </c>
      <c r="B386" t="b">
        <v>0</v>
      </c>
      <c r="C386" t="b">
        <v>0</v>
      </c>
      <c r="D386" s="29">
        <v>1508262083</v>
      </c>
      <c r="E386" s="37" t="s">
        <v>841</v>
      </c>
      <c r="F386" s="28">
        <v>1</v>
      </c>
      <c r="G386" s="14">
        <f t="shared" si="10"/>
        <v>2007</v>
      </c>
      <c r="H386" t="s">
        <v>3797</v>
      </c>
      <c r="K386" t="str">
        <f t="shared" si="11"/>
        <v>insert into pendaftaran (id,status_lulus,status_verifikasi,npm,pelamar,nomor_periode,tahun_periode) values (382,FALSE,FALSE,'1508262083','Shields.Emi97',1,'2007');</v>
      </c>
    </row>
    <row r="387" spans="1:11" x14ac:dyDescent="0.2">
      <c r="A387" s="14">
        <v>383</v>
      </c>
      <c r="B387" t="b">
        <v>0</v>
      </c>
      <c r="C387" t="b">
        <v>0</v>
      </c>
      <c r="D387" s="29">
        <v>1508262085</v>
      </c>
      <c r="E387" s="37" t="s">
        <v>842</v>
      </c>
      <c r="F387" s="28">
        <v>1</v>
      </c>
      <c r="G387" s="14">
        <f t="shared" si="10"/>
        <v>2007</v>
      </c>
      <c r="H387" t="s">
        <v>3797</v>
      </c>
      <c r="K387" t="str">
        <f t="shared" si="11"/>
        <v>insert into pendaftaran (id,status_lulus,status_verifikasi,npm,pelamar,nomor_periode,tahun_periode) values (383,FALSE,FALSE,'1508262085','Holden.Martena56',1,'2007');</v>
      </c>
    </row>
    <row r="388" spans="1:11" x14ac:dyDescent="0.2">
      <c r="A388" s="14">
        <v>384</v>
      </c>
      <c r="B388" t="b">
        <v>0</v>
      </c>
      <c r="C388" t="b">
        <v>0</v>
      </c>
      <c r="D388" s="29">
        <v>1508262087</v>
      </c>
      <c r="E388" s="37" t="s">
        <v>843</v>
      </c>
      <c r="F388" s="28">
        <v>1</v>
      </c>
      <c r="G388" s="14">
        <f t="shared" si="10"/>
        <v>2007</v>
      </c>
      <c r="H388" t="s">
        <v>3797</v>
      </c>
      <c r="K388" t="str">
        <f t="shared" si="11"/>
        <v>insert into pendaftaran (id,status_lulus,status_verifikasi,npm,pelamar,nomor_periode,tahun_periode) values (384,FALSE,FALSE,'1508262087','Trevino.Remedios97',1,'2007');</v>
      </c>
    </row>
    <row r="389" spans="1:11" x14ac:dyDescent="0.2">
      <c r="A389" s="14">
        <v>385</v>
      </c>
      <c r="B389" t="b">
        <v>0</v>
      </c>
      <c r="C389" s="28" t="b">
        <v>1</v>
      </c>
      <c r="D389" s="29">
        <v>1508262089</v>
      </c>
      <c r="E389" s="37" t="s">
        <v>844</v>
      </c>
      <c r="F389" s="28">
        <v>1</v>
      </c>
      <c r="G389" s="14">
        <f t="shared" si="10"/>
        <v>2007</v>
      </c>
      <c r="H389" t="s">
        <v>3797</v>
      </c>
      <c r="K389" t="str">
        <f t="shared" si="11"/>
        <v>insert into pendaftaran (id,status_lulus,status_verifikasi,npm,pelamar,nomor_periode,tahun_periode) values (385,FALSE,TRUE,'1508262089','Aguilar.Jeremy92',1,'2007');</v>
      </c>
    </row>
    <row r="390" spans="1:11" x14ac:dyDescent="0.2">
      <c r="A390" s="14">
        <v>386</v>
      </c>
      <c r="B390" t="b">
        <v>0</v>
      </c>
      <c r="C390" s="28" t="b">
        <v>1</v>
      </c>
      <c r="D390" s="29">
        <v>1508262091</v>
      </c>
      <c r="E390" s="37" t="s">
        <v>845</v>
      </c>
      <c r="F390" s="28">
        <v>1</v>
      </c>
      <c r="G390" s="14">
        <f t="shared" ref="G390:G453" si="12">IF(F390=1,2007,IF(F390=2,2008,2009))</f>
        <v>2007</v>
      </c>
      <c r="H390" t="s">
        <v>3797</v>
      </c>
      <c r="K390" t="str">
        <f t="shared" ref="K390:K453" si="13">CONCATENATE($K$4,A390,",",B390,",",C390,",","'",D390,"'",",","'",E390,"'",",",F390,",","'",G390,"'",")",";")</f>
        <v>insert into pendaftaran (id,status_lulus,status_verifikasi,npm,pelamar,nomor_periode,tahun_periode) values (386,FALSE,TRUE,'1508262091','Ortega.Abbot37',1,'2007');</v>
      </c>
    </row>
    <row r="391" spans="1:11" x14ac:dyDescent="0.2">
      <c r="A391" s="14">
        <v>387</v>
      </c>
      <c r="B391" t="b">
        <v>0</v>
      </c>
      <c r="C391" s="28" t="b">
        <v>1</v>
      </c>
      <c r="D391" s="29">
        <v>1508262093</v>
      </c>
      <c r="E391" s="37" t="s">
        <v>846</v>
      </c>
      <c r="F391" s="28">
        <v>1</v>
      </c>
      <c r="G391" s="14">
        <f t="shared" si="12"/>
        <v>2007</v>
      </c>
      <c r="H391" t="s">
        <v>3797</v>
      </c>
      <c r="K391" t="str">
        <f t="shared" si="13"/>
        <v>insert into pendaftaran (id,status_lulus,status_verifikasi,npm,pelamar,nomor_periode,tahun_periode) values (387,FALSE,TRUE,'1508262093','Villarreal.Hyacinth58',1,'2007');</v>
      </c>
    </row>
    <row r="392" spans="1:11" x14ac:dyDescent="0.2">
      <c r="A392" s="14">
        <v>388</v>
      </c>
      <c r="B392" t="b">
        <v>0</v>
      </c>
      <c r="C392" s="28" t="b">
        <v>1</v>
      </c>
      <c r="D392" s="29">
        <v>1508262095</v>
      </c>
      <c r="E392" s="37" t="s">
        <v>847</v>
      </c>
      <c r="F392" s="28">
        <v>1</v>
      </c>
      <c r="G392" s="14">
        <f t="shared" si="12"/>
        <v>2007</v>
      </c>
      <c r="H392" t="s">
        <v>3797</v>
      </c>
      <c r="K392" t="str">
        <f t="shared" si="13"/>
        <v>insert into pendaftaran (id,status_lulus,status_verifikasi,npm,pelamar,nomor_periode,tahun_periode) values (388,FALSE,TRUE,'1508262095','Gibson.Ferris81',1,'2007');</v>
      </c>
    </row>
    <row r="393" spans="1:11" x14ac:dyDescent="0.2">
      <c r="A393" s="14">
        <v>389</v>
      </c>
      <c r="B393" t="b">
        <v>0</v>
      </c>
      <c r="C393" s="28" t="b">
        <v>1</v>
      </c>
      <c r="D393" s="29">
        <v>1508262097</v>
      </c>
      <c r="E393" s="37" t="s">
        <v>848</v>
      </c>
      <c r="F393" s="28">
        <v>1</v>
      </c>
      <c r="G393" s="14">
        <f t="shared" si="12"/>
        <v>2007</v>
      </c>
      <c r="H393" t="s">
        <v>3797</v>
      </c>
      <c r="K393" t="str">
        <f t="shared" si="13"/>
        <v>insert into pendaftaran (id,status_lulus,status_verifikasi,npm,pelamar,nomor_periode,tahun_periode) values (389,FALSE,TRUE,'1508262097','Castillo.Indigo58',1,'2007');</v>
      </c>
    </row>
    <row r="394" spans="1:11" x14ac:dyDescent="0.2">
      <c r="A394" s="14">
        <v>390</v>
      </c>
      <c r="B394" t="b">
        <v>0</v>
      </c>
      <c r="C394" s="28" t="b">
        <v>1</v>
      </c>
      <c r="D394" s="29">
        <v>1508262099</v>
      </c>
      <c r="E394" s="37" t="s">
        <v>849</v>
      </c>
      <c r="F394" s="28">
        <v>1</v>
      </c>
      <c r="G394" s="14">
        <f t="shared" si="12"/>
        <v>2007</v>
      </c>
      <c r="H394" t="s">
        <v>3797</v>
      </c>
      <c r="K394" t="str">
        <f t="shared" si="13"/>
        <v>insert into pendaftaran (id,status_lulus,status_verifikasi,npm,pelamar,nomor_periode,tahun_periode) values (390,FALSE,TRUE,'1508262099','Schroeder.Kermit67',1,'2007');</v>
      </c>
    </row>
    <row r="395" spans="1:11" x14ac:dyDescent="0.2">
      <c r="A395" s="14">
        <v>391</v>
      </c>
      <c r="B395" t="b">
        <v>0</v>
      </c>
      <c r="C395" s="28" t="b">
        <v>1</v>
      </c>
      <c r="D395" s="29">
        <v>1508262101</v>
      </c>
      <c r="E395" s="37" t="s">
        <v>850</v>
      </c>
      <c r="F395" s="28">
        <v>1</v>
      </c>
      <c r="G395" s="14">
        <f t="shared" si="12"/>
        <v>2007</v>
      </c>
      <c r="H395" t="s">
        <v>3797</v>
      </c>
      <c r="K395" t="str">
        <f t="shared" si="13"/>
        <v>insert into pendaftaran (id,status_lulus,status_verifikasi,npm,pelamar,nomor_periode,tahun_periode) values (391,FALSE,TRUE,'1508262101','Jacobson.Kelsie21',1,'2007');</v>
      </c>
    </row>
    <row r="396" spans="1:11" x14ac:dyDescent="0.2">
      <c r="A396" s="14">
        <v>392</v>
      </c>
      <c r="B396" t="b">
        <v>0</v>
      </c>
      <c r="C396" s="28" t="b">
        <v>1</v>
      </c>
      <c r="D396" s="29">
        <v>1508262103</v>
      </c>
      <c r="E396" s="37" t="s">
        <v>851</v>
      </c>
      <c r="F396" s="28">
        <v>1</v>
      </c>
      <c r="G396" s="14">
        <f t="shared" si="12"/>
        <v>2007</v>
      </c>
      <c r="H396" t="s">
        <v>3797</v>
      </c>
      <c r="K396" t="str">
        <f t="shared" si="13"/>
        <v>insert into pendaftaran (id,status_lulus,status_verifikasi,npm,pelamar,nomor_periode,tahun_periode) values (392,FALSE,TRUE,'1508262103','Howard.Cooper71',1,'2007');</v>
      </c>
    </row>
    <row r="397" spans="1:11" x14ac:dyDescent="0.2">
      <c r="A397" s="14">
        <v>393</v>
      </c>
      <c r="B397" t="b">
        <v>0</v>
      </c>
      <c r="C397" s="28" t="b">
        <v>1</v>
      </c>
      <c r="D397" s="29">
        <v>1508262105</v>
      </c>
      <c r="E397" s="37" t="s">
        <v>852</v>
      </c>
      <c r="F397" s="28">
        <v>1</v>
      </c>
      <c r="G397" s="14">
        <f t="shared" si="12"/>
        <v>2007</v>
      </c>
      <c r="H397" t="s">
        <v>3797</v>
      </c>
      <c r="K397" t="str">
        <f t="shared" si="13"/>
        <v>insert into pendaftaran (id,status_lulus,status_verifikasi,npm,pelamar,nomor_periode,tahun_periode) values (393,FALSE,TRUE,'1508262105','Burton.Wylie56',1,'2007');</v>
      </c>
    </row>
    <row r="398" spans="1:11" x14ac:dyDescent="0.2">
      <c r="A398" s="14">
        <v>394</v>
      </c>
      <c r="B398" t="b">
        <v>0</v>
      </c>
      <c r="C398" s="28" t="b">
        <v>1</v>
      </c>
      <c r="D398" s="29">
        <v>1508262107</v>
      </c>
      <c r="E398" s="37" t="s">
        <v>853</v>
      </c>
      <c r="F398" s="28">
        <v>1</v>
      </c>
      <c r="G398" s="14">
        <f t="shared" si="12"/>
        <v>2007</v>
      </c>
      <c r="H398" t="s">
        <v>3797</v>
      </c>
      <c r="K398" t="str">
        <f t="shared" si="13"/>
        <v>insert into pendaftaran (id,status_lulus,status_verifikasi,npm,pelamar,nomor_periode,tahun_periode) values (394,FALSE,TRUE,'1508262107','Gaines.Drake14',1,'2007');</v>
      </c>
    </row>
    <row r="399" spans="1:11" x14ac:dyDescent="0.2">
      <c r="A399" s="14">
        <v>395</v>
      </c>
      <c r="B399" t="b">
        <v>0</v>
      </c>
      <c r="C399" s="28" t="b">
        <v>1</v>
      </c>
      <c r="D399" s="29">
        <v>1508262109</v>
      </c>
      <c r="E399" s="37" t="s">
        <v>854</v>
      </c>
      <c r="F399" s="28">
        <v>1</v>
      </c>
      <c r="G399" s="14">
        <f t="shared" si="12"/>
        <v>2007</v>
      </c>
      <c r="H399" t="s">
        <v>3797</v>
      </c>
      <c r="K399" t="str">
        <f t="shared" si="13"/>
        <v>insert into pendaftaran (id,status_lulus,status_verifikasi,npm,pelamar,nomor_periode,tahun_periode) values (395,FALSE,TRUE,'1508262109','Carpenter.Ahmed11',1,'2007');</v>
      </c>
    </row>
    <row r="400" spans="1:11" x14ac:dyDescent="0.2">
      <c r="A400" s="14">
        <v>396</v>
      </c>
      <c r="B400" t="b">
        <v>0</v>
      </c>
      <c r="C400" s="28" t="b">
        <v>1</v>
      </c>
      <c r="D400" s="29">
        <v>1508262111</v>
      </c>
      <c r="E400" s="37" t="s">
        <v>855</v>
      </c>
      <c r="F400" s="28">
        <v>1</v>
      </c>
      <c r="G400" s="14">
        <f t="shared" si="12"/>
        <v>2007</v>
      </c>
      <c r="H400" t="s">
        <v>3797</v>
      </c>
      <c r="K400" t="str">
        <f t="shared" si="13"/>
        <v>insert into pendaftaran (id,status_lulus,status_verifikasi,npm,pelamar,nomor_periode,tahun_periode) values (396,FALSE,TRUE,'1508262111','Richardson.Aquila57',1,'2007');</v>
      </c>
    </row>
    <row r="401" spans="1:11" x14ac:dyDescent="0.2">
      <c r="A401" s="14">
        <v>397</v>
      </c>
      <c r="B401" t="b">
        <v>0</v>
      </c>
      <c r="C401" s="28" t="b">
        <v>1</v>
      </c>
      <c r="D401" s="29">
        <v>1508262113</v>
      </c>
      <c r="E401" s="37" t="s">
        <v>856</v>
      </c>
      <c r="F401" s="28">
        <v>1</v>
      </c>
      <c r="G401" s="14">
        <f t="shared" si="12"/>
        <v>2007</v>
      </c>
      <c r="H401" t="s">
        <v>3797</v>
      </c>
      <c r="K401" t="str">
        <f t="shared" si="13"/>
        <v>insert into pendaftaran (id,status_lulus,status_verifikasi,npm,pelamar,nomor_periode,tahun_periode) values (397,FALSE,TRUE,'1508262113','Mcdowell.Celeste67',1,'2007');</v>
      </c>
    </row>
    <row r="402" spans="1:11" x14ac:dyDescent="0.2">
      <c r="A402" s="14">
        <v>398</v>
      </c>
      <c r="B402" t="b">
        <v>0</v>
      </c>
      <c r="C402" s="28" t="b">
        <v>1</v>
      </c>
      <c r="D402" s="29">
        <v>1508262115</v>
      </c>
      <c r="E402" s="37" t="s">
        <v>857</v>
      </c>
      <c r="F402" s="28">
        <v>1</v>
      </c>
      <c r="G402" s="14">
        <f t="shared" si="12"/>
        <v>2007</v>
      </c>
      <c r="H402" t="s">
        <v>3797</v>
      </c>
      <c r="K402" t="str">
        <f t="shared" si="13"/>
        <v>insert into pendaftaran (id,status_lulus,status_verifikasi,npm,pelamar,nomor_periode,tahun_periode) values (398,FALSE,TRUE,'1508262115','Lowery.Celeste58',1,'2007');</v>
      </c>
    </row>
    <row r="403" spans="1:11" x14ac:dyDescent="0.2">
      <c r="A403" s="14">
        <v>399</v>
      </c>
      <c r="B403" t="b">
        <v>0</v>
      </c>
      <c r="C403" s="28" t="b">
        <v>1</v>
      </c>
      <c r="D403" s="29">
        <v>1508262117</v>
      </c>
      <c r="E403" s="37" t="s">
        <v>858</v>
      </c>
      <c r="F403" s="28">
        <v>1</v>
      </c>
      <c r="G403" s="14">
        <f t="shared" si="12"/>
        <v>2007</v>
      </c>
      <c r="H403" t="s">
        <v>3797</v>
      </c>
      <c r="K403" t="str">
        <f t="shared" si="13"/>
        <v>insert into pendaftaran (id,status_lulus,status_verifikasi,npm,pelamar,nomor_periode,tahun_periode) values (399,FALSE,TRUE,'1508262117','Petty.Ferdinand76',1,'2007');</v>
      </c>
    </row>
    <row r="404" spans="1:11" x14ac:dyDescent="0.2">
      <c r="A404" s="14">
        <v>400</v>
      </c>
      <c r="B404" t="b">
        <v>0</v>
      </c>
      <c r="C404" s="28" t="b">
        <v>1</v>
      </c>
      <c r="D404" s="29">
        <v>1508262119</v>
      </c>
      <c r="E404" s="37" t="s">
        <v>859</v>
      </c>
      <c r="F404" s="28">
        <v>1</v>
      </c>
      <c r="G404" s="14">
        <f t="shared" si="12"/>
        <v>2007</v>
      </c>
      <c r="H404" t="s">
        <v>3797</v>
      </c>
      <c r="K404" t="str">
        <f t="shared" si="13"/>
        <v>insert into pendaftaran (id,status_lulus,status_verifikasi,npm,pelamar,nomor_periode,tahun_periode) values (400,FALSE,TRUE,'1508262119','Hernandez.Phyllis11',1,'2007');</v>
      </c>
    </row>
    <row r="405" spans="1:11" x14ac:dyDescent="0.2">
      <c r="A405" s="14">
        <v>401</v>
      </c>
      <c r="B405" t="b">
        <v>0</v>
      </c>
      <c r="C405" s="28" t="b">
        <v>1</v>
      </c>
      <c r="D405" s="29">
        <v>1508262121</v>
      </c>
      <c r="E405" s="37" t="s">
        <v>860</v>
      </c>
      <c r="F405" s="28">
        <v>1</v>
      </c>
      <c r="G405" s="14">
        <f t="shared" si="12"/>
        <v>2007</v>
      </c>
      <c r="H405" t="s">
        <v>3797</v>
      </c>
      <c r="K405" t="str">
        <f t="shared" si="13"/>
        <v>insert into pendaftaran (id,status_lulus,status_verifikasi,npm,pelamar,nomor_periode,tahun_periode) values (401,FALSE,TRUE,'1508262121','Mcleod.Clinton15',1,'2007');</v>
      </c>
    </row>
    <row r="406" spans="1:11" x14ac:dyDescent="0.2">
      <c r="A406" s="14">
        <v>402</v>
      </c>
      <c r="B406" t="b">
        <v>0</v>
      </c>
      <c r="C406" s="28" t="b">
        <v>1</v>
      </c>
      <c r="D406" s="29">
        <v>1508262123</v>
      </c>
      <c r="E406" s="37" t="s">
        <v>861</v>
      </c>
      <c r="F406" s="28">
        <v>1</v>
      </c>
      <c r="G406" s="14">
        <f t="shared" si="12"/>
        <v>2007</v>
      </c>
      <c r="H406" t="s">
        <v>3797</v>
      </c>
      <c r="K406" t="str">
        <f t="shared" si="13"/>
        <v>insert into pendaftaran (id,status_lulus,status_verifikasi,npm,pelamar,nomor_periode,tahun_periode) values (402,FALSE,TRUE,'1508262123','Hayes.Hyacinth38',1,'2007');</v>
      </c>
    </row>
    <row r="407" spans="1:11" x14ac:dyDescent="0.2">
      <c r="A407" s="14">
        <v>403</v>
      </c>
      <c r="B407" t="b">
        <v>0</v>
      </c>
      <c r="C407" s="28" t="b">
        <v>1</v>
      </c>
      <c r="D407" s="29">
        <v>1508262125</v>
      </c>
      <c r="E407" s="37" t="s">
        <v>862</v>
      </c>
      <c r="F407" s="28">
        <v>1</v>
      </c>
      <c r="G407" s="14">
        <f t="shared" si="12"/>
        <v>2007</v>
      </c>
      <c r="H407" t="s">
        <v>3797</v>
      </c>
      <c r="K407" t="str">
        <f t="shared" si="13"/>
        <v>insert into pendaftaran (id,status_lulus,status_verifikasi,npm,pelamar,nomor_periode,tahun_periode) values (403,FALSE,TRUE,'1508262125','Mcknight.Kyle46',1,'2007');</v>
      </c>
    </row>
    <row r="408" spans="1:11" x14ac:dyDescent="0.2">
      <c r="A408" s="14">
        <v>404</v>
      </c>
      <c r="B408" t="b">
        <v>0</v>
      </c>
      <c r="C408" s="28" t="b">
        <v>1</v>
      </c>
      <c r="D408" s="29">
        <v>1508262127</v>
      </c>
      <c r="E408" s="37" t="s">
        <v>863</v>
      </c>
      <c r="F408" s="28">
        <v>1</v>
      </c>
      <c r="G408" s="14">
        <f t="shared" si="12"/>
        <v>2007</v>
      </c>
      <c r="H408" t="s">
        <v>3797</v>
      </c>
      <c r="K408" t="str">
        <f t="shared" si="13"/>
        <v>insert into pendaftaran (id,status_lulus,status_verifikasi,npm,pelamar,nomor_periode,tahun_periode) values (404,FALSE,TRUE,'1508262127','Walsh.Tiger42',1,'2007');</v>
      </c>
    </row>
    <row r="409" spans="1:11" x14ac:dyDescent="0.2">
      <c r="A409" s="14">
        <v>405</v>
      </c>
      <c r="B409" t="b">
        <v>0</v>
      </c>
      <c r="C409" s="28" t="b">
        <v>1</v>
      </c>
      <c r="D409" s="29">
        <v>1508262129</v>
      </c>
      <c r="E409" s="37" t="s">
        <v>864</v>
      </c>
      <c r="F409" s="28">
        <v>1</v>
      </c>
      <c r="G409" s="14">
        <f t="shared" si="12"/>
        <v>2007</v>
      </c>
      <c r="H409" t="s">
        <v>3797</v>
      </c>
      <c r="K409" t="str">
        <f t="shared" si="13"/>
        <v>insert into pendaftaran (id,status_lulus,status_verifikasi,npm,pelamar,nomor_periode,tahun_periode) values (405,FALSE,TRUE,'1508262129','Finch.Ross78',1,'2007');</v>
      </c>
    </row>
    <row r="410" spans="1:11" x14ac:dyDescent="0.2">
      <c r="A410" s="14">
        <v>406</v>
      </c>
      <c r="B410" t="b">
        <v>0</v>
      </c>
      <c r="C410" s="28" t="b">
        <v>1</v>
      </c>
      <c r="D410" s="29">
        <v>1508262131</v>
      </c>
      <c r="E410" s="37" t="s">
        <v>865</v>
      </c>
      <c r="F410" s="28">
        <v>1</v>
      </c>
      <c r="G410" s="14">
        <f t="shared" si="12"/>
        <v>2007</v>
      </c>
      <c r="H410" t="s">
        <v>3797</v>
      </c>
      <c r="K410" t="str">
        <f t="shared" si="13"/>
        <v>insert into pendaftaran (id,status_lulus,status_verifikasi,npm,pelamar,nomor_periode,tahun_periode) values (406,FALSE,TRUE,'1508262131','Ingram.Leo88',1,'2007');</v>
      </c>
    </row>
    <row r="411" spans="1:11" x14ac:dyDescent="0.2">
      <c r="A411" s="14">
        <v>407</v>
      </c>
      <c r="B411" t="b">
        <v>0</v>
      </c>
      <c r="C411" t="b">
        <v>0</v>
      </c>
      <c r="D411" s="29">
        <v>1508262133</v>
      </c>
      <c r="E411" s="37" t="s">
        <v>866</v>
      </c>
      <c r="F411" s="28">
        <v>1</v>
      </c>
      <c r="G411" s="14">
        <f t="shared" si="12"/>
        <v>2007</v>
      </c>
      <c r="H411" t="s">
        <v>3797</v>
      </c>
      <c r="K411" t="str">
        <f t="shared" si="13"/>
        <v>insert into pendaftaran (id,status_lulus,status_verifikasi,npm,pelamar,nomor_periode,tahun_periode) values (407,FALSE,FALSE,'1508262133','Hudson.Aileen4',1,'2007');</v>
      </c>
    </row>
    <row r="412" spans="1:11" x14ac:dyDescent="0.2">
      <c r="A412" s="14">
        <v>408</v>
      </c>
      <c r="B412" t="b">
        <v>0</v>
      </c>
      <c r="C412" t="b">
        <v>0</v>
      </c>
      <c r="D412" s="29">
        <v>1508262135</v>
      </c>
      <c r="E412" s="37" t="s">
        <v>867</v>
      </c>
      <c r="F412" s="28">
        <v>1</v>
      </c>
      <c r="G412" s="14">
        <f t="shared" si="12"/>
        <v>2007</v>
      </c>
      <c r="H412" t="s">
        <v>3797</v>
      </c>
      <c r="K412" t="str">
        <f t="shared" si="13"/>
        <v>insert into pendaftaran (id,status_lulus,status_verifikasi,npm,pelamar,nomor_periode,tahun_periode) values (408,FALSE,FALSE,'1508262135','Mullins.Willa79',1,'2007');</v>
      </c>
    </row>
    <row r="413" spans="1:11" x14ac:dyDescent="0.2">
      <c r="A413" s="14">
        <v>409</v>
      </c>
      <c r="B413" t="b">
        <v>0</v>
      </c>
      <c r="C413" t="b">
        <v>0</v>
      </c>
      <c r="D413" s="29">
        <v>1508262137</v>
      </c>
      <c r="E413" s="37" t="s">
        <v>868</v>
      </c>
      <c r="F413" s="28">
        <v>1</v>
      </c>
      <c r="G413" s="14">
        <f t="shared" si="12"/>
        <v>2007</v>
      </c>
      <c r="H413" t="s">
        <v>3797</v>
      </c>
      <c r="K413" t="str">
        <f t="shared" si="13"/>
        <v>insert into pendaftaran (id,status_lulus,status_verifikasi,npm,pelamar,nomor_periode,tahun_periode) values (409,FALSE,FALSE,'1508262137','Sweet.Quamar7',1,'2007');</v>
      </c>
    </row>
    <row r="414" spans="1:11" x14ac:dyDescent="0.2">
      <c r="A414" s="14">
        <v>410</v>
      </c>
      <c r="B414" t="b">
        <v>0</v>
      </c>
      <c r="C414" t="b">
        <v>0</v>
      </c>
      <c r="D414" s="29">
        <v>1508262139</v>
      </c>
      <c r="E414" s="37" t="s">
        <v>869</v>
      </c>
      <c r="F414" s="28">
        <v>1</v>
      </c>
      <c r="G414" s="14">
        <f t="shared" si="12"/>
        <v>2007</v>
      </c>
      <c r="H414" t="s">
        <v>3797</v>
      </c>
      <c r="K414" t="str">
        <f t="shared" si="13"/>
        <v>insert into pendaftaran (id,status_lulus,status_verifikasi,npm,pelamar,nomor_periode,tahun_periode) values (410,FALSE,FALSE,'1508262139','Dejesus.Kyle72',1,'2007');</v>
      </c>
    </row>
    <row r="415" spans="1:11" x14ac:dyDescent="0.2">
      <c r="A415" s="14">
        <v>411</v>
      </c>
      <c r="B415" t="b">
        <v>0</v>
      </c>
      <c r="C415" t="b">
        <v>0</v>
      </c>
      <c r="D415" s="29">
        <v>1508262141</v>
      </c>
      <c r="E415" s="37" t="s">
        <v>870</v>
      </c>
      <c r="F415" s="28">
        <v>1</v>
      </c>
      <c r="G415" s="14">
        <f t="shared" si="12"/>
        <v>2007</v>
      </c>
      <c r="H415" t="s">
        <v>3797</v>
      </c>
      <c r="K415" t="str">
        <f t="shared" si="13"/>
        <v>insert into pendaftaran (id,status_lulus,status_verifikasi,npm,pelamar,nomor_periode,tahun_periode) values (411,FALSE,FALSE,'1508262141','Whitehead.Maggie96',1,'2007');</v>
      </c>
    </row>
    <row r="416" spans="1:11" x14ac:dyDescent="0.2">
      <c r="A416" s="14">
        <v>412</v>
      </c>
      <c r="B416" t="b">
        <v>0</v>
      </c>
      <c r="C416" t="b">
        <v>0</v>
      </c>
      <c r="D416" s="29">
        <v>1508262143</v>
      </c>
      <c r="E416" s="37" t="s">
        <v>871</v>
      </c>
      <c r="F416" s="28">
        <v>1</v>
      </c>
      <c r="G416" s="14">
        <f t="shared" si="12"/>
        <v>2007</v>
      </c>
      <c r="H416" t="s">
        <v>3797</v>
      </c>
      <c r="K416" t="str">
        <f t="shared" si="13"/>
        <v>insert into pendaftaran (id,status_lulus,status_verifikasi,npm,pelamar,nomor_periode,tahun_periode) values (412,FALSE,FALSE,'1508262143','Solomon.Jemima13',1,'2007');</v>
      </c>
    </row>
    <row r="417" spans="1:11" x14ac:dyDescent="0.2">
      <c r="A417" s="14">
        <v>413</v>
      </c>
      <c r="B417" t="b">
        <v>0</v>
      </c>
      <c r="C417" t="b">
        <v>0</v>
      </c>
      <c r="D417" s="29">
        <v>1508262145</v>
      </c>
      <c r="E417" s="37" t="s">
        <v>872</v>
      </c>
      <c r="F417" s="28">
        <v>1</v>
      </c>
      <c r="G417" s="14">
        <f t="shared" si="12"/>
        <v>2007</v>
      </c>
      <c r="H417" t="s">
        <v>3797</v>
      </c>
      <c r="K417" t="str">
        <f t="shared" si="13"/>
        <v>insert into pendaftaran (id,status_lulus,status_verifikasi,npm,pelamar,nomor_periode,tahun_periode) values (413,FALSE,FALSE,'1508262145','Grimes.Marvin9',1,'2007');</v>
      </c>
    </row>
    <row r="418" spans="1:11" x14ac:dyDescent="0.2">
      <c r="A418" s="14">
        <v>414</v>
      </c>
      <c r="B418" t="b">
        <v>0</v>
      </c>
      <c r="C418" t="b">
        <v>0</v>
      </c>
      <c r="D418" s="29">
        <v>1508262147</v>
      </c>
      <c r="E418" s="37" t="s">
        <v>873</v>
      </c>
      <c r="F418" s="28">
        <v>1</v>
      </c>
      <c r="G418" s="14">
        <f t="shared" si="12"/>
        <v>2007</v>
      </c>
      <c r="H418" t="s">
        <v>3797</v>
      </c>
      <c r="K418" t="str">
        <f t="shared" si="13"/>
        <v>insert into pendaftaran (id,status_lulus,status_verifikasi,npm,pelamar,nomor_periode,tahun_periode) values (414,FALSE,FALSE,'1508262147','Garner.Echo30',1,'2007');</v>
      </c>
    </row>
    <row r="419" spans="1:11" x14ac:dyDescent="0.2">
      <c r="A419" s="14">
        <v>415</v>
      </c>
      <c r="B419" t="b">
        <v>0</v>
      </c>
      <c r="C419" t="b">
        <v>0</v>
      </c>
      <c r="D419" s="29">
        <v>1508262149</v>
      </c>
      <c r="E419" s="37" t="s">
        <v>874</v>
      </c>
      <c r="F419" s="28">
        <v>1</v>
      </c>
      <c r="G419" s="14">
        <f t="shared" si="12"/>
        <v>2007</v>
      </c>
      <c r="H419" t="s">
        <v>3797</v>
      </c>
      <c r="K419" t="str">
        <f t="shared" si="13"/>
        <v>insert into pendaftaran (id,status_lulus,status_verifikasi,npm,pelamar,nomor_periode,tahun_periode) values (415,FALSE,FALSE,'1508262149','Sellers.Mira68',1,'2007');</v>
      </c>
    </row>
    <row r="420" spans="1:11" x14ac:dyDescent="0.2">
      <c r="A420" s="14">
        <v>416</v>
      </c>
      <c r="B420" t="b">
        <v>0</v>
      </c>
      <c r="C420" t="b">
        <v>0</v>
      </c>
      <c r="D420" s="29">
        <v>1508262151</v>
      </c>
      <c r="E420" s="37" t="s">
        <v>875</v>
      </c>
      <c r="F420" s="28">
        <v>1</v>
      </c>
      <c r="G420" s="14">
        <f t="shared" si="12"/>
        <v>2007</v>
      </c>
      <c r="H420" t="s">
        <v>3797</v>
      </c>
      <c r="K420" t="str">
        <f t="shared" si="13"/>
        <v>insert into pendaftaran (id,status_lulus,status_verifikasi,npm,pelamar,nomor_periode,tahun_periode) values (416,FALSE,FALSE,'1508262151','Nichols.Colton17',1,'2007');</v>
      </c>
    </row>
    <row r="421" spans="1:11" x14ac:dyDescent="0.2">
      <c r="A421" s="14">
        <v>417</v>
      </c>
      <c r="B421" t="b">
        <v>0</v>
      </c>
      <c r="C421" t="b">
        <v>0</v>
      </c>
      <c r="D421" s="29">
        <v>1508262153</v>
      </c>
      <c r="E421" s="37" t="s">
        <v>876</v>
      </c>
      <c r="F421" s="28">
        <v>1</v>
      </c>
      <c r="G421" s="14">
        <f t="shared" si="12"/>
        <v>2007</v>
      </c>
      <c r="H421" t="s">
        <v>3797</v>
      </c>
      <c r="K421" t="str">
        <f t="shared" si="13"/>
        <v>insert into pendaftaran (id,status_lulus,status_verifikasi,npm,pelamar,nomor_periode,tahun_periode) values (417,FALSE,FALSE,'1508262153','Blanchard.Felix40',1,'2007');</v>
      </c>
    </row>
    <row r="422" spans="1:11" x14ac:dyDescent="0.2">
      <c r="A422" s="14">
        <v>418</v>
      </c>
      <c r="B422" t="b">
        <v>0</v>
      </c>
      <c r="C422" t="b">
        <v>0</v>
      </c>
      <c r="D422" s="29">
        <v>1508262155</v>
      </c>
      <c r="E422" s="37" t="s">
        <v>877</v>
      </c>
      <c r="F422" s="28">
        <v>1</v>
      </c>
      <c r="G422" s="14">
        <f t="shared" si="12"/>
        <v>2007</v>
      </c>
      <c r="H422" t="s">
        <v>3797</v>
      </c>
      <c r="K422" t="str">
        <f t="shared" si="13"/>
        <v>insert into pendaftaran (id,status_lulus,status_verifikasi,npm,pelamar,nomor_periode,tahun_periode) values (418,FALSE,FALSE,'1508262155','Powell.Quintessa88',1,'2007');</v>
      </c>
    </row>
    <row r="423" spans="1:11" x14ac:dyDescent="0.2">
      <c r="A423" s="14">
        <v>419</v>
      </c>
      <c r="B423" t="b">
        <v>0</v>
      </c>
      <c r="C423" t="b">
        <v>0</v>
      </c>
      <c r="D423" s="29">
        <v>1508262157</v>
      </c>
      <c r="E423" s="37" t="s">
        <v>878</v>
      </c>
      <c r="F423" s="28">
        <v>1</v>
      </c>
      <c r="G423" s="14">
        <f t="shared" si="12"/>
        <v>2007</v>
      </c>
      <c r="H423" t="s">
        <v>3797</v>
      </c>
      <c r="K423" t="str">
        <f t="shared" si="13"/>
        <v>insert into pendaftaran (id,status_lulus,status_verifikasi,npm,pelamar,nomor_periode,tahun_periode) values (419,FALSE,FALSE,'1508262157','Guthrie.Bernard47',1,'2007');</v>
      </c>
    </row>
    <row r="424" spans="1:11" x14ac:dyDescent="0.2">
      <c r="A424" s="14">
        <v>420</v>
      </c>
      <c r="B424" t="b">
        <v>0</v>
      </c>
      <c r="C424" t="b">
        <v>0</v>
      </c>
      <c r="D424" s="29">
        <v>1508262159</v>
      </c>
      <c r="E424" s="37" t="s">
        <v>879</v>
      </c>
      <c r="F424" s="28">
        <v>1</v>
      </c>
      <c r="G424" s="14">
        <f t="shared" si="12"/>
        <v>2007</v>
      </c>
      <c r="H424" t="s">
        <v>3797</v>
      </c>
      <c r="K424" t="str">
        <f t="shared" si="13"/>
        <v>insert into pendaftaran (id,status_lulus,status_verifikasi,npm,pelamar,nomor_periode,tahun_periode) values (420,FALSE,FALSE,'1508262159','Hart.Calista7',1,'2007');</v>
      </c>
    </row>
    <row r="425" spans="1:11" x14ac:dyDescent="0.2">
      <c r="A425" s="14">
        <v>421</v>
      </c>
      <c r="B425" t="b">
        <v>0</v>
      </c>
      <c r="C425" s="28" t="b">
        <v>1</v>
      </c>
      <c r="D425" s="29">
        <v>1508262161</v>
      </c>
      <c r="E425" s="37" t="s">
        <v>880</v>
      </c>
      <c r="F425" s="28">
        <v>1</v>
      </c>
      <c r="G425" s="14">
        <f t="shared" si="12"/>
        <v>2007</v>
      </c>
      <c r="H425" t="s">
        <v>3797</v>
      </c>
      <c r="K425" t="str">
        <f t="shared" si="13"/>
        <v>insert into pendaftaran (id,status_lulus,status_verifikasi,npm,pelamar,nomor_periode,tahun_periode) values (421,FALSE,TRUE,'1508262161','Swanson.Oliver20',1,'2007');</v>
      </c>
    </row>
    <row r="426" spans="1:11" x14ac:dyDescent="0.2">
      <c r="A426" s="14">
        <v>422</v>
      </c>
      <c r="B426" t="b">
        <v>0</v>
      </c>
      <c r="C426" s="28" t="b">
        <v>1</v>
      </c>
      <c r="D426" s="29">
        <v>1508262163</v>
      </c>
      <c r="E426" s="37" t="s">
        <v>881</v>
      </c>
      <c r="F426" s="28">
        <v>1</v>
      </c>
      <c r="G426" s="14">
        <f t="shared" si="12"/>
        <v>2007</v>
      </c>
      <c r="H426" t="s">
        <v>3797</v>
      </c>
      <c r="K426" t="str">
        <f t="shared" si="13"/>
        <v>insert into pendaftaran (id,status_lulus,status_verifikasi,npm,pelamar,nomor_periode,tahun_periode) values (422,FALSE,TRUE,'1508262163','Myers.Duncan11',1,'2007');</v>
      </c>
    </row>
    <row r="427" spans="1:11" x14ac:dyDescent="0.2">
      <c r="A427" s="14">
        <v>423</v>
      </c>
      <c r="B427" t="b">
        <v>0</v>
      </c>
      <c r="C427" s="28" t="b">
        <v>1</v>
      </c>
      <c r="D427" s="29">
        <v>1508262165</v>
      </c>
      <c r="E427" s="37" t="s">
        <v>882</v>
      </c>
      <c r="F427" s="28">
        <v>1</v>
      </c>
      <c r="G427" s="14">
        <f t="shared" si="12"/>
        <v>2007</v>
      </c>
      <c r="H427" t="s">
        <v>3797</v>
      </c>
      <c r="K427" t="str">
        <f t="shared" si="13"/>
        <v>insert into pendaftaran (id,status_lulus,status_verifikasi,npm,pelamar,nomor_periode,tahun_periode) values (423,FALSE,TRUE,'1508262165','Boone.Jamal86',1,'2007');</v>
      </c>
    </row>
    <row r="428" spans="1:11" x14ac:dyDescent="0.2">
      <c r="A428" s="14">
        <v>424</v>
      </c>
      <c r="B428" t="b">
        <v>0</v>
      </c>
      <c r="C428" s="28" t="b">
        <v>1</v>
      </c>
      <c r="D428" s="29">
        <v>1508262167</v>
      </c>
      <c r="E428" s="37" t="s">
        <v>883</v>
      </c>
      <c r="F428" s="28">
        <v>1</v>
      </c>
      <c r="G428" s="14">
        <f t="shared" si="12"/>
        <v>2007</v>
      </c>
      <c r="H428" t="s">
        <v>3797</v>
      </c>
      <c r="K428" t="str">
        <f t="shared" si="13"/>
        <v>insert into pendaftaran (id,status_lulus,status_verifikasi,npm,pelamar,nomor_periode,tahun_periode) values (424,FALSE,TRUE,'1508262167','Wynn.Lionel64',1,'2007');</v>
      </c>
    </row>
    <row r="429" spans="1:11" x14ac:dyDescent="0.2">
      <c r="A429" s="14">
        <v>425</v>
      </c>
      <c r="B429" t="b">
        <v>0</v>
      </c>
      <c r="C429" s="28" t="b">
        <v>1</v>
      </c>
      <c r="D429" s="29">
        <v>1508262169</v>
      </c>
      <c r="E429" s="37" t="s">
        <v>884</v>
      </c>
      <c r="F429" s="28">
        <v>1</v>
      </c>
      <c r="G429" s="14">
        <f t="shared" si="12"/>
        <v>2007</v>
      </c>
      <c r="H429" t="s">
        <v>3797</v>
      </c>
      <c r="K429" t="str">
        <f t="shared" si="13"/>
        <v>insert into pendaftaran (id,status_lulus,status_verifikasi,npm,pelamar,nomor_periode,tahun_periode) values (425,FALSE,TRUE,'1508262169','Dickerson.Natalie18',1,'2007');</v>
      </c>
    </row>
    <row r="430" spans="1:11" x14ac:dyDescent="0.2">
      <c r="A430" s="14">
        <v>426</v>
      </c>
      <c r="B430" t="b">
        <v>0</v>
      </c>
      <c r="C430" s="28" t="b">
        <v>1</v>
      </c>
      <c r="D430" s="29">
        <v>1508262171</v>
      </c>
      <c r="E430" s="37" t="s">
        <v>885</v>
      </c>
      <c r="F430" s="28">
        <v>1</v>
      </c>
      <c r="G430" s="14">
        <f t="shared" si="12"/>
        <v>2007</v>
      </c>
      <c r="H430" t="s">
        <v>3797</v>
      </c>
      <c r="K430" t="str">
        <f t="shared" si="13"/>
        <v>insert into pendaftaran (id,status_lulus,status_verifikasi,npm,pelamar,nomor_periode,tahun_periode) values (426,FALSE,TRUE,'1508262171','Martin.Channing22',1,'2007');</v>
      </c>
    </row>
    <row r="431" spans="1:11" x14ac:dyDescent="0.2">
      <c r="A431" s="14">
        <v>427</v>
      </c>
      <c r="B431" t="b">
        <v>0</v>
      </c>
      <c r="C431" s="28" t="b">
        <v>1</v>
      </c>
      <c r="D431" s="29">
        <v>1508262173</v>
      </c>
      <c r="E431" s="37" t="s">
        <v>886</v>
      </c>
      <c r="F431" s="28">
        <v>1</v>
      </c>
      <c r="G431" s="14">
        <f t="shared" si="12"/>
        <v>2007</v>
      </c>
      <c r="H431" t="s">
        <v>3797</v>
      </c>
      <c r="K431" t="str">
        <f t="shared" si="13"/>
        <v>insert into pendaftaran (id,status_lulus,status_verifikasi,npm,pelamar,nomor_periode,tahun_periode) values (427,FALSE,TRUE,'1508262173','Miller.Zephania48',1,'2007');</v>
      </c>
    </row>
    <row r="432" spans="1:11" x14ac:dyDescent="0.2">
      <c r="A432" s="14">
        <v>428</v>
      </c>
      <c r="B432" t="b">
        <v>0</v>
      </c>
      <c r="C432" s="28" t="b">
        <v>1</v>
      </c>
      <c r="D432" s="29">
        <v>1508262175</v>
      </c>
      <c r="E432" s="37" t="s">
        <v>887</v>
      </c>
      <c r="F432" s="28">
        <v>1</v>
      </c>
      <c r="G432" s="14">
        <f t="shared" si="12"/>
        <v>2007</v>
      </c>
      <c r="H432" t="s">
        <v>3797</v>
      </c>
      <c r="K432" t="str">
        <f t="shared" si="13"/>
        <v>insert into pendaftaran (id,status_lulus,status_verifikasi,npm,pelamar,nomor_periode,tahun_periode) values (428,FALSE,TRUE,'1508262175','Leon.Evangeline61',1,'2007');</v>
      </c>
    </row>
    <row r="433" spans="1:11" x14ac:dyDescent="0.2">
      <c r="A433" s="14">
        <v>429</v>
      </c>
      <c r="B433" t="b">
        <v>0</v>
      </c>
      <c r="C433" s="28" t="b">
        <v>1</v>
      </c>
      <c r="D433" s="29">
        <v>1508262177</v>
      </c>
      <c r="E433" s="37" t="s">
        <v>888</v>
      </c>
      <c r="F433" s="28">
        <v>1</v>
      </c>
      <c r="G433" s="14">
        <f t="shared" si="12"/>
        <v>2007</v>
      </c>
      <c r="H433" t="s">
        <v>3797</v>
      </c>
      <c r="K433" t="str">
        <f t="shared" si="13"/>
        <v>insert into pendaftaran (id,status_lulus,status_verifikasi,npm,pelamar,nomor_periode,tahun_periode) values (429,FALSE,TRUE,'1508262177','Bridges.Serena88',1,'2007');</v>
      </c>
    </row>
    <row r="434" spans="1:11" x14ac:dyDescent="0.2">
      <c r="A434" s="14">
        <v>430</v>
      </c>
      <c r="B434" t="b">
        <v>0</v>
      </c>
      <c r="C434" s="28" t="b">
        <v>1</v>
      </c>
      <c r="D434" s="29">
        <v>1508262179</v>
      </c>
      <c r="E434" s="37" t="s">
        <v>889</v>
      </c>
      <c r="F434" s="28">
        <v>1</v>
      </c>
      <c r="G434" s="14">
        <f t="shared" si="12"/>
        <v>2007</v>
      </c>
      <c r="H434" t="s">
        <v>3797</v>
      </c>
      <c r="K434" t="str">
        <f t="shared" si="13"/>
        <v>insert into pendaftaran (id,status_lulus,status_verifikasi,npm,pelamar,nomor_periode,tahun_periode) values (430,FALSE,TRUE,'1508262179','Cross.Kimberley4',1,'2007');</v>
      </c>
    </row>
    <row r="435" spans="1:11" x14ac:dyDescent="0.2">
      <c r="A435" s="14">
        <v>431</v>
      </c>
      <c r="B435" t="b">
        <v>0</v>
      </c>
      <c r="C435" s="28" t="b">
        <v>1</v>
      </c>
      <c r="D435" s="29">
        <v>1508262181</v>
      </c>
      <c r="E435" s="37" t="s">
        <v>890</v>
      </c>
      <c r="F435" s="28">
        <v>1</v>
      </c>
      <c r="G435" s="14">
        <f t="shared" si="12"/>
        <v>2007</v>
      </c>
      <c r="H435" t="s">
        <v>3797</v>
      </c>
      <c r="K435" t="str">
        <f t="shared" si="13"/>
        <v>insert into pendaftaran (id,status_lulus,status_verifikasi,npm,pelamar,nomor_periode,tahun_periode) values (431,FALSE,TRUE,'1508262181','Andrews.Jenna22',1,'2007');</v>
      </c>
    </row>
    <row r="436" spans="1:11" x14ac:dyDescent="0.2">
      <c r="A436" s="14">
        <v>432</v>
      </c>
      <c r="B436" t="b">
        <v>0</v>
      </c>
      <c r="C436" s="28" t="b">
        <v>1</v>
      </c>
      <c r="D436" s="29">
        <v>1508262183</v>
      </c>
      <c r="E436" s="37" t="s">
        <v>891</v>
      </c>
      <c r="F436" s="28">
        <v>1</v>
      </c>
      <c r="G436" s="14">
        <f t="shared" si="12"/>
        <v>2007</v>
      </c>
      <c r="H436" t="s">
        <v>3797</v>
      </c>
      <c r="K436" t="str">
        <f t="shared" si="13"/>
        <v>insert into pendaftaran (id,status_lulus,status_verifikasi,npm,pelamar,nomor_periode,tahun_periode) values (432,FALSE,TRUE,'1508262183','Snider.Nehru79',1,'2007');</v>
      </c>
    </row>
    <row r="437" spans="1:11" x14ac:dyDescent="0.2">
      <c r="A437" s="14">
        <v>433</v>
      </c>
      <c r="B437" t="b">
        <v>0</v>
      </c>
      <c r="C437" s="28" t="b">
        <v>1</v>
      </c>
      <c r="D437" s="29">
        <v>1508262185</v>
      </c>
      <c r="E437" s="37" t="s">
        <v>892</v>
      </c>
      <c r="F437" s="28">
        <v>1</v>
      </c>
      <c r="G437" s="14">
        <f t="shared" si="12"/>
        <v>2007</v>
      </c>
      <c r="H437" t="s">
        <v>3797</v>
      </c>
      <c r="K437" t="str">
        <f t="shared" si="13"/>
        <v>insert into pendaftaran (id,status_lulus,status_verifikasi,npm,pelamar,nomor_periode,tahun_periode) values (433,FALSE,TRUE,'1508262185','Roth.Kyle3',1,'2007');</v>
      </c>
    </row>
    <row r="438" spans="1:11" x14ac:dyDescent="0.2">
      <c r="A438" s="14">
        <v>434</v>
      </c>
      <c r="B438" t="b">
        <v>0</v>
      </c>
      <c r="C438" t="b">
        <v>0</v>
      </c>
      <c r="D438" s="29">
        <v>1508262187</v>
      </c>
      <c r="E438" s="37" t="s">
        <v>893</v>
      </c>
      <c r="F438" s="28">
        <v>1</v>
      </c>
      <c r="G438" s="14">
        <f t="shared" si="12"/>
        <v>2007</v>
      </c>
      <c r="H438" t="s">
        <v>3797</v>
      </c>
      <c r="K438" t="str">
        <f t="shared" si="13"/>
        <v>insert into pendaftaran (id,status_lulus,status_verifikasi,npm,pelamar,nomor_periode,tahun_periode) values (434,FALSE,FALSE,'1508262187','Rodgers.Moses15',1,'2007');</v>
      </c>
    </row>
    <row r="439" spans="1:11" x14ac:dyDescent="0.2">
      <c r="A439" s="14">
        <v>435</v>
      </c>
      <c r="B439" t="b">
        <v>0</v>
      </c>
      <c r="C439" t="b">
        <v>0</v>
      </c>
      <c r="D439" s="29">
        <v>1508262189</v>
      </c>
      <c r="E439" s="37" t="s">
        <v>894</v>
      </c>
      <c r="F439" s="28">
        <v>1</v>
      </c>
      <c r="G439" s="14">
        <f t="shared" si="12"/>
        <v>2007</v>
      </c>
      <c r="H439" t="s">
        <v>3797</v>
      </c>
      <c r="K439" t="str">
        <f t="shared" si="13"/>
        <v>insert into pendaftaran (id,status_lulus,status_verifikasi,npm,pelamar,nomor_periode,tahun_periode) values (435,FALSE,FALSE,'1508262189','Christian.Rhona26',1,'2007');</v>
      </c>
    </row>
    <row r="440" spans="1:11" x14ac:dyDescent="0.2">
      <c r="A440" s="14">
        <v>436</v>
      </c>
      <c r="B440" t="b">
        <v>0</v>
      </c>
      <c r="C440" t="b">
        <v>0</v>
      </c>
      <c r="D440" s="29">
        <v>1508262191</v>
      </c>
      <c r="E440" s="37" t="s">
        <v>895</v>
      </c>
      <c r="F440" s="28">
        <v>1</v>
      </c>
      <c r="G440" s="14">
        <f t="shared" si="12"/>
        <v>2007</v>
      </c>
      <c r="H440" t="s">
        <v>3797</v>
      </c>
      <c r="K440" t="str">
        <f t="shared" si="13"/>
        <v>insert into pendaftaran (id,status_lulus,status_verifikasi,npm,pelamar,nomor_periode,tahun_periode) values (436,FALSE,FALSE,'1508262191','Perry.Tara71',1,'2007');</v>
      </c>
    </row>
    <row r="441" spans="1:11" x14ac:dyDescent="0.2">
      <c r="A441" s="14">
        <v>437</v>
      </c>
      <c r="B441" t="b">
        <v>0</v>
      </c>
      <c r="C441" t="b">
        <v>0</v>
      </c>
      <c r="D441" s="29">
        <v>1508262193</v>
      </c>
      <c r="E441" s="37" t="s">
        <v>896</v>
      </c>
      <c r="F441" s="28">
        <v>1</v>
      </c>
      <c r="G441" s="14">
        <f t="shared" si="12"/>
        <v>2007</v>
      </c>
      <c r="H441" t="s">
        <v>3797</v>
      </c>
      <c r="K441" t="str">
        <f t="shared" si="13"/>
        <v>insert into pendaftaran (id,status_lulus,status_verifikasi,npm,pelamar,nomor_periode,tahun_periode) values (437,FALSE,FALSE,'1508262193','Atkins.Yvette30',1,'2007');</v>
      </c>
    </row>
    <row r="442" spans="1:11" x14ac:dyDescent="0.2">
      <c r="A442" s="14">
        <v>438</v>
      </c>
      <c r="B442" t="b">
        <v>0</v>
      </c>
      <c r="C442" t="b">
        <v>0</v>
      </c>
      <c r="D442" s="29">
        <v>1508262195</v>
      </c>
      <c r="E442" s="37" t="s">
        <v>897</v>
      </c>
      <c r="F442" s="28">
        <v>1</v>
      </c>
      <c r="G442" s="14">
        <f t="shared" si="12"/>
        <v>2007</v>
      </c>
      <c r="H442" t="s">
        <v>3797</v>
      </c>
      <c r="K442" t="str">
        <f t="shared" si="13"/>
        <v>insert into pendaftaran (id,status_lulus,status_verifikasi,npm,pelamar,nomor_periode,tahun_periode) values (438,FALSE,FALSE,'1508262195','Estes.Gemma55',1,'2007');</v>
      </c>
    </row>
    <row r="443" spans="1:11" x14ac:dyDescent="0.2">
      <c r="A443" s="14">
        <v>439</v>
      </c>
      <c r="B443" t="b">
        <v>0</v>
      </c>
      <c r="C443" t="b">
        <v>0</v>
      </c>
      <c r="D443" s="29">
        <v>1508262197</v>
      </c>
      <c r="E443" s="37" t="s">
        <v>898</v>
      </c>
      <c r="F443" s="28">
        <v>1</v>
      </c>
      <c r="G443" s="14">
        <f t="shared" si="12"/>
        <v>2007</v>
      </c>
      <c r="H443" t="s">
        <v>3797</v>
      </c>
      <c r="K443" t="str">
        <f t="shared" si="13"/>
        <v>insert into pendaftaran (id,status_lulus,status_verifikasi,npm,pelamar,nomor_periode,tahun_periode) values (439,FALSE,FALSE,'1508262197','Fernandez.Chaim55',1,'2007');</v>
      </c>
    </row>
    <row r="444" spans="1:11" x14ac:dyDescent="0.2">
      <c r="A444" s="14">
        <v>440</v>
      </c>
      <c r="B444" t="b">
        <v>0</v>
      </c>
      <c r="C444" t="b">
        <v>0</v>
      </c>
      <c r="D444" s="29">
        <v>1508262199</v>
      </c>
      <c r="E444" s="37" t="s">
        <v>899</v>
      </c>
      <c r="F444" s="28">
        <v>1</v>
      </c>
      <c r="G444" s="14">
        <f t="shared" si="12"/>
        <v>2007</v>
      </c>
      <c r="H444" t="s">
        <v>3797</v>
      </c>
      <c r="K444" t="str">
        <f t="shared" si="13"/>
        <v>insert into pendaftaran (id,status_lulus,status_verifikasi,npm,pelamar,nomor_periode,tahun_periode) values (440,FALSE,FALSE,'1508262199','Castaneda.Riley8',1,'2007');</v>
      </c>
    </row>
    <row r="445" spans="1:11" x14ac:dyDescent="0.2">
      <c r="A445" s="14">
        <v>441</v>
      </c>
      <c r="B445" t="b">
        <v>0</v>
      </c>
      <c r="C445" t="b">
        <v>0</v>
      </c>
      <c r="D445" s="29">
        <v>1508262201</v>
      </c>
      <c r="E445" s="37" t="s">
        <v>900</v>
      </c>
      <c r="F445" s="28">
        <v>1</v>
      </c>
      <c r="G445" s="14">
        <f t="shared" si="12"/>
        <v>2007</v>
      </c>
      <c r="H445" t="s">
        <v>3797</v>
      </c>
      <c r="K445" t="str">
        <f t="shared" si="13"/>
        <v>insert into pendaftaran (id,status_lulus,status_verifikasi,npm,pelamar,nomor_periode,tahun_periode) values (441,FALSE,FALSE,'1508262201','Day.Felicia2',1,'2007');</v>
      </c>
    </row>
    <row r="446" spans="1:11" x14ac:dyDescent="0.2">
      <c r="A446" s="14">
        <v>442</v>
      </c>
      <c r="B446" t="b">
        <v>0</v>
      </c>
      <c r="C446" t="b">
        <v>0</v>
      </c>
      <c r="D446" s="29">
        <v>1508262203</v>
      </c>
      <c r="E446" s="37" t="s">
        <v>901</v>
      </c>
      <c r="F446" s="28">
        <v>1</v>
      </c>
      <c r="G446" s="14">
        <f t="shared" si="12"/>
        <v>2007</v>
      </c>
      <c r="H446" t="s">
        <v>3797</v>
      </c>
      <c r="K446" t="str">
        <f t="shared" si="13"/>
        <v>insert into pendaftaran (id,status_lulus,status_verifikasi,npm,pelamar,nomor_periode,tahun_periode) values (442,FALSE,FALSE,'1508262203','Collins.Holly20',1,'2007');</v>
      </c>
    </row>
    <row r="447" spans="1:11" x14ac:dyDescent="0.2">
      <c r="A447" s="14">
        <v>443</v>
      </c>
      <c r="B447" t="b">
        <v>0</v>
      </c>
      <c r="C447" t="b">
        <v>0</v>
      </c>
      <c r="D447" s="29">
        <v>1508262205</v>
      </c>
      <c r="E447" s="37" t="s">
        <v>902</v>
      </c>
      <c r="F447" s="28">
        <v>1</v>
      </c>
      <c r="G447" s="14">
        <f t="shared" si="12"/>
        <v>2007</v>
      </c>
      <c r="H447" t="s">
        <v>3797</v>
      </c>
      <c r="K447" t="str">
        <f t="shared" si="13"/>
        <v>insert into pendaftaran (id,status_lulus,status_verifikasi,npm,pelamar,nomor_periode,tahun_periode) values (443,FALSE,FALSE,'1508262205','Frye.Maggie98',1,'2007');</v>
      </c>
    </row>
    <row r="448" spans="1:11" x14ac:dyDescent="0.2">
      <c r="A448" s="14">
        <v>444</v>
      </c>
      <c r="B448" t="b">
        <v>0</v>
      </c>
      <c r="C448" t="b">
        <v>0</v>
      </c>
      <c r="D448" s="29">
        <v>1508262207</v>
      </c>
      <c r="E448" s="37" t="s">
        <v>903</v>
      </c>
      <c r="F448" s="28">
        <v>1</v>
      </c>
      <c r="G448" s="14">
        <f t="shared" si="12"/>
        <v>2007</v>
      </c>
      <c r="H448" t="s">
        <v>3797</v>
      </c>
      <c r="K448" t="str">
        <f t="shared" si="13"/>
        <v>insert into pendaftaran (id,status_lulus,status_verifikasi,npm,pelamar,nomor_periode,tahun_periode) values (444,FALSE,FALSE,'1508262207','Osborne.Georgia12',1,'2007');</v>
      </c>
    </row>
    <row r="449" spans="1:11" x14ac:dyDescent="0.2">
      <c r="A449" s="14">
        <v>445</v>
      </c>
      <c r="B449" t="b">
        <v>0</v>
      </c>
      <c r="C449" t="b">
        <v>0</v>
      </c>
      <c r="D449" s="29">
        <v>1508262209</v>
      </c>
      <c r="E449" s="37" t="s">
        <v>904</v>
      </c>
      <c r="F449" s="28">
        <v>1</v>
      </c>
      <c r="G449" s="14">
        <f t="shared" si="12"/>
        <v>2007</v>
      </c>
      <c r="H449" t="s">
        <v>3797</v>
      </c>
      <c r="K449" t="str">
        <f t="shared" si="13"/>
        <v>insert into pendaftaran (id,status_lulus,status_verifikasi,npm,pelamar,nomor_periode,tahun_periode) values (445,FALSE,FALSE,'1508262209','Harper.Lance100',1,'2007');</v>
      </c>
    </row>
    <row r="450" spans="1:11" x14ac:dyDescent="0.2">
      <c r="A450" s="14">
        <v>446</v>
      </c>
      <c r="B450" t="b">
        <v>0</v>
      </c>
      <c r="C450" t="b">
        <v>0</v>
      </c>
      <c r="D450" s="29">
        <v>1508262211</v>
      </c>
      <c r="E450" s="37" t="s">
        <v>905</v>
      </c>
      <c r="F450" s="28">
        <v>1</v>
      </c>
      <c r="G450" s="14">
        <f t="shared" si="12"/>
        <v>2007</v>
      </c>
      <c r="H450" t="s">
        <v>3797</v>
      </c>
      <c r="K450" t="str">
        <f t="shared" si="13"/>
        <v>insert into pendaftaran (id,status_lulus,status_verifikasi,npm,pelamar,nomor_periode,tahun_periode) values (446,FALSE,FALSE,'1508262211','Bowman.Naomi94',1,'2007');</v>
      </c>
    </row>
    <row r="451" spans="1:11" x14ac:dyDescent="0.2">
      <c r="A451" s="14">
        <v>447</v>
      </c>
      <c r="B451" t="b">
        <v>0</v>
      </c>
      <c r="C451" t="b">
        <v>0</v>
      </c>
      <c r="D451" s="29">
        <v>1508262213</v>
      </c>
      <c r="E451" s="37" t="s">
        <v>906</v>
      </c>
      <c r="F451" s="28">
        <v>1</v>
      </c>
      <c r="G451" s="14">
        <f t="shared" si="12"/>
        <v>2007</v>
      </c>
      <c r="H451" t="s">
        <v>3797</v>
      </c>
      <c r="K451" t="str">
        <f t="shared" si="13"/>
        <v>insert into pendaftaran (id,status_lulus,status_verifikasi,npm,pelamar,nomor_periode,tahun_periode) values (447,FALSE,FALSE,'1508262213','Pittman.Lydia91',1,'2007');</v>
      </c>
    </row>
    <row r="452" spans="1:11" x14ac:dyDescent="0.2">
      <c r="A452" s="14">
        <v>448</v>
      </c>
      <c r="B452" t="b">
        <v>0</v>
      </c>
      <c r="C452" t="b">
        <v>0</v>
      </c>
      <c r="D452" s="29">
        <v>1508262215</v>
      </c>
      <c r="E452" s="37" t="s">
        <v>907</v>
      </c>
      <c r="F452" s="28">
        <v>1</v>
      </c>
      <c r="G452" s="14">
        <f t="shared" si="12"/>
        <v>2007</v>
      </c>
      <c r="H452" t="s">
        <v>3797</v>
      </c>
      <c r="K452" t="str">
        <f t="shared" si="13"/>
        <v>insert into pendaftaran (id,status_lulus,status_verifikasi,npm,pelamar,nomor_periode,tahun_periode) values (448,FALSE,FALSE,'1508262215','Franco.Keegan61',1,'2007');</v>
      </c>
    </row>
    <row r="453" spans="1:11" x14ac:dyDescent="0.2">
      <c r="A453" s="14">
        <v>449</v>
      </c>
      <c r="B453" t="b">
        <v>0</v>
      </c>
      <c r="C453" t="b">
        <v>0</v>
      </c>
      <c r="D453" s="29">
        <v>1508262217</v>
      </c>
      <c r="E453" s="37" t="s">
        <v>908</v>
      </c>
      <c r="F453" s="28">
        <v>1</v>
      </c>
      <c r="G453" s="14">
        <f t="shared" si="12"/>
        <v>2007</v>
      </c>
      <c r="H453" t="s">
        <v>3797</v>
      </c>
      <c r="K453" t="str">
        <f t="shared" si="13"/>
        <v>insert into pendaftaran (id,status_lulus,status_verifikasi,npm,pelamar,nomor_periode,tahun_periode) values (449,FALSE,FALSE,'1508262217','Crosby.Julian52',1,'2007');</v>
      </c>
    </row>
    <row r="454" spans="1:11" x14ac:dyDescent="0.2">
      <c r="A454" s="14">
        <v>450</v>
      </c>
      <c r="B454" t="b">
        <v>0</v>
      </c>
      <c r="C454" t="b">
        <v>0</v>
      </c>
      <c r="D454" s="29">
        <v>1508262219</v>
      </c>
      <c r="E454" s="37" t="s">
        <v>909</v>
      </c>
      <c r="F454" s="28">
        <v>1</v>
      </c>
      <c r="G454" s="14">
        <f t="shared" ref="G454:G517" si="14">IF(F454=1,2007,IF(F454=2,2008,2009))</f>
        <v>2007</v>
      </c>
      <c r="H454" t="s">
        <v>3797</v>
      </c>
      <c r="K454" t="str">
        <f t="shared" ref="K454:K517" si="15">CONCATENATE($K$4,A454,",",B454,",",C454,",","'",D454,"'",",","'",E454,"'",",",F454,",","'",G454,"'",")",";")</f>
        <v>insert into pendaftaran (id,status_lulus,status_verifikasi,npm,pelamar,nomor_periode,tahun_periode) values (450,FALSE,FALSE,'1508262219','Pratt.Regina12',1,'2007');</v>
      </c>
    </row>
    <row r="455" spans="1:11" x14ac:dyDescent="0.2">
      <c r="A455" s="14">
        <v>451</v>
      </c>
      <c r="B455" t="b">
        <v>0</v>
      </c>
      <c r="C455" t="b">
        <v>0</v>
      </c>
      <c r="D455" s="29">
        <v>1508262221</v>
      </c>
      <c r="E455" s="37" t="s">
        <v>910</v>
      </c>
      <c r="F455" s="28">
        <v>1</v>
      </c>
      <c r="G455" s="14">
        <f t="shared" si="14"/>
        <v>2007</v>
      </c>
      <c r="H455" t="s">
        <v>3797</v>
      </c>
      <c r="K455" t="str">
        <f t="shared" si="15"/>
        <v>insert into pendaftaran (id,status_lulus,status_verifikasi,npm,pelamar,nomor_periode,tahun_periode) values (451,FALSE,FALSE,'1508262221','Alston.Dominic65',1,'2007');</v>
      </c>
    </row>
    <row r="456" spans="1:11" x14ac:dyDescent="0.2">
      <c r="A456" s="14">
        <v>452</v>
      </c>
      <c r="B456" t="b">
        <v>0</v>
      </c>
      <c r="C456" t="b">
        <v>0</v>
      </c>
      <c r="D456" s="29">
        <v>1508262223</v>
      </c>
      <c r="E456" s="37" t="s">
        <v>911</v>
      </c>
      <c r="F456" s="28">
        <v>1</v>
      </c>
      <c r="G456" s="14">
        <f t="shared" si="14"/>
        <v>2007</v>
      </c>
      <c r="H456" t="s">
        <v>3797</v>
      </c>
      <c r="K456" t="str">
        <f t="shared" si="15"/>
        <v>insert into pendaftaran (id,status_lulus,status_verifikasi,npm,pelamar,nomor_periode,tahun_periode) values (452,FALSE,FALSE,'1508262223','Madden.Duncan12',1,'2007');</v>
      </c>
    </row>
    <row r="457" spans="1:11" x14ac:dyDescent="0.2">
      <c r="A457" s="14">
        <v>453</v>
      </c>
      <c r="B457" t="b">
        <v>0</v>
      </c>
      <c r="C457" t="b">
        <v>0</v>
      </c>
      <c r="D457" s="29">
        <v>1508262225</v>
      </c>
      <c r="E457" s="37" t="s">
        <v>912</v>
      </c>
      <c r="F457" s="28">
        <v>1</v>
      </c>
      <c r="G457" s="14">
        <f t="shared" si="14"/>
        <v>2007</v>
      </c>
      <c r="H457" t="s">
        <v>3797</v>
      </c>
      <c r="K457" t="str">
        <f t="shared" si="15"/>
        <v>insert into pendaftaran (id,status_lulus,status_verifikasi,npm,pelamar,nomor_periode,tahun_periode) values (453,FALSE,FALSE,'1508262225','Head.Isaiah78',1,'2007');</v>
      </c>
    </row>
    <row r="458" spans="1:11" x14ac:dyDescent="0.2">
      <c r="A458" s="14">
        <v>454</v>
      </c>
      <c r="B458" t="b">
        <v>0</v>
      </c>
      <c r="C458" t="b">
        <v>0</v>
      </c>
      <c r="D458" s="29">
        <v>1508262227</v>
      </c>
      <c r="E458" s="37" t="s">
        <v>913</v>
      </c>
      <c r="F458" s="28">
        <v>1</v>
      </c>
      <c r="G458" s="14">
        <f t="shared" si="14"/>
        <v>2007</v>
      </c>
      <c r="H458" t="s">
        <v>3797</v>
      </c>
      <c r="K458" t="str">
        <f t="shared" si="15"/>
        <v>insert into pendaftaran (id,status_lulus,status_verifikasi,npm,pelamar,nomor_periode,tahun_periode) values (454,FALSE,FALSE,'1508262227','Hayden.Gretchen22',1,'2007');</v>
      </c>
    </row>
    <row r="459" spans="1:11" x14ac:dyDescent="0.2">
      <c r="A459" s="14">
        <v>455</v>
      </c>
      <c r="B459" t="b">
        <v>0</v>
      </c>
      <c r="C459" t="b">
        <v>0</v>
      </c>
      <c r="D459" s="29">
        <v>1508262229</v>
      </c>
      <c r="E459" s="37" t="s">
        <v>914</v>
      </c>
      <c r="F459" s="28">
        <v>1</v>
      </c>
      <c r="G459" s="14">
        <f t="shared" si="14"/>
        <v>2007</v>
      </c>
      <c r="H459" t="s">
        <v>3797</v>
      </c>
      <c r="K459" t="str">
        <f t="shared" si="15"/>
        <v>insert into pendaftaran (id,status_lulus,status_verifikasi,npm,pelamar,nomor_periode,tahun_periode) values (455,FALSE,FALSE,'1508262229','Phillips.Germaine2',1,'2007');</v>
      </c>
    </row>
    <row r="460" spans="1:11" x14ac:dyDescent="0.2">
      <c r="A460" s="14">
        <v>456</v>
      </c>
      <c r="B460" t="b">
        <v>0</v>
      </c>
      <c r="C460" t="b">
        <v>0</v>
      </c>
      <c r="D460" s="29">
        <v>1508262231</v>
      </c>
      <c r="E460" s="37" t="s">
        <v>915</v>
      </c>
      <c r="F460" s="28">
        <v>1</v>
      </c>
      <c r="G460" s="14">
        <f t="shared" si="14"/>
        <v>2007</v>
      </c>
      <c r="H460" t="s">
        <v>3797</v>
      </c>
      <c r="K460" t="str">
        <f t="shared" si="15"/>
        <v>insert into pendaftaran (id,status_lulus,status_verifikasi,npm,pelamar,nomor_periode,tahun_periode) values (456,FALSE,FALSE,'1508262231','Palmer.Clare90',1,'2007');</v>
      </c>
    </row>
    <row r="461" spans="1:11" x14ac:dyDescent="0.2">
      <c r="A461" s="14">
        <v>457</v>
      </c>
      <c r="B461" t="b">
        <v>0</v>
      </c>
      <c r="C461" t="b">
        <v>0</v>
      </c>
      <c r="D461" s="29">
        <v>1508262233</v>
      </c>
      <c r="E461" s="37" t="s">
        <v>916</v>
      </c>
      <c r="F461" s="28">
        <v>1</v>
      </c>
      <c r="G461" s="14">
        <f t="shared" si="14"/>
        <v>2007</v>
      </c>
      <c r="H461" t="s">
        <v>3797</v>
      </c>
      <c r="K461" t="str">
        <f t="shared" si="15"/>
        <v>insert into pendaftaran (id,status_lulus,status_verifikasi,npm,pelamar,nomor_periode,tahun_periode) values (457,FALSE,FALSE,'1508262233','Dunlap.Graiden85',1,'2007');</v>
      </c>
    </row>
    <row r="462" spans="1:11" x14ac:dyDescent="0.2">
      <c r="A462" s="14">
        <v>458</v>
      </c>
      <c r="B462" t="b">
        <v>0</v>
      </c>
      <c r="C462" s="28" t="b">
        <v>1</v>
      </c>
      <c r="D462" s="29">
        <v>1508262235</v>
      </c>
      <c r="E462" s="37" t="s">
        <v>917</v>
      </c>
      <c r="F462" s="28">
        <v>1</v>
      </c>
      <c r="G462" s="14">
        <f t="shared" si="14"/>
        <v>2007</v>
      </c>
      <c r="H462" t="s">
        <v>3797</v>
      </c>
      <c r="K462" t="str">
        <f t="shared" si="15"/>
        <v>insert into pendaftaran (id,status_lulus,status_verifikasi,npm,pelamar,nomor_periode,tahun_periode) values (458,FALSE,TRUE,'1508262235','Miller.Mannix38',1,'2007');</v>
      </c>
    </row>
    <row r="463" spans="1:11" x14ac:dyDescent="0.2">
      <c r="A463" s="14">
        <v>459</v>
      </c>
      <c r="B463" t="b">
        <v>0</v>
      </c>
      <c r="C463" s="28" t="b">
        <v>1</v>
      </c>
      <c r="D463" s="29">
        <v>1508262237</v>
      </c>
      <c r="E463" s="37" t="s">
        <v>918</v>
      </c>
      <c r="F463" s="28">
        <v>1</v>
      </c>
      <c r="G463" s="14">
        <f t="shared" si="14"/>
        <v>2007</v>
      </c>
      <c r="H463" t="s">
        <v>3797</v>
      </c>
      <c r="K463" t="str">
        <f t="shared" si="15"/>
        <v>insert into pendaftaran (id,status_lulus,status_verifikasi,npm,pelamar,nomor_periode,tahun_periode) values (459,FALSE,TRUE,'1508262237','Bass.Maite38',1,'2007');</v>
      </c>
    </row>
    <row r="464" spans="1:11" x14ac:dyDescent="0.2">
      <c r="A464" s="14">
        <v>460</v>
      </c>
      <c r="B464" t="b">
        <v>0</v>
      </c>
      <c r="C464" s="28" t="b">
        <v>1</v>
      </c>
      <c r="D464" s="29">
        <v>1508262239</v>
      </c>
      <c r="E464" s="37" t="s">
        <v>919</v>
      </c>
      <c r="F464" s="28">
        <v>1</v>
      </c>
      <c r="G464" s="14">
        <f t="shared" si="14"/>
        <v>2007</v>
      </c>
      <c r="H464" t="s">
        <v>3797</v>
      </c>
      <c r="K464" t="str">
        <f t="shared" si="15"/>
        <v>insert into pendaftaran (id,status_lulus,status_verifikasi,npm,pelamar,nomor_periode,tahun_periode) values (460,FALSE,TRUE,'1508262239','Alvarez.Lael34',1,'2007');</v>
      </c>
    </row>
    <row r="465" spans="1:11" x14ac:dyDescent="0.2">
      <c r="A465" s="14">
        <v>461</v>
      </c>
      <c r="B465" t="b">
        <v>0</v>
      </c>
      <c r="C465" s="28" t="b">
        <v>1</v>
      </c>
      <c r="D465" s="29">
        <v>1508262241</v>
      </c>
      <c r="E465" s="37" t="s">
        <v>920</v>
      </c>
      <c r="F465" s="28">
        <v>1</v>
      </c>
      <c r="G465" s="14">
        <f t="shared" si="14"/>
        <v>2007</v>
      </c>
      <c r="H465" t="s">
        <v>3797</v>
      </c>
      <c r="K465" t="str">
        <f t="shared" si="15"/>
        <v>insert into pendaftaran (id,status_lulus,status_verifikasi,npm,pelamar,nomor_periode,tahun_periode) values (461,FALSE,TRUE,'1508262241','Lucas.Burton24',1,'2007');</v>
      </c>
    </row>
    <row r="466" spans="1:11" x14ac:dyDescent="0.2">
      <c r="A466" s="14">
        <v>462</v>
      </c>
      <c r="B466" t="b">
        <v>0</v>
      </c>
      <c r="C466" s="28" t="b">
        <v>1</v>
      </c>
      <c r="D466" s="29">
        <v>1508262243</v>
      </c>
      <c r="E466" s="37" t="s">
        <v>921</v>
      </c>
      <c r="F466" s="28">
        <v>1</v>
      </c>
      <c r="G466" s="14">
        <f t="shared" si="14"/>
        <v>2007</v>
      </c>
      <c r="H466" t="s">
        <v>3797</v>
      </c>
      <c r="K466" t="str">
        <f t="shared" si="15"/>
        <v>insert into pendaftaran (id,status_lulus,status_verifikasi,npm,pelamar,nomor_periode,tahun_periode) values (462,FALSE,TRUE,'1508262243','Cash.Sierra87',1,'2007');</v>
      </c>
    </row>
    <row r="467" spans="1:11" x14ac:dyDescent="0.2">
      <c r="A467" s="14">
        <v>463</v>
      </c>
      <c r="B467" t="b">
        <v>0</v>
      </c>
      <c r="C467" s="28" t="b">
        <v>1</v>
      </c>
      <c r="D467" s="29">
        <v>1508262245</v>
      </c>
      <c r="E467" s="37" t="s">
        <v>922</v>
      </c>
      <c r="F467" s="28">
        <v>1</v>
      </c>
      <c r="G467" s="14">
        <f t="shared" si="14"/>
        <v>2007</v>
      </c>
      <c r="H467" t="s">
        <v>3797</v>
      </c>
      <c r="K467" t="str">
        <f t="shared" si="15"/>
        <v>insert into pendaftaran (id,status_lulus,status_verifikasi,npm,pelamar,nomor_periode,tahun_periode) values (463,FALSE,TRUE,'1508262245','Greene.Maggie23',1,'2007');</v>
      </c>
    </row>
    <row r="468" spans="1:11" x14ac:dyDescent="0.2">
      <c r="A468" s="14">
        <v>464</v>
      </c>
      <c r="B468" t="b">
        <v>0</v>
      </c>
      <c r="C468" s="28" t="b">
        <v>1</v>
      </c>
      <c r="D468" s="29">
        <v>1508262247</v>
      </c>
      <c r="E468" s="37" t="s">
        <v>923</v>
      </c>
      <c r="F468" s="28">
        <v>1</v>
      </c>
      <c r="G468" s="14">
        <f t="shared" si="14"/>
        <v>2007</v>
      </c>
      <c r="H468" t="s">
        <v>3797</v>
      </c>
      <c r="K468" t="str">
        <f t="shared" si="15"/>
        <v>insert into pendaftaran (id,status_lulus,status_verifikasi,npm,pelamar,nomor_periode,tahun_periode) values (464,FALSE,TRUE,'1508262247','Miranda.Elijah5',1,'2007');</v>
      </c>
    </row>
    <row r="469" spans="1:11" x14ac:dyDescent="0.2">
      <c r="A469" s="14">
        <v>465</v>
      </c>
      <c r="B469" t="b">
        <v>0</v>
      </c>
      <c r="C469" s="28" t="b">
        <v>1</v>
      </c>
      <c r="D469" s="29">
        <v>1508262249</v>
      </c>
      <c r="E469" s="37" t="s">
        <v>924</v>
      </c>
      <c r="F469" s="28">
        <v>1</v>
      </c>
      <c r="G469" s="14">
        <f t="shared" si="14"/>
        <v>2007</v>
      </c>
      <c r="H469" t="s">
        <v>3797</v>
      </c>
      <c r="K469" t="str">
        <f t="shared" si="15"/>
        <v>insert into pendaftaran (id,status_lulus,status_verifikasi,npm,pelamar,nomor_periode,tahun_periode) values (465,FALSE,TRUE,'1508262249','Estrada.Ulysses96',1,'2007');</v>
      </c>
    </row>
    <row r="470" spans="1:11" x14ac:dyDescent="0.2">
      <c r="A470" s="14">
        <v>466</v>
      </c>
      <c r="B470" t="b">
        <v>0</v>
      </c>
      <c r="C470" s="28" t="b">
        <v>1</v>
      </c>
      <c r="D470" s="29">
        <v>1508262251</v>
      </c>
      <c r="E470" s="37" t="s">
        <v>925</v>
      </c>
      <c r="F470" s="28">
        <v>1</v>
      </c>
      <c r="G470" s="14">
        <f t="shared" si="14"/>
        <v>2007</v>
      </c>
      <c r="H470" t="s">
        <v>3797</v>
      </c>
      <c r="K470" t="str">
        <f t="shared" si="15"/>
        <v>insert into pendaftaran (id,status_lulus,status_verifikasi,npm,pelamar,nomor_periode,tahun_periode) values (466,FALSE,TRUE,'1508262251','Stafford.Maris17',1,'2007');</v>
      </c>
    </row>
    <row r="471" spans="1:11" x14ac:dyDescent="0.2">
      <c r="A471" s="14">
        <v>467</v>
      </c>
      <c r="B471" t="b">
        <v>0</v>
      </c>
      <c r="C471" s="28" t="b">
        <v>1</v>
      </c>
      <c r="D471" s="29">
        <v>1508262253</v>
      </c>
      <c r="E471" s="37" t="s">
        <v>926</v>
      </c>
      <c r="F471" s="28">
        <v>1</v>
      </c>
      <c r="G471" s="14">
        <f t="shared" si="14"/>
        <v>2007</v>
      </c>
      <c r="H471" t="s">
        <v>3797</v>
      </c>
      <c r="K471" t="str">
        <f t="shared" si="15"/>
        <v>insert into pendaftaran (id,status_lulus,status_verifikasi,npm,pelamar,nomor_periode,tahun_periode) values (467,FALSE,TRUE,'1508262253','Guy.Brenna41',1,'2007');</v>
      </c>
    </row>
    <row r="472" spans="1:11" x14ac:dyDescent="0.2">
      <c r="A472" s="14">
        <v>468</v>
      </c>
      <c r="B472" t="b">
        <v>0</v>
      </c>
      <c r="C472" s="28" t="b">
        <v>1</v>
      </c>
      <c r="D472" s="29">
        <v>1508262255</v>
      </c>
      <c r="E472" s="37" t="s">
        <v>927</v>
      </c>
      <c r="F472" s="28">
        <v>1</v>
      </c>
      <c r="G472" s="14">
        <f t="shared" si="14"/>
        <v>2007</v>
      </c>
      <c r="H472" t="s">
        <v>3797</v>
      </c>
      <c r="K472" t="str">
        <f t="shared" si="15"/>
        <v>insert into pendaftaran (id,status_lulus,status_verifikasi,npm,pelamar,nomor_periode,tahun_periode) values (468,FALSE,TRUE,'1508262255','Fischer.Kato95',1,'2007');</v>
      </c>
    </row>
    <row r="473" spans="1:11" x14ac:dyDescent="0.2">
      <c r="A473" s="14">
        <v>469</v>
      </c>
      <c r="B473" t="b">
        <v>0</v>
      </c>
      <c r="C473" s="28" t="b">
        <v>1</v>
      </c>
      <c r="D473" s="29">
        <v>1508262257</v>
      </c>
      <c r="E473" s="37" t="s">
        <v>928</v>
      </c>
      <c r="F473" s="28">
        <v>1</v>
      </c>
      <c r="G473" s="14">
        <f t="shared" si="14"/>
        <v>2007</v>
      </c>
      <c r="H473" t="s">
        <v>3797</v>
      </c>
      <c r="K473" t="str">
        <f t="shared" si="15"/>
        <v>insert into pendaftaran (id,status_lulus,status_verifikasi,npm,pelamar,nomor_periode,tahun_periode) values (469,FALSE,TRUE,'1508262257','Moody.Wesley2',1,'2007');</v>
      </c>
    </row>
    <row r="474" spans="1:11" x14ac:dyDescent="0.2">
      <c r="A474" s="14">
        <v>470</v>
      </c>
      <c r="B474" t="b">
        <v>0</v>
      </c>
      <c r="C474" s="28" t="b">
        <v>1</v>
      </c>
      <c r="D474" s="29">
        <v>1508262259</v>
      </c>
      <c r="E474" s="37" t="s">
        <v>929</v>
      </c>
      <c r="F474" s="28">
        <v>1</v>
      </c>
      <c r="G474" s="14">
        <f t="shared" si="14"/>
        <v>2007</v>
      </c>
      <c r="H474" t="s">
        <v>3797</v>
      </c>
      <c r="K474" t="str">
        <f t="shared" si="15"/>
        <v>insert into pendaftaran (id,status_lulus,status_verifikasi,npm,pelamar,nomor_periode,tahun_periode) values (470,FALSE,TRUE,'1508262259','Lynch.Kimberley27',1,'2007');</v>
      </c>
    </row>
    <row r="475" spans="1:11" x14ac:dyDescent="0.2">
      <c r="A475" s="14">
        <v>471</v>
      </c>
      <c r="B475" t="b">
        <v>0</v>
      </c>
      <c r="C475" s="28" t="b">
        <v>1</v>
      </c>
      <c r="D475" s="29">
        <v>1508262261</v>
      </c>
      <c r="E475" s="37" t="s">
        <v>930</v>
      </c>
      <c r="F475" s="28">
        <v>1</v>
      </c>
      <c r="G475" s="14">
        <f t="shared" si="14"/>
        <v>2007</v>
      </c>
      <c r="H475" t="s">
        <v>3797</v>
      </c>
      <c r="K475" t="str">
        <f t="shared" si="15"/>
        <v>insert into pendaftaran (id,status_lulus,status_verifikasi,npm,pelamar,nomor_periode,tahun_periode) values (471,FALSE,TRUE,'1508262261','Riddle.Julie74',1,'2007');</v>
      </c>
    </row>
    <row r="476" spans="1:11" x14ac:dyDescent="0.2">
      <c r="A476" s="14">
        <v>472</v>
      </c>
      <c r="B476" t="b">
        <v>0</v>
      </c>
      <c r="C476" s="28" t="b">
        <v>1</v>
      </c>
      <c r="D476" s="29">
        <v>1508262263</v>
      </c>
      <c r="E476" s="37" t="s">
        <v>931</v>
      </c>
      <c r="F476" s="28">
        <v>1</v>
      </c>
      <c r="G476" s="14">
        <f t="shared" si="14"/>
        <v>2007</v>
      </c>
      <c r="H476" t="s">
        <v>3797</v>
      </c>
      <c r="K476" t="str">
        <f t="shared" si="15"/>
        <v>insert into pendaftaran (id,status_lulus,status_verifikasi,npm,pelamar,nomor_periode,tahun_periode) values (472,FALSE,TRUE,'1508262263','Hancock.Alfreda49',1,'2007');</v>
      </c>
    </row>
    <row r="477" spans="1:11" x14ac:dyDescent="0.2">
      <c r="A477" s="14">
        <v>473</v>
      </c>
      <c r="B477" t="b">
        <v>0</v>
      </c>
      <c r="C477" s="28" t="b">
        <v>1</v>
      </c>
      <c r="D477" s="29">
        <v>1508262265</v>
      </c>
      <c r="E477" s="37" t="s">
        <v>932</v>
      </c>
      <c r="F477" s="28">
        <v>1</v>
      </c>
      <c r="G477" s="14">
        <f t="shared" si="14"/>
        <v>2007</v>
      </c>
      <c r="H477" t="s">
        <v>3797</v>
      </c>
      <c r="K477" t="str">
        <f t="shared" si="15"/>
        <v>insert into pendaftaran (id,status_lulus,status_verifikasi,npm,pelamar,nomor_periode,tahun_periode) values (473,FALSE,TRUE,'1508262265','Pace.Victoria83',1,'2007');</v>
      </c>
    </row>
    <row r="478" spans="1:11" x14ac:dyDescent="0.2">
      <c r="A478" s="14">
        <v>474</v>
      </c>
      <c r="B478" t="b">
        <v>0</v>
      </c>
      <c r="C478" s="28" t="b">
        <v>1</v>
      </c>
      <c r="D478" s="29">
        <v>1508262267</v>
      </c>
      <c r="E478" s="37" t="s">
        <v>933</v>
      </c>
      <c r="F478" s="28">
        <v>1</v>
      </c>
      <c r="G478" s="14">
        <f t="shared" si="14"/>
        <v>2007</v>
      </c>
      <c r="H478" t="s">
        <v>3797</v>
      </c>
      <c r="K478" t="str">
        <f t="shared" si="15"/>
        <v>insert into pendaftaran (id,status_lulus,status_verifikasi,npm,pelamar,nomor_periode,tahun_periode) values (474,FALSE,TRUE,'1508262267','Conley.Sylvia58',1,'2007');</v>
      </c>
    </row>
    <row r="479" spans="1:11" x14ac:dyDescent="0.2">
      <c r="A479" s="14">
        <v>475</v>
      </c>
      <c r="B479" s="28" t="b">
        <v>1</v>
      </c>
      <c r="C479" s="28" t="b">
        <v>1</v>
      </c>
      <c r="D479" s="29">
        <v>1508262269</v>
      </c>
      <c r="E479" s="38" t="s">
        <v>934</v>
      </c>
      <c r="F479" s="28">
        <v>1</v>
      </c>
      <c r="G479" s="14">
        <f t="shared" si="14"/>
        <v>2007</v>
      </c>
      <c r="H479" t="s">
        <v>3797</v>
      </c>
      <c r="K479" t="str">
        <f t="shared" si="15"/>
        <v>insert into pendaftaran (id,status_lulus,status_verifikasi,npm,pelamar,nomor_periode,tahun_periode) values (475,TRUE,TRUE,'1508262269','Dyer.Kiayada19',1,'2007');</v>
      </c>
    </row>
    <row r="480" spans="1:11" x14ac:dyDescent="0.2">
      <c r="A480" s="14">
        <v>476</v>
      </c>
      <c r="B480" s="28" t="b">
        <v>1</v>
      </c>
      <c r="C480" s="28" t="b">
        <v>1</v>
      </c>
      <c r="D480" s="29">
        <v>1508262271</v>
      </c>
      <c r="E480" s="38" t="s">
        <v>935</v>
      </c>
      <c r="F480" s="28">
        <v>1</v>
      </c>
      <c r="G480" s="14">
        <f t="shared" si="14"/>
        <v>2007</v>
      </c>
      <c r="H480" t="s">
        <v>3797</v>
      </c>
      <c r="K480" t="str">
        <f t="shared" si="15"/>
        <v>insert into pendaftaran (id,status_lulus,status_verifikasi,npm,pelamar,nomor_periode,tahun_periode) values (476,TRUE,TRUE,'1508262271','Huffman.Ferdinand12',1,'2007');</v>
      </c>
    </row>
    <row r="481" spans="1:11" x14ac:dyDescent="0.2">
      <c r="A481" s="14">
        <v>477</v>
      </c>
      <c r="B481" s="28" t="b">
        <v>1</v>
      </c>
      <c r="C481" s="28" t="b">
        <v>1</v>
      </c>
      <c r="D481" s="29">
        <v>1508262273</v>
      </c>
      <c r="E481" s="38" t="s">
        <v>936</v>
      </c>
      <c r="F481" s="28">
        <v>1</v>
      </c>
      <c r="G481" s="14">
        <f t="shared" si="14"/>
        <v>2007</v>
      </c>
      <c r="H481" t="s">
        <v>3797</v>
      </c>
      <c r="K481" t="str">
        <f t="shared" si="15"/>
        <v>insert into pendaftaran (id,status_lulus,status_verifikasi,npm,pelamar,nomor_periode,tahun_periode) values (477,TRUE,TRUE,'1508262273','Larsen.Macaulay53',1,'2007');</v>
      </c>
    </row>
    <row r="482" spans="1:11" x14ac:dyDescent="0.2">
      <c r="A482" s="14">
        <v>478</v>
      </c>
      <c r="B482" s="28" t="b">
        <v>1</v>
      </c>
      <c r="C482" s="28" t="b">
        <v>1</v>
      </c>
      <c r="D482" s="29">
        <v>1508262275</v>
      </c>
      <c r="E482" s="38" t="s">
        <v>937</v>
      </c>
      <c r="F482" s="28">
        <v>1</v>
      </c>
      <c r="G482" s="14">
        <f t="shared" si="14"/>
        <v>2007</v>
      </c>
      <c r="H482" t="s">
        <v>3797</v>
      </c>
      <c r="K482" t="str">
        <f t="shared" si="15"/>
        <v>insert into pendaftaran (id,status_lulus,status_verifikasi,npm,pelamar,nomor_periode,tahun_periode) values (478,TRUE,TRUE,'1508262275','Boyd.Rhea4',1,'2007');</v>
      </c>
    </row>
    <row r="483" spans="1:11" x14ac:dyDescent="0.2">
      <c r="A483" s="14">
        <v>479</v>
      </c>
      <c r="B483" s="28" t="b">
        <v>1</v>
      </c>
      <c r="C483" s="28" t="b">
        <v>1</v>
      </c>
      <c r="D483" s="29">
        <v>1508262277</v>
      </c>
      <c r="E483" s="38" t="s">
        <v>938</v>
      </c>
      <c r="F483" s="28">
        <v>1</v>
      </c>
      <c r="G483" s="14">
        <f t="shared" si="14"/>
        <v>2007</v>
      </c>
      <c r="H483" t="s">
        <v>3797</v>
      </c>
      <c r="K483" t="str">
        <f t="shared" si="15"/>
        <v>insert into pendaftaran (id,status_lulus,status_verifikasi,npm,pelamar,nomor_periode,tahun_periode) values (479,TRUE,TRUE,'1508262277','Fowler.Iris54',1,'2007');</v>
      </c>
    </row>
    <row r="484" spans="1:11" x14ac:dyDescent="0.2">
      <c r="A484" s="14">
        <v>480</v>
      </c>
      <c r="B484" s="28" t="b">
        <v>1</v>
      </c>
      <c r="C484" s="28" t="b">
        <v>1</v>
      </c>
      <c r="D484" s="29">
        <v>1508262279</v>
      </c>
      <c r="E484" s="38" t="s">
        <v>939</v>
      </c>
      <c r="F484" s="28">
        <v>1</v>
      </c>
      <c r="G484" s="14">
        <f t="shared" si="14"/>
        <v>2007</v>
      </c>
      <c r="H484" t="s">
        <v>3797</v>
      </c>
      <c r="K484" t="str">
        <f t="shared" si="15"/>
        <v>insert into pendaftaran (id,status_lulus,status_verifikasi,npm,pelamar,nomor_periode,tahun_periode) values (480,TRUE,TRUE,'1508262279','Morton.Galvin95',1,'2007');</v>
      </c>
    </row>
    <row r="485" spans="1:11" x14ac:dyDescent="0.2">
      <c r="A485" s="14">
        <v>481</v>
      </c>
      <c r="B485" s="28" t="b">
        <v>1</v>
      </c>
      <c r="C485" s="28" t="b">
        <v>1</v>
      </c>
      <c r="D485" s="29">
        <v>1508262281</v>
      </c>
      <c r="E485" s="38" t="s">
        <v>940</v>
      </c>
      <c r="F485" s="28">
        <v>1</v>
      </c>
      <c r="G485" s="14">
        <f t="shared" si="14"/>
        <v>2007</v>
      </c>
      <c r="H485" t="s">
        <v>3797</v>
      </c>
      <c r="K485" t="str">
        <f t="shared" si="15"/>
        <v>insert into pendaftaran (id,status_lulus,status_verifikasi,npm,pelamar,nomor_periode,tahun_periode) values (481,TRUE,TRUE,'1508262281','Hunter.Sybil43',1,'2007');</v>
      </c>
    </row>
    <row r="486" spans="1:11" x14ac:dyDescent="0.2">
      <c r="A486" s="14">
        <v>482</v>
      </c>
      <c r="B486" s="28" t="b">
        <v>1</v>
      </c>
      <c r="C486" s="28" t="b">
        <v>1</v>
      </c>
      <c r="D486" s="29">
        <v>1508262283</v>
      </c>
      <c r="E486" s="38" t="s">
        <v>941</v>
      </c>
      <c r="F486" s="28">
        <v>1</v>
      </c>
      <c r="G486" s="14">
        <f t="shared" si="14"/>
        <v>2007</v>
      </c>
      <c r="H486" t="s">
        <v>3797</v>
      </c>
      <c r="K486" t="str">
        <f t="shared" si="15"/>
        <v>insert into pendaftaran (id,status_lulus,status_verifikasi,npm,pelamar,nomor_periode,tahun_periode) values (482,TRUE,TRUE,'1508262283','Larsen.Brady45',1,'2007');</v>
      </c>
    </row>
    <row r="487" spans="1:11" x14ac:dyDescent="0.2">
      <c r="A487" s="14">
        <v>483</v>
      </c>
      <c r="B487" s="28" t="b">
        <v>1</v>
      </c>
      <c r="C487" s="28" t="b">
        <v>1</v>
      </c>
      <c r="D487" s="29">
        <v>1508262285</v>
      </c>
      <c r="E487" s="38" t="s">
        <v>942</v>
      </c>
      <c r="F487" s="28">
        <v>1</v>
      </c>
      <c r="G487" s="14">
        <f t="shared" si="14"/>
        <v>2007</v>
      </c>
      <c r="H487" t="s">
        <v>3797</v>
      </c>
      <c r="K487" t="str">
        <f t="shared" si="15"/>
        <v>insert into pendaftaran (id,status_lulus,status_verifikasi,npm,pelamar,nomor_periode,tahun_periode) values (483,TRUE,TRUE,'1508262285','Harding.Fritz24',1,'2007');</v>
      </c>
    </row>
    <row r="488" spans="1:11" x14ac:dyDescent="0.2">
      <c r="A488" s="14">
        <v>484</v>
      </c>
      <c r="B488" s="28" t="b">
        <v>1</v>
      </c>
      <c r="C488" s="28" t="b">
        <v>1</v>
      </c>
      <c r="D488" s="29">
        <v>1508262287</v>
      </c>
      <c r="E488" s="38" t="s">
        <v>943</v>
      </c>
      <c r="F488" s="28">
        <v>1</v>
      </c>
      <c r="G488" s="14">
        <f t="shared" si="14"/>
        <v>2007</v>
      </c>
      <c r="H488" t="s">
        <v>3797</v>
      </c>
      <c r="K488" t="str">
        <f t="shared" si="15"/>
        <v>insert into pendaftaran (id,status_lulus,status_verifikasi,npm,pelamar,nomor_periode,tahun_periode) values (484,TRUE,TRUE,'1508262287','Mercado.Aimee93',1,'2007');</v>
      </c>
    </row>
    <row r="489" spans="1:11" x14ac:dyDescent="0.2">
      <c r="A489" s="14">
        <v>485</v>
      </c>
      <c r="B489" s="28" t="b">
        <v>1</v>
      </c>
      <c r="C489" s="28" t="b">
        <v>1</v>
      </c>
      <c r="D489" s="29">
        <v>1508262289</v>
      </c>
      <c r="E489" s="38" t="s">
        <v>944</v>
      </c>
      <c r="F489" s="28">
        <v>1</v>
      </c>
      <c r="G489" s="14">
        <f t="shared" si="14"/>
        <v>2007</v>
      </c>
      <c r="H489" t="s">
        <v>3797</v>
      </c>
      <c r="K489" t="str">
        <f t="shared" si="15"/>
        <v>insert into pendaftaran (id,status_lulus,status_verifikasi,npm,pelamar,nomor_periode,tahun_periode) values (485,TRUE,TRUE,'1508262289','Kemp.Sydney66',1,'2007');</v>
      </c>
    </row>
    <row r="490" spans="1:11" x14ac:dyDescent="0.2">
      <c r="A490" s="14">
        <v>486</v>
      </c>
      <c r="B490" s="28" t="b">
        <v>1</v>
      </c>
      <c r="C490" s="28" t="b">
        <v>1</v>
      </c>
      <c r="D490" s="29">
        <v>1508262291</v>
      </c>
      <c r="E490" s="38" t="s">
        <v>945</v>
      </c>
      <c r="F490" s="28">
        <v>1</v>
      </c>
      <c r="G490" s="14">
        <f t="shared" si="14"/>
        <v>2007</v>
      </c>
      <c r="H490" t="s">
        <v>3797</v>
      </c>
      <c r="K490" t="str">
        <f t="shared" si="15"/>
        <v>insert into pendaftaran (id,status_lulus,status_verifikasi,npm,pelamar,nomor_periode,tahun_periode) values (486,TRUE,TRUE,'1508262291','Boyle.Inga72',1,'2007');</v>
      </c>
    </row>
    <row r="491" spans="1:11" x14ac:dyDescent="0.2">
      <c r="A491" s="14">
        <v>487</v>
      </c>
      <c r="B491" s="28" t="b">
        <v>1</v>
      </c>
      <c r="C491" s="28" t="b">
        <v>1</v>
      </c>
      <c r="D491" s="29">
        <v>1508262293</v>
      </c>
      <c r="E491" s="38" t="s">
        <v>946</v>
      </c>
      <c r="F491" s="28">
        <v>1</v>
      </c>
      <c r="G491" s="14">
        <f t="shared" si="14"/>
        <v>2007</v>
      </c>
      <c r="H491" t="s">
        <v>3797</v>
      </c>
      <c r="K491" t="str">
        <f t="shared" si="15"/>
        <v>insert into pendaftaran (id,status_lulus,status_verifikasi,npm,pelamar,nomor_periode,tahun_periode) values (487,TRUE,TRUE,'1508262293','Stevenson.Ulla58',1,'2007');</v>
      </c>
    </row>
    <row r="492" spans="1:11" x14ac:dyDescent="0.2">
      <c r="A492" s="14">
        <v>488</v>
      </c>
      <c r="B492" s="28" t="b">
        <v>1</v>
      </c>
      <c r="C492" s="28" t="b">
        <v>1</v>
      </c>
      <c r="D492" s="29">
        <v>1508262295</v>
      </c>
      <c r="E492" s="38" t="s">
        <v>947</v>
      </c>
      <c r="F492" s="28">
        <v>1</v>
      </c>
      <c r="G492" s="14">
        <f t="shared" si="14"/>
        <v>2007</v>
      </c>
      <c r="H492" t="s">
        <v>3797</v>
      </c>
      <c r="K492" t="str">
        <f t="shared" si="15"/>
        <v>insert into pendaftaran (id,status_lulus,status_verifikasi,npm,pelamar,nomor_periode,tahun_periode) values (488,TRUE,TRUE,'1508262295','Higgins.Alec20',1,'2007');</v>
      </c>
    </row>
    <row r="493" spans="1:11" x14ac:dyDescent="0.2">
      <c r="A493" s="14">
        <v>489</v>
      </c>
      <c r="B493" s="28" t="b">
        <v>1</v>
      </c>
      <c r="C493" s="28" t="b">
        <v>1</v>
      </c>
      <c r="D493" s="29">
        <v>1508262297</v>
      </c>
      <c r="E493" s="38" t="s">
        <v>948</v>
      </c>
      <c r="F493" s="28">
        <v>1</v>
      </c>
      <c r="G493" s="14">
        <f t="shared" si="14"/>
        <v>2007</v>
      </c>
      <c r="H493" t="s">
        <v>3797</v>
      </c>
      <c r="K493" t="str">
        <f t="shared" si="15"/>
        <v>insert into pendaftaran (id,status_lulus,status_verifikasi,npm,pelamar,nomor_periode,tahun_periode) values (489,TRUE,TRUE,'1508262297','Lawson.Ashton51',1,'2007');</v>
      </c>
    </row>
    <row r="494" spans="1:11" x14ac:dyDescent="0.2">
      <c r="A494" s="14">
        <v>490</v>
      </c>
      <c r="B494" s="28" t="b">
        <v>1</v>
      </c>
      <c r="C494" s="28" t="b">
        <v>1</v>
      </c>
      <c r="D494" s="29">
        <v>1508262299</v>
      </c>
      <c r="E494" s="38" t="s">
        <v>949</v>
      </c>
      <c r="F494" s="28">
        <v>1</v>
      </c>
      <c r="G494" s="14">
        <f t="shared" si="14"/>
        <v>2007</v>
      </c>
      <c r="H494" t="s">
        <v>3797</v>
      </c>
      <c r="K494" t="str">
        <f t="shared" si="15"/>
        <v>insert into pendaftaran (id,status_lulus,status_verifikasi,npm,pelamar,nomor_periode,tahun_periode) values (490,TRUE,TRUE,'1508262299','Figueroa.Orla61',1,'2007');</v>
      </c>
    </row>
    <row r="495" spans="1:11" x14ac:dyDescent="0.2">
      <c r="A495" s="14">
        <v>491</v>
      </c>
      <c r="B495" s="28" t="b">
        <v>1</v>
      </c>
      <c r="C495" s="28" t="b">
        <v>1</v>
      </c>
      <c r="D495" s="29">
        <v>1508262301</v>
      </c>
      <c r="E495" s="38" t="s">
        <v>950</v>
      </c>
      <c r="F495" s="28">
        <v>1</v>
      </c>
      <c r="G495" s="14">
        <f t="shared" si="14"/>
        <v>2007</v>
      </c>
      <c r="H495" t="s">
        <v>3797</v>
      </c>
      <c r="K495" t="str">
        <f t="shared" si="15"/>
        <v>insert into pendaftaran (id,status_lulus,status_verifikasi,npm,pelamar,nomor_periode,tahun_periode) values (491,TRUE,TRUE,'1508262301','Pace.Madison82',1,'2007');</v>
      </c>
    </row>
    <row r="496" spans="1:11" x14ac:dyDescent="0.2">
      <c r="A496" s="14">
        <v>492</v>
      </c>
      <c r="B496" s="28" t="b">
        <v>1</v>
      </c>
      <c r="C496" s="28" t="b">
        <v>1</v>
      </c>
      <c r="D496" s="29">
        <v>1508262303</v>
      </c>
      <c r="E496" s="38" t="s">
        <v>951</v>
      </c>
      <c r="F496" s="28">
        <v>1</v>
      </c>
      <c r="G496" s="14">
        <f t="shared" si="14"/>
        <v>2007</v>
      </c>
      <c r="H496" t="s">
        <v>3797</v>
      </c>
      <c r="K496" t="str">
        <f t="shared" si="15"/>
        <v>insert into pendaftaran (id,status_lulus,status_verifikasi,npm,pelamar,nomor_periode,tahun_periode) values (492,TRUE,TRUE,'1508262303','Mclaughlin.Nadine93',1,'2007');</v>
      </c>
    </row>
    <row r="497" spans="1:11" x14ac:dyDescent="0.2">
      <c r="A497" s="14">
        <v>493</v>
      </c>
      <c r="B497" s="28" t="b">
        <v>1</v>
      </c>
      <c r="C497" s="28" t="b">
        <v>1</v>
      </c>
      <c r="D497" s="29">
        <v>1508262305</v>
      </c>
      <c r="E497" s="38" t="s">
        <v>952</v>
      </c>
      <c r="F497" s="28">
        <v>1</v>
      </c>
      <c r="G497" s="14">
        <f t="shared" si="14"/>
        <v>2007</v>
      </c>
      <c r="H497" t="s">
        <v>3797</v>
      </c>
      <c r="K497" t="str">
        <f t="shared" si="15"/>
        <v>insert into pendaftaran (id,status_lulus,status_verifikasi,npm,pelamar,nomor_periode,tahun_periode) values (493,TRUE,TRUE,'1508262305','Hardy.Leslie67',1,'2007');</v>
      </c>
    </row>
    <row r="498" spans="1:11" x14ac:dyDescent="0.2">
      <c r="A498" s="14">
        <v>494</v>
      </c>
      <c r="B498" s="28" t="b">
        <v>1</v>
      </c>
      <c r="C498" s="28" t="b">
        <v>1</v>
      </c>
      <c r="D498" s="29">
        <v>1508262307</v>
      </c>
      <c r="E498" s="38" t="s">
        <v>953</v>
      </c>
      <c r="F498" s="28">
        <v>1</v>
      </c>
      <c r="G498" s="14">
        <f t="shared" si="14"/>
        <v>2007</v>
      </c>
      <c r="H498" t="s">
        <v>3797</v>
      </c>
      <c r="K498" t="str">
        <f t="shared" si="15"/>
        <v>insert into pendaftaran (id,status_lulus,status_verifikasi,npm,pelamar,nomor_periode,tahun_periode) values (494,TRUE,TRUE,'1508262307','Key.Simone25',1,'2007');</v>
      </c>
    </row>
    <row r="499" spans="1:11" x14ac:dyDescent="0.2">
      <c r="A499" s="14">
        <v>495</v>
      </c>
      <c r="B499" t="b">
        <v>0</v>
      </c>
      <c r="C499" s="28" t="b">
        <v>1</v>
      </c>
      <c r="D499" s="29">
        <v>1508262309</v>
      </c>
      <c r="E499" s="16" t="s">
        <v>667</v>
      </c>
      <c r="F499" s="28">
        <v>2</v>
      </c>
      <c r="G499" s="14">
        <f t="shared" si="14"/>
        <v>2008</v>
      </c>
      <c r="H499" t="s">
        <v>3797</v>
      </c>
      <c r="K499" t="str">
        <f t="shared" si="15"/>
        <v>insert into pendaftaran (id,status_lulus,status_verifikasi,npm,pelamar,nomor_periode,tahun_periode) values (495,FALSE,TRUE,'1508262309','Barlow.Blake48',2,'2008');</v>
      </c>
    </row>
    <row r="500" spans="1:11" x14ac:dyDescent="0.2">
      <c r="A500" s="14">
        <v>496</v>
      </c>
      <c r="B500" t="b">
        <v>0</v>
      </c>
      <c r="C500" t="b">
        <v>0</v>
      </c>
      <c r="D500" s="29">
        <v>1508262311</v>
      </c>
      <c r="E500" s="16" t="s">
        <v>668</v>
      </c>
      <c r="F500" s="28">
        <v>2</v>
      </c>
      <c r="G500" s="14">
        <f t="shared" si="14"/>
        <v>2008</v>
      </c>
      <c r="H500" t="s">
        <v>3797</v>
      </c>
      <c r="K500" t="str">
        <f t="shared" si="15"/>
        <v>insert into pendaftaran (id,status_lulus,status_verifikasi,npm,pelamar,nomor_periode,tahun_periode) values (496,FALSE,FALSE,'1508262311','Hampton.Burton69',2,'2008');</v>
      </c>
    </row>
    <row r="501" spans="1:11" x14ac:dyDescent="0.2">
      <c r="A501" s="14">
        <v>497</v>
      </c>
      <c r="B501" t="b">
        <v>0</v>
      </c>
      <c r="C501" t="b">
        <v>0</v>
      </c>
      <c r="D501" s="29">
        <v>1508262313</v>
      </c>
      <c r="E501" s="16" t="s">
        <v>669</v>
      </c>
      <c r="F501" s="28">
        <v>2</v>
      </c>
      <c r="G501" s="14">
        <f t="shared" si="14"/>
        <v>2008</v>
      </c>
      <c r="H501" t="s">
        <v>3797</v>
      </c>
      <c r="K501" t="str">
        <f t="shared" si="15"/>
        <v>insert into pendaftaran (id,status_lulus,status_verifikasi,npm,pelamar,nomor_periode,tahun_periode) values (497,FALSE,FALSE,'1508262313','Knight.Nora65',2,'2008');</v>
      </c>
    </row>
    <row r="502" spans="1:11" x14ac:dyDescent="0.2">
      <c r="A502" s="14">
        <v>498</v>
      </c>
      <c r="B502" t="b">
        <v>0</v>
      </c>
      <c r="C502" t="b">
        <v>0</v>
      </c>
      <c r="D502" s="29">
        <v>1508262315</v>
      </c>
      <c r="E502" s="16" t="s">
        <v>670</v>
      </c>
      <c r="F502" s="28">
        <v>2</v>
      </c>
      <c r="G502" s="14">
        <f t="shared" si="14"/>
        <v>2008</v>
      </c>
      <c r="H502" t="s">
        <v>3797</v>
      </c>
      <c r="K502" t="str">
        <f t="shared" si="15"/>
        <v>insert into pendaftaran (id,status_lulus,status_verifikasi,npm,pelamar,nomor_periode,tahun_periode) values (498,FALSE,FALSE,'1508262315','Mclaughlin.Serina79',2,'2008');</v>
      </c>
    </row>
    <row r="503" spans="1:11" x14ac:dyDescent="0.2">
      <c r="A503" s="14">
        <v>499</v>
      </c>
      <c r="B503" t="b">
        <v>0</v>
      </c>
      <c r="C503" t="b">
        <v>0</v>
      </c>
      <c r="D503" s="29">
        <v>1508262317</v>
      </c>
      <c r="E503" s="16" t="s">
        <v>671</v>
      </c>
      <c r="F503" s="28">
        <v>2</v>
      </c>
      <c r="G503" s="14">
        <f t="shared" si="14"/>
        <v>2008</v>
      </c>
      <c r="H503" t="s">
        <v>3797</v>
      </c>
      <c r="K503" t="str">
        <f t="shared" si="15"/>
        <v>insert into pendaftaran (id,status_lulus,status_verifikasi,npm,pelamar,nomor_periode,tahun_periode) values (499,FALSE,FALSE,'1508262317','Graves.Jolene72',2,'2008');</v>
      </c>
    </row>
    <row r="504" spans="1:11" x14ac:dyDescent="0.2">
      <c r="A504" s="14">
        <v>500</v>
      </c>
      <c r="B504" t="b">
        <v>0</v>
      </c>
      <c r="C504" t="b">
        <v>0</v>
      </c>
      <c r="D504" s="29">
        <v>1508262319</v>
      </c>
      <c r="E504" s="16" t="s">
        <v>672</v>
      </c>
      <c r="F504" s="28">
        <v>2</v>
      </c>
      <c r="G504" s="14">
        <f t="shared" si="14"/>
        <v>2008</v>
      </c>
      <c r="H504" t="s">
        <v>3797</v>
      </c>
      <c r="K504" t="str">
        <f t="shared" si="15"/>
        <v>insert into pendaftaran (id,status_lulus,status_verifikasi,npm,pelamar,nomor_periode,tahun_periode) values (500,FALSE,FALSE,'1508262319','Hopkins.Lucian65',2,'2008');</v>
      </c>
    </row>
    <row r="505" spans="1:11" x14ac:dyDescent="0.2">
      <c r="A505" s="14">
        <v>501</v>
      </c>
      <c r="B505" t="b">
        <v>0</v>
      </c>
      <c r="C505" t="b">
        <v>0</v>
      </c>
      <c r="D505" s="29">
        <v>1508262321</v>
      </c>
      <c r="E505" s="16" t="s">
        <v>673</v>
      </c>
      <c r="F505" s="28">
        <v>2</v>
      </c>
      <c r="G505" s="14">
        <f t="shared" si="14"/>
        <v>2008</v>
      </c>
      <c r="H505" t="s">
        <v>3797</v>
      </c>
      <c r="K505" t="str">
        <f t="shared" si="15"/>
        <v>insert into pendaftaran (id,status_lulus,status_verifikasi,npm,pelamar,nomor_periode,tahun_periode) values (501,FALSE,FALSE,'1508262321','Valentine.Arsenio34',2,'2008');</v>
      </c>
    </row>
    <row r="506" spans="1:11" x14ac:dyDescent="0.2">
      <c r="A506" s="14">
        <v>502</v>
      </c>
      <c r="B506" t="b">
        <v>0</v>
      </c>
      <c r="C506" t="b">
        <v>0</v>
      </c>
      <c r="D506" s="29">
        <v>1508262323</v>
      </c>
      <c r="E506" s="16" t="s">
        <v>674</v>
      </c>
      <c r="F506" s="28">
        <v>2</v>
      </c>
      <c r="G506" s="14">
        <f t="shared" si="14"/>
        <v>2008</v>
      </c>
      <c r="H506" t="s">
        <v>3797</v>
      </c>
      <c r="K506" t="str">
        <f t="shared" si="15"/>
        <v>insert into pendaftaran (id,status_lulus,status_verifikasi,npm,pelamar,nomor_periode,tahun_periode) values (502,FALSE,FALSE,'1508262323','Herman.Cathleen70',2,'2008');</v>
      </c>
    </row>
    <row r="507" spans="1:11" x14ac:dyDescent="0.2">
      <c r="A507" s="14">
        <v>503</v>
      </c>
      <c r="B507" t="b">
        <v>0</v>
      </c>
      <c r="C507" t="b">
        <v>0</v>
      </c>
      <c r="D507" s="29">
        <v>1508262325</v>
      </c>
      <c r="E507" s="16" t="s">
        <v>675</v>
      </c>
      <c r="F507" s="28">
        <v>2</v>
      </c>
      <c r="G507" s="14">
        <f t="shared" si="14"/>
        <v>2008</v>
      </c>
      <c r="H507" t="s">
        <v>3797</v>
      </c>
      <c r="K507" t="str">
        <f t="shared" si="15"/>
        <v>insert into pendaftaran (id,status_lulus,status_verifikasi,npm,pelamar,nomor_periode,tahun_periode) values (503,FALSE,FALSE,'1508262325','Mathews.Kato5',2,'2008');</v>
      </c>
    </row>
    <row r="508" spans="1:11" x14ac:dyDescent="0.2">
      <c r="A508" s="14">
        <v>504</v>
      </c>
      <c r="B508" t="b">
        <v>0</v>
      </c>
      <c r="C508" t="b">
        <v>0</v>
      </c>
      <c r="D508" s="29">
        <v>1508262327</v>
      </c>
      <c r="E508" t="s">
        <v>676</v>
      </c>
      <c r="F508" s="28">
        <v>2</v>
      </c>
      <c r="G508" s="14">
        <f t="shared" si="14"/>
        <v>2008</v>
      </c>
      <c r="H508" t="s">
        <v>3797</v>
      </c>
      <c r="K508" t="str">
        <f t="shared" si="15"/>
        <v>insert into pendaftaran (id,status_lulus,status_verifikasi,npm,pelamar,nomor_periode,tahun_periode) values (504,FALSE,FALSE,'1508262327','Andrews.Leo13',2,'2008');</v>
      </c>
    </row>
    <row r="509" spans="1:11" x14ac:dyDescent="0.2">
      <c r="A509" s="14">
        <v>505</v>
      </c>
      <c r="B509" t="b">
        <v>0</v>
      </c>
      <c r="C509" t="b">
        <v>0</v>
      </c>
      <c r="D509" s="29">
        <v>1508262329</v>
      </c>
      <c r="E509" t="s">
        <v>677</v>
      </c>
      <c r="F509" s="28">
        <v>2</v>
      </c>
      <c r="G509" s="14">
        <f t="shared" si="14"/>
        <v>2008</v>
      </c>
      <c r="H509" t="s">
        <v>3797</v>
      </c>
      <c r="K509" t="str">
        <f t="shared" si="15"/>
        <v>insert into pendaftaran (id,status_lulus,status_verifikasi,npm,pelamar,nomor_periode,tahun_periode) values (505,FALSE,FALSE,'1508262329','Cote.Sonia87',2,'2008');</v>
      </c>
    </row>
    <row r="510" spans="1:11" x14ac:dyDescent="0.2">
      <c r="A510" s="14">
        <v>506</v>
      </c>
      <c r="B510" t="b">
        <v>0</v>
      </c>
      <c r="C510" s="28" t="b">
        <v>1</v>
      </c>
      <c r="D510" s="29">
        <v>1508262331</v>
      </c>
      <c r="E510" t="s">
        <v>678</v>
      </c>
      <c r="F510" s="28">
        <v>2</v>
      </c>
      <c r="G510" s="14">
        <f t="shared" si="14"/>
        <v>2008</v>
      </c>
      <c r="H510" t="s">
        <v>3797</v>
      </c>
      <c r="K510" t="str">
        <f t="shared" si="15"/>
        <v>insert into pendaftaran (id,status_lulus,status_verifikasi,npm,pelamar,nomor_periode,tahun_periode) values (506,FALSE,TRUE,'1508262331','Chandler.Grace42',2,'2008');</v>
      </c>
    </row>
    <row r="511" spans="1:11" x14ac:dyDescent="0.2">
      <c r="A511" s="14">
        <v>507</v>
      </c>
      <c r="B511" t="b">
        <v>0</v>
      </c>
      <c r="C511" s="28" t="b">
        <v>1</v>
      </c>
      <c r="D511" s="29">
        <v>1508262333</v>
      </c>
      <c r="E511" t="s">
        <v>679</v>
      </c>
      <c r="F511" s="28">
        <v>2</v>
      </c>
      <c r="G511" s="14">
        <f t="shared" si="14"/>
        <v>2008</v>
      </c>
      <c r="H511" t="s">
        <v>3797</v>
      </c>
      <c r="K511" t="str">
        <f t="shared" si="15"/>
        <v>insert into pendaftaran (id,status_lulus,status_verifikasi,npm,pelamar,nomor_periode,tahun_periode) values (507,FALSE,TRUE,'1508262333','Carter.Ebony43',2,'2008');</v>
      </c>
    </row>
    <row r="512" spans="1:11" x14ac:dyDescent="0.2">
      <c r="A512" s="14">
        <v>508</v>
      </c>
      <c r="B512" t="b">
        <v>0</v>
      </c>
      <c r="C512" s="28" t="b">
        <v>1</v>
      </c>
      <c r="D512" s="29">
        <v>1508262335</v>
      </c>
      <c r="E512" t="s">
        <v>680</v>
      </c>
      <c r="F512" s="28">
        <v>2</v>
      </c>
      <c r="G512" s="14">
        <f t="shared" si="14"/>
        <v>2008</v>
      </c>
      <c r="H512" t="s">
        <v>3797</v>
      </c>
      <c r="K512" t="str">
        <f t="shared" si="15"/>
        <v>insert into pendaftaran (id,status_lulus,status_verifikasi,npm,pelamar,nomor_periode,tahun_periode) values (508,FALSE,TRUE,'1508262335','Boone.Rhea42',2,'2008');</v>
      </c>
    </row>
    <row r="513" spans="1:11" x14ac:dyDescent="0.2">
      <c r="A513" s="14">
        <v>509</v>
      </c>
      <c r="B513" t="b">
        <v>0</v>
      </c>
      <c r="C513" s="28" t="b">
        <v>1</v>
      </c>
      <c r="D513" s="29">
        <v>1508262337</v>
      </c>
      <c r="E513" t="s">
        <v>681</v>
      </c>
      <c r="F513" s="28">
        <v>2</v>
      </c>
      <c r="G513" s="14">
        <f t="shared" si="14"/>
        <v>2008</v>
      </c>
      <c r="H513" t="s">
        <v>3797</v>
      </c>
      <c r="K513" t="str">
        <f t="shared" si="15"/>
        <v>insert into pendaftaran (id,status_lulus,status_verifikasi,npm,pelamar,nomor_periode,tahun_periode) values (509,FALSE,TRUE,'1508262337','Sloan.Kane71',2,'2008');</v>
      </c>
    </row>
    <row r="514" spans="1:11" x14ac:dyDescent="0.2">
      <c r="A514" s="14">
        <v>510</v>
      </c>
      <c r="B514" t="b">
        <v>0</v>
      </c>
      <c r="C514" s="28" t="b">
        <v>1</v>
      </c>
      <c r="D514" s="29">
        <v>1508262339</v>
      </c>
      <c r="E514" t="s">
        <v>682</v>
      </c>
      <c r="F514" s="28">
        <v>2</v>
      </c>
      <c r="G514" s="14">
        <f t="shared" si="14"/>
        <v>2008</v>
      </c>
      <c r="H514" t="s">
        <v>3797</v>
      </c>
      <c r="K514" t="str">
        <f t="shared" si="15"/>
        <v>insert into pendaftaran (id,status_lulus,status_verifikasi,npm,pelamar,nomor_periode,tahun_periode) values (510,FALSE,TRUE,'1508262339','Harvey.Hayes40',2,'2008');</v>
      </c>
    </row>
    <row r="515" spans="1:11" x14ac:dyDescent="0.2">
      <c r="A515" s="14">
        <v>511</v>
      </c>
      <c r="B515" t="b">
        <v>0</v>
      </c>
      <c r="C515" s="28" t="b">
        <v>1</v>
      </c>
      <c r="D515" s="29">
        <v>1508262341</v>
      </c>
      <c r="E515" t="s">
        <v>683</v>
      </c>
      <c r="F515" s="28">
        <v>2</v>
      </c>
      <c r="G515" s="14">
        <f t="shared" si="14"/>
        <v>2008</v>
      </c>
      <c r="H515" t="s">
        <v>3797</v>
      </c>
      <c r="K515" t="str">
        <f t="shared" si="15"/>
        <v>insert into pendaftaran (id,status_lulus,status_verifikasi,npm,pelamar,nomor_periode,tahun_periode) values (511,FALSE,TRUE,'1508262341','Wilkins.Knox48',2,'2008');</v>
      </c>
    </row>
    <row r="516" spans="1:11" x14ac:dyDescent="0.2">
      <c r="A516" s="14">
        <v>512</v>
      </c>
      <c r="B516" t="b">
        <v>0</v>
      </c>
      <c r="C516" s="28" t="b">
        <v>1</v>
      </c>
      <c r="D516" s="29">
        <v>1508262343</v>
      </c>
      <c r="E516" t="s">
        <v>684</v>
      </c>
      <c r="F516" s="28">
        <v>2</v>
      </c>
      <c r="G516" s="14">
        <f t="shared" si="14"/>
        <v>2008</v>
      </c>
      <c r="H516" t="s">
        <v>3797</v>
      </c>
      <c r="K516" t="str">
        <f t="shared" si="15"/>
        <v>insert into pendaftaran (id,status_lulus,status_verifikasi,npm,pelamar,nomor_periode,tahun_periode) values (512,FALSE,TRUE,'1508262343','Chan.Beck3',2,'2008');</v>
      </c>
    </row>
    <row r="517" spans="1:11" x14ac:dyDescent="0.2">
      <c r="A517" s="14">
        <v>513</v>
      </c>
      <c r="B517" t="b">
        <v>0</v>
      </c>
      <c r="C517" s="28" t="b">
        <v>1</v>
      </c>
      <c r="D517" s="29">
        <v>1508262345</v>
      </c>
      <c r="E517" t="s">
        <v>685</v>
      </c>
      <c r="F517" s="28">
        <v>2</v>
      </c>
      <c r="G517" s="14">
        <f t="shared" si="14"/>
        <v>2008</v>
      </c>
      <c r="H517" t="s">
        <v>3797</v>
      </c>
      <c r="K517" t="str">
        <f t="shared" si="15"/>
        <v>insert into pendaftaran (id,status_lulus,status_verifikasi,npm,pelamar,nomor_periode,tahun_periode) values (513,FALSE,TRUE,'1508262345','Hinton.Vivian14',2,'2008');</v>
      </c>
    </row>
    <row r="518" spans="1:11" x14ac:dyDescent="0.2">
      <c r="A518" s="14">
        <v>514</v>
      </c>
      <c r="B518" t="b">
        <v>0</v>
      </c>
      <c r="C518" t="b">
        <v>0</v>
      </c>
      <c r="D518" s="29">
        <v>1508262347</v>
      </c>
      <c r="E518" t="s">
        <v>686</v>
      </c>
      <c r="F518" s="28">
        <v>2</v>
      </c>
      <c r="G518" s="14">
        <f t="shared" ref="G518:G581" si="16">IF(F518=1,2007,IF(F518=2,2008,2009))</f>
        <v>2008</v>
      </c>
      <c r="H518" t="s">
        <v>3797</v>
      </c>
      <c r="K518" t="str">
        <f t="shared" ref="K518:K581" si="17">CONCATENATE($K$4,A518,",",B518,",",C518,",","'",D518,"'",",","'",E518,"'",",",F518,",","'",G518,"'",")",";")</f>
        <v>insert into pendaftaran (id,status_lulus,status_verifikasi,npm,pelamar,nomor_periode,tahun_periode) values (514,FALSE,FALSE,'1508262347','Pennington.Hammett78',2,'2008');</v>
      </c>
    </row>
    <row r="519" spans="1:11" x14ac:dyDescent="0.2">
      <c r="A519" s="14">
        <v>515</v>
      </c>
      <c r="B519" t="b">
        <v>0</v>
      </c>
      <c r="C519" t="b">
        <v>0</v>
      </c>
      <c r="D519" s="29">
        <v>1508262349</v>
      </c>
      <c r="E519" t="s">
        <v>687</v>
      </c>
      <c r="F519" s="28">
        <v>2</v>
      </c>
      <c r="G519" s="14">
        <f t="shared" si="16"/>
        <v>2008</v>
      </c>
      <c r="H519" t="s">
        <v>3797</v>
      </c>
      <c r="K519" t="str">
        <f t="shared" si="17"/>
        <v>insert into pendaftaran (id,status_lulus,status_verifikasi,npm,pelamar,nomor_periode,tahun_periode) values (515,FALSE,FALSE,'1508262349','Reid.Imani99',2,'2008');</v>
      </c>
    </row>
    <row r="520" spans="1:11" x14ac:dyDescent="0.2">
      <c r="A520" s="14">
        <v>516</v>
      </c>
      <c r="B520" t="b">
        <v>0</v>
      </c>
      <c r="C520" t="b">
        <v>0</v>
      </c>
      <c r="D520" s="29">
        <v>1508262351</v>
      </c>
      <c r="E520" t="s">
        <v>688</v>
      </c>
      <c r="F520" s="28">
        <v>2</v>
      </c>
      <c r="G520" s="14">
        <f t="shared" si="16"/>
        <v>2008</v>
      </c>
      <c r="H520" t="s">
        <v>3797</v>
      </c>
      <c r="K520" t="str">
        <f t="shared" si="17"/>
        <v>insert into pendaftaran (id,status_lulus,status_verifikasi,npm,pelamar,nomor_periode,tahun_periode) values (516,FALSE,FALSE,'1508262351','Snyder.Jakeem77',2,'2008');</v>
      </c>
    </row>
    <row r="521" spans="1:11" x14ac:dyDescent="0.2">
      <c r="A521" s="14">
        <v>517</v>
      </c>
      <c r="B521" t="b">
        <v>0</v>
      </c>
      <c r="C521" t="b">
        <v>0</v>
      </c>
      <c r="D521" s="29">
        <v>1508262353</v>
      </c>
      <c r="E521" t="s">
        <v>689</v>
      </c>
      <c r="F521" s="28">
        <v>2</v>
      </c>
      <c r="G521" s="14">
        <f t="shared" si="16"/>
        <v>2008</v>
      </c>
      <c r="H521" t="s">
        <v>3797</v>
      </c>
      <c r="K521" t="str">
        <f t="shared" si="17"/>
        <v>insert into pendaftaran (id,status_lulus,status_verifikasi,npm,pelamar,nomor_periode,tahun_periode) values (517,FALSE,FALSE,'1508262353','Haynes.Isabella41',2,'2008');</v>
      </c>
    </row>
    <row r="522" spans="1:11" x14ac:dyDescent="0.2">
      <c r="A522" s="14">
        <v>518</v>
      </c>
      <c r="B522" t="b">
        <v>0</v>
      </c>
      <c r="C522" t="b">
        <v>0</v>
      </c>
      <c r="D522" s="29">
        <v>1508262355</v>
      </c>
      <c r="E522" t="s">
        <v>690</v>
      </c>
      <c r="F522" s="28">
        <v>2</v>
      </c>
      <c r="G522" s="14">
        <f t="shared" si="16"/>
        <v>2008</v>
      </c>
      <c r="H522" t="s">
        <v>3797</v>
      </c>
      <c r="K522" t="str">
        <f t="shared" si="17"/>
        <v>insert into pendaftaran (id,status_lulus,status_verifikasi,npm,pelamar,nomor_periode,tahun_periode) values (518,FALSE,FALSE,'1508262355','Randall.Remedios78',2,'2008');</v>
      </c>
    </row>
    <row r="523" spans="1:11" x14ac:dyDescent="0.2">
      <c r="A523" s="14">
        <v>519</v>
      </c>
      <c r="B523" t="b">
        <v>0</v>
      </c>
      <c r="C523" t="b">
        <v>0</v>
      </c>
      <c r="D523" s="29">
        <v>1508262357</v>
      </c>
      <c r="E523" t="s">
        <v>691</v>
      </c>
      <c r="F523" s="28">
        <v>2</v>
      </c>
      <c r="G523" s="14">
        <f t="shared" si="16"/>
        <v>2008</v>
      </c>
      <c r="H523" t="s">
        <v>3797</v>
      </c>
      <c r="K523" t="str">
        <f t="shared" si="17"/>
        <v>insert into pendaftaran (id,status_lulus,status_verifikasi,npm,pelamar,nomor_periode,tahun_periode) values (519,FALSE,FALSE,'1508262357','Snider.Phillip9',2,'2008');</v>
      </c>
    </row>
    <row r="524" spans="1:11" x14ac:dyDescent="0.2">
      <c r="A524" s="14">
        <v>520</v>
      </c>
      <c r="B524" t="b">
        <v>0</v>
      </c>
      <c r="C524" t="b">
        <v>0</v>
      </c>
      <c r="D524" s="29">
        <v>1508262359</v>
      </c>
      <c r="E524" t="s">
        <v>692</v>
      </c>
      <c r="F524" s="28">
        <v>2</v>
      </c>
      <c r="G524" s="14">
        <f t="shared" si="16"/>
        <v>2008</v>
      </c>
      <c r="H524" t="s">
        <v>3797</v>
      </c>
      <c r="K524" t="str">
        <f t="shared" si="17"/>
        <v>insert into pendaftaran (id,status_lulus,status_verifikasi,npm,pelamar,nomor_periode,tahun_periode) values (520,FALSE,FALSE,'1508262359','Brown.Simon42',2,'2008');</v>
      </c>
    </row>
    <row r="525" spans="1:11" x14ac:dyDescent="0.2">
      <c r="A525" s="14">
        <v>521</v>
      </c>
      <c r="B525" t="b">
        <v>0</v>
      </c>
      <c r="C525" t="b">
        <v>0</v>
      </c>
      <c r="D525" s="29">
        <v>1508262361</v>
      </c>
      <c r="E525" t="s">
        <v>693</v>
      </c>
      <c r="F525" s="28">
        <v>2</v>
      </c>
      <c r="G525" s="14">
        <f t="shared" si="16"/>
        <v>2008</v>
      </c>
      <c r="H525" t="s">
        <v>3797</v>
      </c>
      <c r="K525" t="str">
        <f t="shared" si="17"/>
        <v>insert into pendaftaran (id,status_lulus,status_verifikasi,npm,pelamar,nomor_periode,tahun_periode) values (521,FALSE,FALSE,'1508262361','Bryan.Maggy31',2,'2008');</v>
      </c>
    </row>
    <row r="526" spans="1:11" x14ac:dyDescent="0.2">
      <c r="A526" s="14">
        <v>522</v>
      </c>
      <c r="B526" t="b">
        <v>0</v>
      </c>
      <c r="C526" s="28" t="b">
        <v>1</v>
      </c>
      <c r="D526" s="29">
        <v>1508262363</v>
      </c>
      <c r="E526" t="s">
        <v>694</v>
      </c>
      <c r="F526" s="28">
        <v>2</v>
      </c>
      <c r="G526" s="14">
        <f t="shared" si="16"/>
        <v>2008</v>
      </c>
      <c r="H526" t="s">
        <v>3797</v>
      </c>
      <c r="K526" t="str">
        <f t="shared" si="17"/>
        <v>insert into pendaftaran (id,status_lulus,status_verifikasi,npm,pelamar,nomor_periode,tahun_periode) values (522,FALSE,TRUE,'1508262363','Hooper.Juliet59',2,'2008');</v>
      </c>
    </row>
    <row r="527" spans="1:11" x14ac:dyDescent="0.2">
      <c r="A527" s="14">
        <v>523</v>
      </c>
      <c r="B527" t="b">
        <v>0</v>
      </c>
      <c r="C527" s="28" t="b">
        <v>1</v>
      </c>
      <c r="D527" s="29">
        <v>1508262365</v>
      </c>
      <c r="E527" t="s">
        <v>695</v>
      </c>
      <c r="F527" s="28">
        <v>2</v>
      </c>
      <c r="G527" s="14">
        <f t="shared" si="16"/>
        <v>2008</v>
      </c>
      <c r="H527" t="s">
        <v>3797</v>
      </c>
      <c r="K527" t="str">
        <f t="shared" si="17"/>
        <v>insert into pendaftaran (id,status_lulus,status_verifikasi,npm,pelamar,nomor_periode,tahun_periode) values (523,FALSE,TRUE,'1508262365','Mckinney.Dacey28',2,'2008');</v>
      </c>
    </row>
    <row r="528" spans="1:11" x14ac:dyDescent="0.2">
      <c r="A528" s="14">
        <v>524</v>
      </c>
      <c r="B528" t="b">
        <v>0</v>
      </c>
      <c r="C528" s="28" t="b">
        <v>1</v>
      </c>
      <c r="D528" s="29">
        <v>1508262367</v>
      </c>
      <c r="E528" t="s">
        <v>696</v>
      </c>
      <c r="F528" s="28">
        <v>2</v>
      </c>
      <c r="G528" s="14">
        <f t="shared" si="16"/>
        <v>2008</v>
      </c>
      <c r="H528" t="s">
        <v>3797</v>
      </c>
      <c r="K528" t="str">
        <f t="shared" si="17"/>
        <v>insert into pendaftaran (id,status_lulus,status_verifikasi,npm,pelamar,nomor_periode,tahun_periode) values (524,FALSE,TRUE,'1508262367','Flynn.Heather100',2,'2008');</v>
      </c>
    </row>
    <row r="529" spans="1:11" x14ac:dyDescent="0.2">
      <c r="A529" s="14">
        <v>525</v>
      </c>
      <c r="B529" t="b">
        <v>0</v>
      </c>
      <c r="C529" s="28" t="b">
        <v>1</v>
      </c>
      <c r="D529" s="29">
        <v>1508262369</v>
      </c>
      <c r="E529" t="s">
        <v>697</v>
      </c>
      <c r="F529" s="28">
        <v>2</v>
      </c>
      <c r="G529" s="14">
        <f t="shared" si="16"/>
        <v>2008</v>
      </c>
      <c r="H529" t="s">
        <v>3797</v>
      </c>
      <c r="K529" t="str">
        <f t="shared" si="17"/>
        <v>insert into pendaftaran (id,status_lulus,status_verifikasi,npm,pelamar,nomor_periode,tahun_periode) values (525,FALSE,TRUE,'1508262369','Sheppard.Hiram65',2,'2008');</v>
      </c>
    </row>
    <row r="530" spans="1:11" x14ac:dyDescent="0.2">
      <c r="A530" s="14">
        <v>526</v>
      </c>
      <c r="B530" t="b">
        <v>0</v>
      </c>
      <c r="C530" s="28" t="b">
        <v>1</v>
      </c>
      <c r="D530" s="29">
        <v>1508262371</v>
      </c>
      <c r="E530" t="s">
        <v>698</v>
      </c>
      <c r="F530" s="28">
        <v>2</v>
      </c>
      <c r="G530" s="14">
        <f t="shared" si="16"/>
        <v>2008</v>
      </c>
      <c r="H530" t="s">
        <v>3797</v>
      </c>
      <c r="K530" t="str">
        <f t="shared" si="17"/>
        <v>insert into pendaftaran (id,status_lulus,status_verifikasi,npm,pelamar,nomor_periode,tahun_periode) values (526,FALSE,TRUE,'1508262371','Wilkins.Dillon80',2,'2008');</v>
      </c>
    </row>
    <row r="531" spans="1:11" x14ac:dyDescent="0.2">
      <c r="A531" s="14">
        <v>527</v>
      </c>
      <c r="B531" t="b">
        <v>0</v>
      </c>
      <c r="C531" s="28" t="b">
        <v>1</v>
      </c>
      <c r="D531" s="29">
        <v>1508262373</v>
      </c>
      <c r="E531" t="s">
        <v>699</v>
      </c>
      <c r="F531" s="28">
        <v>2</v>
      </c>
      <c r="G531" s="14">
        <f t="shared" si="16"/>
        <v>2008</v>
      </c>
      <c r="H531" t="s">
        <v>3797</v>
      </c>
      <c r="K531" t="str">
        <f t="shared" si="17"/>
        <v>insert into pendaftaran (id,status_lulus,status_verifikasi,npm,pelamar,nomor_periode,tahun_periode) values (527,FALSE,TRUE,'1508262373','Velez.Wyoming83',2,'2008');</v>
      </c>
    </row>
    <row r="532" spans="1:11" x14ac:dyDescent="0.2">
      <c r="A532" s="14">
        <v>528</v>
      </c>
      <c r="B532" t="b">
        <v>0</v>
      </c>
      <c r="C532" s="28" t="b">
        <v>1</v>
      </c>
      <c r="D532" s="29">
        <v>1508262375</v>
      </c>
      <c r="E532" t="s">
        <v>700</v>
      </c>
      <c r="F532" s="28">
        <v>2</v>
      </c>
      <c r="G532" s="14">
        <f t="shared" si="16"/>
        <v>2008</v>
      </c>
      <c r="H532" t="s">
        <v>3797</v>
      </c>
      <c r="K532" t="str">
        <f t="shared" si="17"/>
        <v>insert into pendaftaran (id,status_lulus,status_verifikasi,npm,pelamar,nomor_periode,tahun_periode) values (528,FALSE,TRUE,'1508262375','Mays.Quin98',2,'2008');</v>
      </c>
    </row>
    <row r="533" spans="1:11" x14ac:dyDescent="0.2">
      <c r="A533" s="14">
        <v>529</v>
      </c>
      <c r="B533" t="b">
        <v>0</v>
      </c>
      <c r="C533" s="28" t="b">
        <v>1</v>
      </c>
      <c r="D533" s="29">
        <v>1508262377</v>
      </c>
      <c r="E533" t="s">
        <v>701</v>
      </c>
      <c r="F533" s="28">
        <v>2</v>
      </c>
      <c r="G533" s="14">
        <f t="shared" si="16"/>
        <v>2008</v>
      </c>
      <c r="H533" t="s">
        <v>3797</v>
      </c>
      <c r="K533" t="str">
        <f t="shared" si="17"/>
        <v>insert into pendaftaran (id,status_lulus,status_verifikasi,npm,pelamar,nomor_periode,tahun_periode) values (529,FALSE,TRUE,'1508262377','Daniels.Nicholas77',2,'2008');</v>
      </c>
    </row>
    <row r="534" spans="1:11" x14ac:dyDescent="0.2">
      <c r="A534" s="14">
        <v>530</v>
      </c>
      <c r="B534" t="b">
        <v>0</v>
      </c>
      <c r="C534" s="28" t="b">
        <v>1</v>
      </c>
      <c r="D534" s="29">
        <v>1508262379</v>
      </c>
      <c r="E534" t="s">
        <v>702</v>
      </c>
      <c r="F534" s="28">
        <v>2</v>
      </c>
      <c r="G534" s="14">
        <f t="shared" si="16"/>
        <v>2008</v>
      </c>
      <c r="H534" t="s">
        <v>3797</v>
      </c>
      <c r="K534" t="str">
        <f t="shared" si="17"/>
        <v>insert into pendaftaran (id,status_lulus,status_verifikasi,npm,pelamar,nomor_periode,tahun_periode) values (530,FALSE,TRUE,'1508262379','Maynard.Jordan71',2,'2008');</v>
      </c>
    </row>
    <row r="535" spans="1:11" x14ac:dyDescent="0.2">
      <c r="A535" s="14">
        <v>531</v>
      </c>
      <c r="B535" t="b">
        <v>0</v>
      </c>
      <c r="C535" s="28" t="b">
        <v>1</v>
      </c>
      <c r="D535" s="29">
        <v>1508262381</v>
      </c>
      <c r="E535" t="s">
        <v>703</v>
      </c>
      <c r="F535" s="28">
        <v>2</v>
      </c>
      <c r="G535" s="14">
        <f t="shared" si="16"/>
        <v>2008</v>
      </c>
      <c r="H535" t="s">
        <v>3797</v>
      </c>
      <c r="K535" t="str">
        <f t="shared" si="17"/>
        <v>insert into pendaftaran (id,status_lulus,status_verifikasi,npm,pelamar,nomor_periode,tahun_periode) values (531,FALSE,TRUE,'1508262381','Lee.Phillip23',2,'2008');</v>
      </c>
    </row>
    <row r="536" spans="1:11" x14ac:dyDescent="0.2">
      <c r="A536" s="14">
        <v>532</v>
      </c>
      <c r="B536" t="b">
        <v>0</v>
      </c>
      <c r="C536" t="b">
        <v>0</v>
      </c>
      <c r="D536" s="29">
        <v>1508262383</v>
      </c>
      <c r="E536" t="s">
        <v>704</v>
      </c>
      <c r="F536" s="28">
        <v>2</v>
      </c>
      <c r="G536" s="14">
        <f t="shared" si="16"/>
        <v>2008</v>
      </c>
      <c r="H536" t="s">
        <v>3797</v>
      </c>
      <c r="K536" t="str">
        <f t="shared" si="17"/>
        <v>insert into pendaftaran (id,status_lulus,status_verifikasi,npm,pelamar,nomor_periode,tahun_periode) values (532,FALSE,FALSE,'1508262383','Aguirre.Xantha24',2,'2008');</v>
      </c>
    </row>
    <row r="537" spans="1:11" x14ac:dyDescent="0.2">
      <c r="A537" s="14">
        <v>533</v>
      </c>
      <c r="B537" t="b">
        <v>0</v>
      </c>
      <c r="C537" t="b">
        <v>0</v>
      </c>
      <c r="D537" s="29">
        <v>1508262385</v>
      </c>
      <c r="E537" t="s">
        <v>705</v>
      </c>
      <c r="F537" s="28">
        <v>2</v>
      </c>
      <c r="G537" s="14">
        <f t="shared" si="16"/>
        <v>2008</v>
      </c>
      <c r="H537" t="s">
        <v>3797</v>
      </c>
      <c r="K537" t="str">
        <f t="shared" si="17"/>
        <v>insert into pendaftaran (id,status_lulus,status_verifikasi,npm,pelamar,nomor_periode,tahun_periode) values (533,FALSE,FALSE,'1508262385','Oneill.Hollee91',2,'2008');</v>
      </c>
    </row>
    <row r="538" spans="1:11" x14ac:dyDescent="0.2">
      <c r="A538" s="14">
        <v>534</v>
      </c>
      <c r="B538" t="b">
        <v>0</v>
      </c>
      <c r="C538" t="b">
        <v>0</v>
      </c>
      <c r="D538" s="29">
        <v>1508262387</v>
      </c>
      <c r="E538" t="s">
        <v>706</v>
      </c>
      <c r="F538" s="28">
        <v>2</v>
      </c>
      <c r="G538" s="14">
        <f t="shared" si="16"/>
        <v>2008</v>
      </c>
      <c r="H538" t="s">
        <v>3797</v>
      </c>
      <c r="K538" t="str">
        <f t="shared" si="17"/>
        <v>insert into pendaftaran (id,status_lulus,status_verifikasi,npm,pelamar,nomor_periode,tahun_periode) values (534,FALSE,FALSE,'1508262387','Madden.Meghan98',2,'2008');</v>
      </c>
    </row>
    <row r="539" spans="1:11" x14ac:dyDescent="0.2">
      <c r="A539" s="14">
        <v>535</v>
      </c>
      <c r="B539" t="b">
        <v>0</v>
      </c>
      <c r="C539" t="b">
        <v>0</v>
      </c>
      <c r="D539" s="29">
        <v>1508262389</v>
      </c>
      <c r="E539" t="s">
        <v>707</v>
      </c>
      <c r="F539" s="28">
        <v>2</v>
      </c>
      <c r="G539" s="14">
        <f t="shared" si="16"/>
        <v>2008</v>
      </c>
      <c r="H539" t="s">
        <v>3797</v>
      </c>
      <c r="K539" t="str">
        <f t="shared" si="17"/>
        <v>insert into pendaftaran (id,status_lulus,status_verifikasi,npm,pelamar,nomor_periode,tahun_periode) values (535,FALSE,FALSE,'1508262389','Fischer.Samantha75',2,'2008');</v>
      </c>
    </row>
    <row r="540" spans="1:11" x14ac:dyDescent="0.2">
      <c r="A540" s="14">
        <v>536</v>
      </c>
      <c r="B540" t="b">
        <v>0</v>
      </c>
      <c r="C540" t="b">
        <v>0</v>
      </c>
      <c r="D540" s="29">
        <v>1508262391</v>
      </c>
      <c r="E540" t="s">
        <v>708</v>
      </c>
      <c r="F540" s="28">
        <v>2</v>
      </c>
      <c r="G540" s="14">
        <f t="shared" si="16"/>
        <v>2008</v>
      </c>
      <c r="H540" t="s">
        <v>3797</v>
      </c>
      <c r="K540" t="str">
        <f t="shared" si="17"/>
        <v>insert into pendaftaran (id,status_lulus,status_verifikasi,npm,pelamar,nomor_periode,tahun_periode) values (536,FALSE,FALSE,'1508262391','Lester.Xena97',2,'2008');</v>
      </c>
    </row>
    <row r="541" spans="1:11" x14ac:dyDescent="0.2">
      <c r="A541" s="14">
        <v>537</v>
      </c>
      <c r="B541" t="b">
        <v>0</v>
      </c>
      <c r="C541" t="b">
        <v>0</v>
      </c>
      <c r="D541" s="29">
        <v>1508262393</v>
      </c>
      <c r="E541" t="s">
        <v>709</v>
      </c>
      <c r="F541" s="28">
        <v>2</v>
      </c>
      <c r="G541" s="14">
        <f t="shared" si="16"/>
        <v>2008</v>
      </c>
      <c r="H541" t="s">
        <v>3797</v>
      </c>
      <c r="K541" t="str">
        <f t="shared" si="17"/>
        <v>insert into pendaftaran (id,status_lulus,status_verifikasi,npm,pelamar,nomor_periode,tahun_periode) values (537,FALSE,FALSE,'1508262393','Tanner.Lareina50',2,'2008');</v>
      </c>
    </row>
    <row r="542" spans="1:11" x14ac:dyDescent="0.2">
      <c r="A542" s="14">
        <v>538</v>
      </c>
      <c r="B542" t="b">
        <v>0</v>
      </c>
      <c r="C542" t="b">
        <v>0</v>
      </c>
      <c r="D542" s="29">
        <v>1508262395</v>
      </c>
      <c r="E542" t="s">
        <v>710</v>
      </c>
      <c r="F542" s="28">
        <v>2</v>
      </c>
      <c r="G542" s="14">
        <f t="shared" si="16"/>
        <v>2008</v>
      </c>
      <c r="H542" t="s">
        <v>3797</v>
      </c>
      <c r="K542" t="str">
        <f t="shared" si="17"/>
        <v>insert into pendaftaran (id,status_lulus,status_verifikasi,npm,pelamar,nomor_periode,tahun_periode) values (538,FALSE,FALSE,'1508262395','Blake.Angelica72',2,'2008');</v>
      </c>
    </row>
    <row r="543" spans="1:11" x14ac:dyDescent="0.2">
      <c r="A543" s="14">
        <v>539</v>
      </c>
      <c r="B543" t="b">
        <v>0</v>
      </c>
      <c r="C543" t="b">
        <v>0</v>
      </c>
      <c r="D543" s="29">
        <v>1508262397</v>
      </c>
      <c r="E543" t="s">
        <v>711</v>
      </c>
      <c r="F543" s="28">
        <v>2</v>
      </c>
      <c r="G543" s="14">
        <f t="shared" si="16"/>
        <v>2008</v>
      </c>
      <c r="H543" t="s">
        <v>3797</v>
      </c>
      <c r="K543" t="str">
        <f t="shared" si="17"/>
        <v>insert into pendaftaran (id,status_lulus,status_verifikasi,npm,pelamar,nomor_periode,tahun_periode) values (539,FALSE,FALSE,'1508262397','Conner.Patrick63',2,'2008');</v>
      </c>
    </row>
    <row r="544" spans="1:11" x14ac:dyDescent="0.2">
      <c r="A544" s="14">
        <v>540</v>
      </c>
      <c r="B544" t="b">
        <v>0</v>
      </c>
      <c r="C544" t="b">
        <v>0</v>
      </c>
      <c r="D544" s="29">
        <v>1508262399</v>
      </c>
      <c r="E544" t="s">
        <v>712</v>
      </c>
      <c r="F544" s="28">
        <v>2</v>
      </c>
      <c r="G544" s="14">
        <f t="shared" si="16"/>
        <v>2008</v>
      </c>
      <c r="H544" t="s">
        <v>3797</v>
      </c>
      <c r="K544" t="str">
        <f t="shared" si="17"/>
        <v>insert into pendaftaran (id,status_lulus,status_verifikasi,npm,pelamar,nomor_periode,tahun_periode) values (540,FALSE,FALSE,'1508262399','Garrison.Maile14',2,'2008');</v>
      </c>
    </row>
    <row r="545" spans="1:11" x14ac:dyDescent="0.2">
      <c r="A545" s="14">
        <v>541</v>
      </c>
      <c r="B545" t="b">
        <v>0</v>
      </c>
      <c r="C545" t="b">
        <v>0</v>
      </c>
      <c r="D545" s="29">
        <v>1508262401</v>
      </c>
      <c r="E545" t="s">
        <v>713</v>
      </c>
      <c r="F545" s="28">
        <v>2</v>
      </c>
      <c r="G545" s="14">
        <f t="shared" si="16"/>
        <v>2008</v>
      </c>
      <c r="H545" t="s">
        <v>3797</v>
      </c>
      <c r="K545" t="str">
        <f t="shared" si="17"/>
        <v>insert into pendaftaran (id,status_lulus,status_verifikasi,npm,pelamar,nomor_periode,tahun_periode) values (541,FALSE,FALSE,'1508262401','Kirby.Keane59',2,'2008');</v>
      </c>
    </row>
    <row r="546" spans="1:11" x14ac:dyDescent="0.2">
      <c r="A546" s="14">
        <v>542</v>
      </c>
      <c r="B546" t="b">
        <v>0</v>
      </c>
      <c r="C546" t="b">
        <v>0</v>
      </c>
      <c r="D546" s="29">
        <v>1508262403</v>
      </c>
      <c r="E546" t="s">
        <v>714</v>
      </c>
      <c r="F546" s="28">
        <v>2</v>
      </c>
      <c r="G546" s="14">
        <f t="shared" si="16"/>
        <v>2008</v>
      </c>
      <c r="H546" t="s">
        <v>3797</v>
      </c>
      <c r="K546" t="str">
        <f t="shared" si="17"/>
        <v>insert into pendaftaran (id,status_lulus,status_verifikasi,npm,pelamar,nomor_periode,tahun_periode) values (542,FALSE,FALSE,'1508262403','Cross.Perry87',2,'2008');</v>
      </c>
    </row>
    <row r="547" spans="1:11" x14ac:dyDescent="0.2">
      <c r="A547" s="14">
        <v>543</v>
      </c>
      <c r="B547" t="b">
        <v>0</v>
      </c>
      <c r="C547" t="b">
        <v>0</v>
      </c>
      <c r="D547" s="29">
        <v>1508262405</v>
      </c>
      <c r="E547" t="s">
        <v>715</v>
      </c>
      <c r="F547" s="28">
        <v>2</v>
      </c>
      <c r="G547" s="14">
        <f t="shared" si="16"/>
        <v>2008</v>
      </c>
      <c r="H547" t="s">
        <v>3797</v>
      </c>
      <c r="K547" t="str">
        <f t="shared" si="17"/>
        <v>insert into pendaftaran (id,status_lulus,status_verifikasi,npm,pelamar,nomor_periode,tahun_periode) values (543,FALSE,FALSE,'1508262405','Marks.Adam39',2,'2008');</v>
      </c>
    </row>
    <row r="548" spans="1:11" x14ac:dyDescent="0.2">
      <c r="A548" s="14">
        <v>544</v>
      </c>
      <c r="B548" t="b">
        <v>0</v>
      </c>
      <c r="C548" t="b">
        <v>0</v>
      </c>
      <c r="D548" s="29">
        <v>1508262407</v>
      </c>
      <c r="E548" t="s">
        <v>716</v>
      </c>
      <c r="F548" s="28">
        <v>2</v>
      </c>
      <c r="G548" s="14">
        <f t="shared" si="16"/>
        <v>2008</v>
      </c>
      <c r="H548" t="s">
        <v>3797</v>
      </c>
      <c r="K548" t="str">
        <f t="shared" si="17"/>
        <v>insert into pendaftaran (id,status_lulus,status_verifikasi,npm,pelamar,nomor_periode,tahun_periode) values (544,FALSE,FALSE,'1508262407','Burt.Duncan60',2,'2008');</v>
      </c>
    </row>
    <row r="549" spans="1:11" x14ac:dyDescent="0.2">
      <c r="A549" s="14">
        <v>545</v>
      </c>
      <c r="B549" t="b">
        <v>0</v>
      </c>
      <c r="C549" t="b">
        <v>0</v>
      </c>
      <c r="D549" s="29">
        <v>1508262409</v>
      </c>
      <c r="E549" t="s">
        <v>717</v>
      </c>
      <c r="F549" s="28">
        <v>2</v>
      </c>
      <c r="G549" s="14">
        <f t="shared" si="16"/>
        <v>2008</v>
      </c>
      <c r="H549" t="s">
        <v>3797</v>
      </c>
      <c r="K549" t="str">
        <f t="shared" si="17"/>
        <v>insert into pendaftaran (id,status_lulus,status_verifikasi,npm,pelamar,nomor_periode,tahun_periode) values (545,FALSE,FALSE,'1508262409','Matthews.Stella66',2,'2008');</v>
      </c>
    </row>
    <row r="550" spans="1:11" x14ac:dyDescent="0.2">
      <c r="A550" s="14">
        <v>546</v>
      </c>
      <c r="B550" t="b">
        <v>0</v>
      </c>
      <c r="C550" s="28" t="b">
        <v>1</v>
      </c>
      <c r="D550" s="29">
        <v>1508262411</v>
      </c>
      <c r="E550" t="s">
        <v>718</v>
      </c>
      <c r="F550" s="28">
        <v>2</v>
      </c>
      <c r="G550" s="14">
        <f t="shared" si="16"/>
        <v>2008</v>
      </c>
      <c r="H550" t="s">
        <v>3797</v>
      </c>
      <c r="K550" t="str">
        <f t="shared" si="17"/>
        <v>insert into pendaftaran (id,status_lulus,status_verifikasi,npm,pelamar,nomor_periode,tahun_periode) values (546,FALSE,TRUE,'1508262411','Luna.Imogene30',2,'2008');</v>
      </c>
    </row>
    <row r="551" spans="1:11" x14ac:dyDescent="0.2">
      <c r="A551" s="14">
        <v>547</v>
      </c>
      <c r="B551" t="b">
        <v>0</v>
      </c>
      <c r="C551" s="28" t="b">
        <v>1</v>
      </c>
      <c r="D551" s="29">
        <v>1508262413</v>
      </c>
      <c r="E551" t="s">
        <v>719</v>
      </c>
      <c r="F551" s="28">
        <v>2</v>
      </c>
      <c r="G551" s="14">
        <f t="shared" si="16"/>
        <v>2008</v>
      </c>
      <c r="H551" t="s">
        <v>3797</v>
      </c>
      <c r="K551" t="str">
        <f t="shared" si="17"/>
        <v>insert into pendaftaran (id,status_lulus,status_verifikasi,npm,pelamar,nomor_periode,tahun_periode) values (547,FALSE,TRUE,'1508262413','Morales.Candace97',2,'2008');</v>
      </c>
    </row>
    <row r="552" spans="1:11" x14ac:dyDescent="0.2">
      <c r="A552" s="14">
        <v>548</v>
      </c>
      <c r="B552" t="b">
        <v>0</v>
      </c>
      <c r="C552" s="28" t="b">
        <v>1</v>
      </c>
      <c r="D552" s="29">
        <v>1508262415</v>
      </c>
      <c r="E552" t="s">
        <v>720</v>
      </c>
      <c r="F552" s="28">
        <v>2</v>
      </c>
      <c r="G552" s="14">
        <f t="shared" si="16"/>
        <v>2008</v>
      </c>
      <c r="H552" t="s">
        <v>3797</v>
      </c>
      <c r="K552" t="str">
        <f t="shared" si="17"/>
        <v>insert into pendaftaran (id,status_lulus,status_verifikasi,npm,pelamar,nomor_periode,tahun_periode) values (548,FALSE,TRUE,'1508262415','Flowers.Gary39',2,'2008');</v>
      </c>
    </row>
    <row r="553" spans="1:11" x14ac:dyDescent="0.2">
      <c r="A553" s="14">
        <v>549</v>
      </c>
      <c r="B553" t="b">
        <v>0</v>
      </c>
      <c r="C553" s="28" t="b">
        <v>1</v>
      </c>
      <c r="D553" s="29">
        <v>1508262417</v>
      </c>
      <c r="E553" t="s">
        <v>721</v>
      </c>
      <c r="F553" s="28">
        <v>2</v>
      </c>
      <c r="G553" s="14">
        <f t="shared" si="16"/>
        <v>2008</v>
      </c>
      <c r="H553" t="s">
        <v>3797</v>
      </c>
      <c r="K553" t="str">
        <f t="shared" si="17"/>
        <v>insert into pendaftaran (id,status_lulus,status_verifikasi,npm,pelamar,nomor_periode,tahun_periode) values (549,FALSE,TRUE,'1508262417','Montoya.Lucius18',2,'2008');</v>
      </c>
    </row>
    <row r="554" spans="1:11" x14ac:dyDescent="0.2">
      <c r="A554" s="14">
        <v>550</v>
      </c>
      <c r="B554" t="b">
        <v>0</v>
      </c>
      <c r="C554" s="28" t="b">
        <v>1</v>
      </c>
      <c r="D554" s="29">
        <v>1508262419</v>
      </c>
      <c r="E554" t="s">
        <v>722</v>
      </c>
      <c r="F554" s="28">
        <v>2</v>
      </c>
      <c r="G554" s="14">
        <f t="shared" si="16"/>
        <v>2008</v>
      </c>
      <c r="H554" t="s">
        <v>3797</v>
      </c>
      <c r="K554" t="str">
        <f t="shared" si="17"/>
        <v>insert into pendaftaran (id,status_lulus,status_verifikasi,npm,pelamar,nomor_periode,tahun_periode) values (550,FALSE,TRUE,'1508262419','Hatfield.Miranda37',2,'2008');</v>
      </c>
    </row>
    <row r="555" spans="1:11" x14ac:dyDescent="0.2">
      <c r="A555" s="14">
        <v>551</v>
      </c>
      <c r="B555" t="b">
        <v>0</v>
      </c>
      <c r="C555" s="28" t="b">
        <v>1</v>
      </c>
      <c r="D555" s="29">
        <v>1508262421</v>
      </c>
      <c r="E555" t="s">
        <v>723</v>
      </c>
      <c r="F555" s="28">
        <v>2</v>
      </c>
      <c r="G555" s="14">
        <f t="shared" si="16"/>
        <v>2008</v>
      </c>
      <c r="H555" t="s">
        <v>3797</v>
      </c>
      <c r="K555" t="str">
        <f t="shared" si="17"/>
        <v>insert into pendaftaran (id,status_lulus,status_verifikasi,npm,pelamar,nomor_periode,tahun_periode) values (551,FALSE,TRUE,'1508262421','Padilla.Declan90',2,'2008');</v>
      </c>
    </row>
    <row r="556" spans="1:11" x14ac:dyDescent="0.2">
      <c r="A556" s="14">
        <v>552</v>
      </c>
      <c r="B556" t="b">
        <v>0</v>
      </c>
      <c r="C556" s="28" t="b">
        <v>1</v>
      </c>
      <c r="D556" s="29">
        <v>1508262423</v>
      </c>
      <c r="E556" t="s">
        <v>724</v>
      </c>
      <c r="F556" s="28">
        <v>2</v>
      </c>
      <c r="G556" s="14">
        <f t="shared" si="16"/>
        <v>2008</v>
      </c>
      <c r="H556" t="s">
        <v>3797</v>
      </c>
      <c r="K556" t="str">
        <f t="shared" si="17"/>
        <v>insert into pendaftaran (id,status_lulus,status_verifikasi,npm,pelamar,nomor_periode,tahun_periode) values (552,FALSE,TRUE,'1508262423','Ramos.Amery55',2,'2008');</v>
      </c>
    </row>
    <row r="557" spans="1:11" x14ac:dyDescent="0.2">
      <c r="A557" s="14">
        <v>553</v>
      </c>
      <c r="B557" t="b">
        <v>0</v>
      </c>
      <c r="C557" s="28" t="b">
        <v>1</v>
      </c>
      <c r="D557" s="29">
        <v>1508262425</v>
      </c>
      <c r="E557" t="s">
        <v>725</v>
      </c>
      <c r="F557" s="28">
        <v>2</v>
      </c>
      <c r="G557" s="14">
        <f t="shared" si="16"/>
        <v>2008</v>
      </c>
      <c r="H557" t="s">
        <v>3797</v>
      </c>
      <c r="K557" t="str">
        <f t="shared" si="17"/>
        <v>insert into pendaftaran (id,status_lulus,status_verifikasi,npm,pelamar,nomor_periode,tahun_periode) values (553,FALSE,TRUE,'1508262425','Farley.Latifah29',2,'2008');</v>
      </c>
    </row>
    <row r="558" spans="1:11" x14ac:dyDescent="0.2">
      <c r="A558" s="14">
        <v>554</v>
      </c>
      <c r="B558" t="b">
        <v>0</v>
      </c>
      <c r="C558" s="28" t="b">
        <v>1</v>
      </c>
      <c r="D558" s="29">
        <v>1508262427</v>
      </c>
      <c r="E558" t="s">
        <v>726</v>
      </c>
      <c r="F558" s="28">
        <v>2</v>
      </c>
      <c r="G558" s="14">
        <f t="shared" si="16"/>
        <v>2008</v>
      </c>
      <c r="H558" t="s">
        <v>3797</v>
      </c>
      <c r="K558" t="str">
        <f t="shared" si="17"/>
        <v>insert into pendaftaran (id,status_lulus,status_verifikasi,npm,pelamar,nomor_periode,tahun_periode) values (554,FALSE,TRUE,'1508262427','Berry.Castor46',2,'2008');</v>
      </c>
    </row>
    <row r="559" spans="1:11" x14ac:dyDescent="0.2">
      <c r="A559" s="14">
        <v>555</v>
      </c>
      <c r="B559" t="b">
        <v>0</v>
      </c>
      <c r="C559" t="b">
        <v>0</v>
      </c>
      <c r="D559" s="29">
        <v>1508262429</v>
      </c>
      <c r="E559" s="37" t="s">
        <v>727</v>
      </c>
      <c r="F559" s="28">
        <v>2</v>
      </c>
      <c r="G559" s="14">
        <f t="shared" si="16"/>
        <v>2008</v>
      </c>
      <c r="H559" t="s">
        <v>3797</v>
      </c>
      <c r="K559" t="str">
        <f t="shared" si="17"/>
        <v>insert into pendaftaran (id,status_lulus,status_verifikasi,npm,pelamar,nomor_periode,tahun_periode) values (555,FALSE,FALSE,'1508262429','Workman.Harding82',2,'2008');</v>
      </c>
    </row>
    <row r="560" spans="1:11" x14ac:dyDescent="0.2">
      <c r="A560" s="14">
        <v>556</v>
      </c>
      <c r="B560" t="b">
        <v>0</v>
      </c>
      <c r="C560" t="b">
        <v>0</v>
      </c>
      <c r="D560" s="29">
        <v>1508262431</v>
      </c>
      <c r="E560" s="37" t="s">
        <v>728</v>
      </c>
      <c r="F560" s="28">
        <v>2</v>
      </c>
      <c r="G560" s="14">
        <f t="shared" si="16"/>
        <v>2008</v>
      </c>
      <c r="H560" t="s">
        <v>3797</v>
      </c>
      <c r="K560" t="str">
        <f t="shared" si="17"/>
        <v>insert into pendaftaran (id,status_lulus,status_verifikasi,npm,pelamar,nomor_periode,tahun_periode) values (556,FALSE,FALSE,'1508262431','Weeks.Tanya9',2,'2008');</v>
      </c>
    </row>
    <row r="561" spans="1:11" x14ac:dyDescent="0.2">
      <c r="A561" s="14">
        <v>557</v>
      </c>
      <c r="B561" t="b">
        <v>0</v>
      </c>
      <c r="C561" t="b">
        <v>0</v>
      </c>
      <c r="D561" s="29">
        <v>1508262433</v>
      </c>
      <c r="E561" s="37" t="s">
        <v>729</v>
      </c>
      <c r="F561" s="28">
        <v>2</v>
      </c>
      <c r="G561" s="14">
        <f t="shared" si="16"/>
        <v>2008</v>
      </c>
      <c r="H561" t="s">
        <v>3797</v>
      </c>
      <c r="K561" t="str">
        <f t="shared" si="17"/>
        <v>insert into pendaftaran (id,status_lulus,status_verifikasi,npm,pelamar,nomor_periode,tahun_periode) values (557,FALSE,FALSE,'1508262433','Ballard.Malcolm67',2,'2008');</v>
      </c>
    </row>
    <row r="562" spans="1:11" x14ac:dyDescent="0.2">
      <c r="A562" s="14">
        <v>558</v>
      </c>
      <c r="B562" t="b">
        <v>0</v>
      </c>
      <c r="C562" t="b">
        <v>0</v>
      </c>
      <c r="D562" s="29">
        <v>1508262435</v>
      </c>
      <c r="E562" s="37" t="s">
        <v>730</v>
      </c>
      <c r="F562" s="28">
        <v>2</v>
      </c>
      <c r="G562" s="14">
        <f t="shared" si="16"/>
        <v>2008</v>
      </c>
      <c r="H562" t="s">
        <v>3797</v>
      </c>
      <c r="K562" t="str">
        <f t="shared" si="17"/>
        <v>insert into pendaftaran (id,status_lulus,status_verifikasi,npm,pelamar,nomor_periode,tahun_periode) values (558,FALSE,FALSE,'1508262435','Strickland.Charde28',2,'2008');</v>
      </c>
    </row>
    <row r="563" spans="1:11" x14ac:dyDescent="0.2">
      <c r="A563" s="14">
        <v>559</v>
      </c>
      <c r="B563" t="b">
        <v>0</v>
      </c>
      <c r="C563" t="b">
        <v>0</v>
      </c>
      <c r="D563" s="29">
        <v>1508262437</v>
      </c>
      <c r="E563" s="37" t="s">
        <v>731</v>
      </c>
      <c r="F563" s="28">
        <v>2</v>
      </c>
      <c r="G563" s="14">
        <f t="shared" si="16"/>
        <v>2008</v>
      </c>
      <c r="H563" t="s">
        <v>3797</v>
      </c>
      <c r="K563" t="str">
        <f t="shared" si="17"/>
        <v>insert into pendaftaran (id,status_lulus,status_verifikasi,npm,pelamar,nomor_periode,tahun_periode) values (559,FALSE,FALSE,'1508262437','Carlson.Gemma63',2,'2008');</v>
      </c>
    </row>
    <row r="564" spans="1:11" x14ac:dyDescent="0.2">
      <c r="A564" s="14">
        <v>560</v>
      </c>
      <c r="B564" t="b">
        <v>0</v>
      </c>
      <c r="C564" t="b">
        <v>0</v>
      </c>
      <c r="D564" s="29">
        <v>1508262439</v>
      </c>
      <c r="E564" s="37" t="s">
        <v>732</v>
      </c>
      <c r="F564" s="28">
        <v>2</v>
      </c>
      <c r="G564" s="14">
        <f t="shared" si="16"/>
        <v>2008</v>
      </c>
      <c r="H564" t="s">
        <v>3797</v>
      </c>
      <c r="K564" t="str">
        <f t="shared" si="17"/>
        <v>insert into pendaftaran (id,status_lulus,status_verifikasi,npm,pelamar,nomor_periode,tahun_periode) values (560,FALSE,FALSE,'1508262439','Chang.Ferdinand77',2,'2008');</v>
      </c>
    </row>
    <row r="565" spans="1:11" x14ac:dyDescent="0.2">
      <c r="A565" s="14">
        <v>561</v>
      </c>
      <c r="B565" t="b">
        <v>0</v>
      </c>
      <c r="C565" t="b">
        <v>0</v>
      </c>
      <c r="D565" s="29">
        <v>1508262441</v>
      </c>
      <c r="E565" s="37" t="s">
        <v>733</v>
      </c>
      <c r="F565" s="28">
        <v>2</v>
      </c>
      <c r="G565" s="14">
        <f t="shared" si="16"/>
        <v>2008</v>
      </c>
      <c r="H565" t="s">
        <v>3797</v>
      </c>
      <c r="K565" t="str">
        <f t="shared" si="17"/>
        <v>insert into pendaftaran (id,status_lulus,status_verifikasi,npm,pelamar,nomor_periode,tahun_periode) values (561,FALSE,FALSE,'1508262441','Rasmussen.Lawrence20',2,'2008');</v>
      </c>
    </row>
    <row r="566" spans="1:11" x14ac:dyDescent="0.2">
      <c r="A566" s="14">
        <v>562</v>
      </c>
      <c r="B566" t="b">
        <v>0</v>
      </c>
      <c r="C566" t="b">
        <v>0</v>
      </c>
      <c r="D566" s="29">
        <v>1508262443</v>
      </c>
      <c r="E566" s="37" t="s">
        <v>734</v>
      </c>
      <c r="F566" s="28">
        <v>2</v>
      </c>
      <c r="G566" s="14">
        <f t="shared" si="16"/>
        <v>2008</v>
      </c>
      <c r="H566" t="s">
        <v>3797</v>
      </c>
      <c r="K566" t="str">
        <f t="shared" si="17"/>
        <v>insert into pendaftaran (id,status_lulus,status_verifikasi,npm,pelamar,nomor_periode,tahun_periode) values (562,FALSE,FALSE,'1508262443','Livingston.Cassandra78',2,'2008');</v>
      </c>
    </row>
    <row r="567" spans="1:11" x14ac:dyDescent="0.2">
      <c r="A567" s="14">
        <v>563</v>
      </c>
      <c r="B567" t="b">
        <v>0</v>
      </c>
      <c r="C567" t="b">
        <v>0</v>
      </c>
      <c r="D567" s="29">
        <v>1508262445</v>
      </c>
      <c r="E567" s="37" t="s">
        <v>735</v>
      </c>
      <c r="F567" s="28">
        <v>2</v>
      </c>
      <c r="G567" s="14">
        <f t="shared" si="16"/>
        <v>2008</v>
      </c>
      <c r="H567" t="s">
        <v>3797</v>
      </c>
      <c r="K567" t="str">
        <f t="shared" si="17"/>
        <v>insert into pendaftaran (id,status_lulus,status_verifikasi,npm,pelamar,nomor_periode,tahun_periode) values (563,FALSE,FALSE,'1508262445','Lawson.Nathaniel45',2,'2008');</v>
      </c>
    </row>
    <row r="568" spans="1:11" x14ac:dyDescent="0.2">
      <c r="A568" s="14">
        <v>564</v>
      </c>
      <c r="B568" t="b">
        <v>0</v>
      </c>
      <c r="C568" t="b">
        <v>0</v>
      </c>
      <c r="D568" s="29">
        <v>1508262447</v>
      </c>
      <c r="E568" s="37" t="s">
        <v>736</v>
      </c>
      <c r="F568" s="28">
        <v>2</v>
      </c>
      <c r="G568" s="14">
        <f t="shared" si="16"/>
        <v>2008</v>
      </c>
      <c r="H568" t="s">
        <v>3797</v>
      </c>
      <c r="K568" t="str">
        <f t="shared" si="17"/>
        <v>insert into pendaftaran (id,status_lulus,status_verifikasi,npm,pelamar,nomor_periode,tahun_periode) values (564,FALSE,FALSE,'1508262447','Decker.Cameron45',2,'2008');</v>
      </c>
    </row>
    <row r="569" spans="1:11" x14ac:dyDescent="0.2">
      <c r="A569" s="14">
        <v>565</v>
      </c>
      <c r="B569" t="b">
        <v>0</v>
      </c>
      <c r="C569" t="b">
        <v>0</v>
      </c>
      <c r="D569" s="29">
        <v>1508262449</v>
      </c>
      <c r="E569" s="37" t="s">
        <v>737</v>
      </c>
      <c r="F569" s="28">
        <v>2</v>
      </c>
      <c r="G569" s="14">
        <f t="shared" si="16"/>
        <v>2008</v>
      </c>
      <c r="H569" t="s">
        <v>3797</v>
      </c>
      <c r="K569" t="str">
        <f t="shared" si="17"/>
        <v>insert into pendaftaran (id,status_lulus,status_verifikasi,npm,pelamar,nomor_periode,tahun_periode) values (565,FALSE,FALSE,'1508262449','Velez.Candace35',2,'2008');</v>
      </c>
    </row>
    <row r="570" spans="1:11" x14ac:dyDescent="0.2">
      <c r="A570" s="14">
        <v>566</v>
      </c>
      <c r="B570" t="b">
        <v>0</v>
      </c>
      <c r="C570" t="b">
        <v>0</v>
      </c>
      <c r="D570" s="29">
        <v>1508262451</v>
      </c>
      <c r="E570" s="37" t="s">
        <v>738</v>
      </c>
      <c r="F570" s="28">
        <v>2</v>
      </c>
      <c r="G570" s="14">
        <f t="shared" si="16"/>
        <v>2008</v>
      </c>
      <c r="H570" t="s">
        <v>3797</v>
      </c>
      <c r="K570" t="str">
        <f t="shared" si="17"/>
        <v>insert into pendaftaran (id,status_lulus,status_verifikasi,npm,pelamar,nomor_periode,tahun_periode) values (566,FALSE,FALSE,'1508262451','Brock.Amal86',2,'2008');</v>
      </c>
    </row>
    <row r="571" spans="1:11" x14ac:dyDescent="0.2">
      <c r="A571" s="14">
        <v>567</v>
      </c>
      <c r="B571" t="b">
        <v>0</v>
      </c>
      <c r="C571" t="b">
        <v>0</v>
      </c>
      <c r="D571" s="29">
        <v>1508262453</v>
      </c>
      <c r="E571" s="37" t="s">
        <v>739</v>
      </c>
      <c r="F571" s="28">
        <v>2</v>
      </c>
      <c r="G571" s="14">
        <f t="shared" si="16"/>
        <v>2008</v>
      </c>
      <c r="H571" t="s">
        <v>3797</v>
      </c>
      <c r="K571" t="str">
        <f t="shared" si="17"/>
        <v>insert into pendaftaran (id,status_lulus,status_verifikasi,npm,pelamar,nomor_periode,tahun_periode) values (567,FALSE,FALSE,'1508262453','Hayes.Kim51',2,'2008');</v>
      </c>
    </row>
    <row r="572" spans="1:11" x14ac:dyDescent="0.2">
      <c r="A572" s="14">
        <v>568</v>
      </c>
      <c r="B572" t="b">
        <v>0</v>
      </c>
      <c r="C572" t="b">
        <v>0</v>
      </c>
      <c r="D572" s="29">
        <v>1508262455</v>
      </c>
      <c r="E572" s="37" t="s">
        <v>740</v>
      </c>
      <c r="F572" s="28">
        <v>2</v>
      </c>
      <c r="G572" s="14">
        <f t="shared" si="16"/>
        <v>2008</v>
      </c>
      <c r="H572" t="s">
        <v>3797</v>
      </c>
      <c r="K572" t="str">
        <f t="shared" si="17"/>
        <v>insert into pendaftaran (id,status_lulus,status_verifikasi,npm,pelamar,nomor_periode,tahun_periode) values (568,FALSE,FALSE,'1508262455','Schwartz.Carolyn13',2,'2008');</v>
      </c>
    </row>
    <row r="573" spans="1:11" x14ac:dyDescent="0.2">
      <c r="A573" s="14">
        <v>569</v>
      </c>
      <c r="B573" t="b">
        <v>0</v>
      </c>
      <c r="C573" t="b">
        <v>0</v>
      </c>
      <c r="D573" s="29">
        <v>1508262457</v>
      </c>
      <c r="E573" s="37" t="s">
        <v>741</v>
      </c>
      <c r="F573" s="28">
        <v>2</v>
      </c>
      <c r="G573" s="14">
        <f t="shared" si="16"/>
        <v>2008</v>
      </c>
      <c r="H573" t="s">
        <v>3797</v>
      </c>
      <c r="K573" t="str">
        <f t="shared" si="17"/>
        <v>insert into pendaftaran (id,status_lulus,status_verifikasi,npm,pelamar,nomor_periode,tahun_periode) values (569,FALSE,FALSE,'1508262457','Bell.Mary50',2,'2008');</v>
      </c>
    </row>
    <row r="574" spans="1:11" x14ac:dyDescent="0.2">
      <c r="A574" s="14">
        <v>570</v>
      </c>
      <c r="B574" t="b">
        <v>0</v>
      </c>
      <c r="C574" t="b">
        <v>0</v>
      </c>
      <c r="D574" s="29">
        <v>1508262459</v>
      </c>
      <c r="E574" s="37" t="s">
        <v>742</v>
      </c>
      <c r="F574" s="28">
        <v>2</v>
      </c>
      <c r="G574" s="14">
        <f t="shared" si="16"/>
        <v>2008</v>
      </c>
      <c r="H574" t="s">
        <v>3797</v>
      </c>
      <c r="K574" t="str">
        <f t="shared" si="17"/>
        <v>insert into pendaftaran (id,status_lulus,status_verifikasi,npm,pelamar,nomor_periode,tahun_periode) values (570,FALSE,FALSE,'1508262459','Barnes.Ruth27',2,'2008');</v>
      </c>
    </row>
    <row r="575" spans="1:11" x14ac:dyDescent="0.2">
      <c r="A575" s="14">
        <v>571</v>
      </c>
      <c r="B575" t="b">
        <v>0</v>
      </c>
      <c r="C575" s="28" t="b">
        <v>1</v>
      </c>
      <c r="D575" s="29">
        <v>1508262461</v>
      </c>
      <c r="E575" s="37" t="s">
        <v>743</v>
      </c>
      <c r="F575" s="28">
        <v>2</v>
      </c>
      <c r="G575" s="14">
        <f t="shared" si="16"/>
        <v>2008</v>
      </c>
      <c r="H575" t="s">
        <v>3797</v>
      </c>
      <c r="K575" t="str">
        <f t="shared" si="17"/>
        <v>insert into pendaftaran (id,status_lulus,status_verifikasi,npm,pelamar,nomor_periode,tahun_periode) values (571,FALSE,TRUE,'1508262461','Valenzuela.Sydnee91',2,'2008');</v>
      </c>
    </row>
    <row r="576" spans="1:11" x14ac:dyDescent="0.2">
      <c r="A576" s="14">
        <v>572</v>
      </c>
      <c r="B576" t="b">
        <v>0</v>
      </c>
      <c r="C576" s="28" t="b">
        <v>1</v>
      </c>
      <c r="D576" s="29">
        <v>1508262463</v>
      </c>
      <c r="E576" s="37" t="s">
        <v>744</v>
      </c>
      <c r="F576" s="28">
        <v>2</v>
      </c>
      <c r="G576" s="14">
        <f t="shared" si="16"/>
        <v>2008</v>
      </c>
      <c r="H576" t="s">
        <v>3797</v>
      </c>
      <c r="K576" t="str">
        <f t="shared" si="17"/>
        <v>insert into pendaftaran (id,status_lulus,status_verifikasi,npm,pelamar,nomor_periode,tahun_periode) values (572,FALSE,TRUE,'1508262463','Sweeney.Mercedes15',2,'2008');</v>
      </c>
    </row>
    <row r="577" spans="1:11" x14ac:dyDescent="0.2">
      <c r="A577" s="14">
        <v>573</v>
      </c>
      <c r="B577" t="b">
        <v>0</v>
      </c>
      <c r="C577" s="28" t="b">
        <v>1</v>
      </c>
      <c r="D577" s="29">
        <v>1508262465</v>
      </c>
      <c r="E577" s="37" t="s">
        <v>745</v>
      </c>
      <c r="F577" s="28">
        <v>2</v>
      </c>
      <c r="G577" s="14">
        <f t="shared" si="16"/>
        <v>2008</v>
      </c>
      <c r="H577" t="s">
        <v>3797</v>
      </c>
      <c r="K577" t="str">
        <f t="shared" si="17"/>
        <v>insert into pendaftaran (id,status_lulus,status_verifikasi,npm,pelamar,nomor_periode,tahun_periode) values (573,FALSE,TRUE,'1508262465','Rose.Andrew30',2,'2008');</v>
      </c>
    </row>
    <row r="578" spans="1:11" x14ac:dyDescent="0.2">
      <c r="A578" s="14">
        <v>574</v>
      </c>
      <c r="B578" t="b">
        <v>0</v>
      </c>
      <c r="C578" s="28" t="b">
        <v>1</v>
      </c>
      <c r="D578" s="29">
        <v>1508262467</v>
      </c>
      <c r="E578" s="37" t="s">
        <v>746</v>
      </c>
      <c r="F578" s="28">
        <v>2</v>
      </c>
      <c r="G578" s="14">
        <f t="shared" si="16"/>
        <v>2008</v>
      </c>
      <c r="H578" t="s">
        <v>3797</v>
      </c>
      <c r="K578" t="str">
        <f t="shared" si="17"/>
        <v>insert into pendaftaran (id,status_lulus,status_verifikasi,npm,pelamar,nomor_periode,tahun_periode) values (574,FALSE,TRUE,'1508262467','Obrien.Iris93',2,'2008');</v>
      </c>
    </row>
    <row r="579" spans="1:11" x14ac:dyDescent="0.2">
      <c r="A579" s="14">
        <v>575</v>
      </c>
      <c r="B579" t="b">
        <v>0</v>
      </c>
      <c r="C579" s="28" t="b">
        <v>1</v>
      </c>
      <c r="D579" s="29">
        <v>1508262469</v>
      </c>
      <c r="E579" s="37" t="s">
        <v>747</v>
      </c>
      <c r="F579" s="28">
        <v>2</v>
      </c>
      <c r="G579" s="14">
        <f t="shared" si="16"/>
        <v>2008</v>
      </c>
      <c r="H579" t="s">
        <v>3797</v>
      </c>
      <c r="K579" t="str">
        <f t="shared" si="17"/>
        <v>insert into pendaftaran (id,status_lulus,status_verifikasi,npm,pelamar,nomor_periode,tahun_periode) values (575,FALSE,TRUE,'1508262469','Albert.Kylan57',2,'2008');</v>
      </c>
    </row>
    <row r="580" spans="1:11" x14ac:dyDescent="0.2">
      <c r="A580" s="14">
        <v>576</v>
      </c>
      <c r="B580" t="b">
        <v>0</v>
      </c>
      <c r="C580" s="28" t="b">
        <v>1</v>
      </c>
      <c r="D580" s="29">
        <v>1508262471</v>
      </c>
      <c r="E580" s="37" t="s">
        <v>748</v>
      </c>
      <c r="F580" s="28">
        <v>2</v>
      </c>
      <c r="G580" s="14">
        <f t="shared" si="16"/>
        <v>2008</v>
      </c>
      <c r="H580" t="s">
        <v>3797</v>
      </c>
      <c r="K580" t="str">
        <f t="shared" si="17"/>
        <v>insert into pendaftaran (id,status_lulus,status_verifikasi,npm,pelamar,nomor_periode,tahun_periode) values (576,FALSE,TRUE,'1508262471','Mcintyre.Veda6',2,'2008');</v>
      </c>
    </row>
    <row r="581" spans="1:11" x14ac:dyDescent="0.2">
      <c r="A581" s="14">
        <v>577</v>
      </c>
      <c r="B581" t="b">
        <v>0</v>
      </c>
      <c r="C581" s="28" t="b">
        <v>1</v>
      </c>
      <c r="D581" s="29">
        <v>1508262473</v>
      </c>
      <c r="E581" s="37" t="s">
        <v>749</v>
      </c>
      <c r="F581" s="28">
        <v>2</v>
      </c>
      <c r="G581" s="14">
        <f t="shared" si="16"/>
        <v>2008</v>
      </c>
      <c r="H581" t="s">
        <v>3797</v>
      </c>
      <c r="K581" t="str">
        <f t="shared" si="17"/>
        <v>insert into pendaftaran (id,status_lulus,status_verifikasi,npm,pelamar,nomor_periode,tahun_periode) values (577,FALSE,TRUE,'1508262473','Mendez.Barry62',2,'2008');</v>
      </c>
    </row>
    <row r="582" spans="1:11" x14ac:dyDescent="0.2">
      <c r="A582" s="14">
        <v>578</v>
      </c>
      <c r="B582" t="b">
        <v>0</v>
      </c>
      <c r="C582" s="28" t="b">
        <v>1</v>
      </c>
      <c r="D582" s="29">
        <v>1508262475</v>
      </c>
      <c r="E582" s="37" t="s">
        <v>750</v>
      </c>
      <c r="F582" s="28">
        <v>2</v>
      </c>
      <c r="G582" s="14">
        <f t="shared" ref="G582:G645" si="18">IF(F582=1,2007,IF(F582=2,2008,2009))</f>
        <v>2008</v>
      </c>
      <c r="H582" t="s">
        <v>3797</v>
      </c>
      <c r="K582" t="str">
        <f t="shared" ref="K582:K645" si="19">CONCATENATE($K$4,A582,",",B582,",",C582,",","'",D582,"'",",","'",E582,"'",",",F582,",","'",G582,"'",")",";")</f>
        <v>insert into pendaftaran (id,status_lulus,status_verifikasi,npm,pelamar,nomor_periode,tahun_periode) values (578,FALSE,TRUE,'1508262475','Giles.Carissa92',2,'2008');</v>
      </c>
    </row>
    <row r="583" spans="1:11" x14ac:dyDescent="0.2">
      <c r="A583" s="14">
        <v>579</v>
      </c>
      <c r="B583" t="b">
        <v>0</v>
      </c>
      <c r="C583" s="28" t="b">
        <v>1</v>
      </c>
      <c r="D583" s="29">
        <v>1508262477</v>
      </c>
      <c r="E583" s="37" t="s">
        <v>751</v>
      </c>
      <c r="F583" s="28">
        <v>2</v>
      </c>
      <c r="G583" s="14">
        <f t="shared" si="18"/>
        <v>2008</v>
      </c>
      <c r="H583" t="s">
        <v>3797</v>
      </c>
      <c r="K583" t="str">
        <f t="shared" si="19"/>
        <v>insert into pendaftaran (id,status_lulus,status_verifikasi,npm,pelamar,nomor_periode,tahun_periode) values (579,FALSE,TRUE,'1508262477','Hull.Armando46',2,'2008');</v>
      </c>
    </row>
    <row r="584" spans="1:11" x14ac:dyDescent="0.2">
      <c r="A584" s="14">
        <v>580</v>
      </c>
      <c r="B584" t="b">
        <v>0</v>
      </c>
      <c r="C584" s="28" t="b">
        <v>1</v>
      </c>
      <c r="D584" s="29">
        <v>1508262479</v>
      </c>
      <c r="E584" s="37" t="s">
        <v>752</v>
      </c>
      <c r="F584" s="28">
        <v>2</v>
      </c>
      <c r="G584" s="14">
        <f t="shared" si="18"/>
        <v>2008</v>
      </c>
      <c r="H584" t="s">
        <v>3797</v>
      </c>
      <c r="K584" t="str">
        <f t="shared" si="19"/>
        <v>insert into pendaftaran (id,status_lulus,status_verifikasi,npm,pelamar,nomor_periode,tahun_periode) values (580,FALSE,TRUE,'1508262479','Griffith.Kristen63',2,'2008');</v>
      </c>
    </row>
    <row r="585" spans="1:11" x14ac:dyDescent="0.2">
      <c r="A585" s="14">
        <v>581</v>
      </c>
      <c r="B585" t="b">
        <v>0</v>
      </c>
      <c r="C585" s="28" t="b">
        <v>1</v>
      </c>
      <c r="D585" s="29">
        <v>1508262481</v>
      </c>
      <c r="E585" s="37" t="s">
        <v>753</v>
      </c>
      <c r="F585" s="28">
        <v>2</v>
      </c>
      <c r="G585" s="14">
        <f t="shared" si="18"/>
        <v>2008</v>
      </c>
      <c r="H585" t="s">
        <v>3797</v>
      </c>
      <c r="K585" t="str">
        <f t="shared" si="19"/>
        <v>insert into pendaftaran (id,status_lulus,status_verifikasi,npm,pelamar,nomor_periode,tahun_periode) values (581,FALSE,TRUE,'1508262481','Walton.Thaddeus29',2,'2008');</v>
      </c>
    </row>
    <row r="586" spans="1:11" x14ac:dyDescent="0.2">
      <c r="A586" s="14">
        <v>582</v>
      </c>
      <c r="B586" t="b">
        <v>0</v>
      </c>
      <c r="C586" s="28" t="b">
        <v>1</v>
      </c>
      <c r="D586" s="29">
        <v>1508262483</v>
      </c>
      <c r="E586" s="37" t="s">
        <v>754</v>
      </c>
      <c r="F586" s="28">
        <v>2</v>
      </c>
      <c r="G586" s="14">
        <f t="shared" si="18"/>
        <v>2008</v>
      </c>
      <c r="H586" t="s">
        <v>3797</v>
      </c>
      <c r="K586" t="str">
        <f t="shared" si="19"/>
        <v>insert into pendaftaran (id,status_lulus,status_verifikasi,npm,pelamar,nomor_periode,tahun_periode) values (582,FALSE,TRUE,'1508262483','Ortega.Gwendolyn97',2,'2008');</v>
      </c>
    </row>
    <row r="587" spans="1:11" x14ac:dyDescent="0.2">
      <c r="A587" s="14">
        <v>583</v>
      </c>
      <c r="B587" t="b">
        <v>0</v>
      </c>
      <c r="C587" s="28" t="b">
        <v>1</v>
      </c>
      <c r="D587" s="29">
        <v>1508262485</v>
      </c>
      <c r="E587" s="37" t="s">
        <v>755</v>
      </c>
      <c r="F587" s="28">
        <v>2</v>
      </c>
      <c r="G587" s="14">
        <f t="shared" si="18"/>
        <v>2008</v>
      </c>
      <c r="H587" t="s">
        <v>3797</v>
      </c>
      <c r="K587" t="str">
        <f t="shared" si="19"/>
        <v>insert into pendaftaran (id,status_lulus,status_verifikasi,npm,pelamar,nomor_periode,tahun_periode) values (583,FALSE,TRUE,'1508262485','Lang.Ivana14',2,'2008');</v>
      </c>
    </row>
    <row r="588" spans="1:11" x14ac:dyDescent="0.2">
      <c r="A588" s="14">
        <v>584</v>
      </c>
      <c r="B588" t="b">
        <v>0</v>
      </c>
      <c r="C588" s="28" t="b">
        <v>1</v>
      </c>
      <c r="D588" s="29">
        <v>1508262487</v>
      </c>
      <c r="E588" s="37" t="s">
        <v>756</v>
      </c>
      <c r="F588" s="28">
        <v>2</v>
      </c>
      <c r="G588" s="14">
        <f t="shared" si="18"/>
        <v>2008</v>
      </c>
      <c r="H588" t="s">
        <v>3797</v>
      </c>
      <c r="K588" t="str">
        <f t="shared" si="19"/>
        <v>insert into pendaftaran (id,status_lulus,status_verifikasi,npm,pelamar,nomor_periode,tahun_periode) values (584,FALSE,TRUE,'1508262487','Brady.Rina10',2,'2008');</v>
      </c>
    </row>
    <row r="589" spans="1:11" x14ac:dyDescent="0.2">
      <c r="A589" s="14">
        <v>585</v>
      </c>
      <c r="B589" t="b">
        <v>0</v>
      </c>
      <c r="C589" t="b">
        <v>0</v>
      </c>
      <c r="D589" s="29">
        <v>1508262489</v>
      </c>
      <c r="E589" s="37" t="s">
        <v>757</v>
      </c>
      <c r="F589" s="28">
        <v>2</v>
      </c>
      <c r="G589" s="14">
        <f t="shared" si="18"/>
        <v>2008</v>
      </c>
      <c r="H589" t="s">
        <v>3797</v>
      </c>
      <c r="K589" t="str">
        <f t="shared" si="19"/>
        <v>insert into pendaftaran (id,status_lulus,status_verifikasi,npm,pelamar,nomor_periode,tahun_periode) values (585,FALSE,FALSE,'1508262489','Reed.Gregory100',2,'2008');</v>
      </c>
    </row>
    <row r="590" spans="1:11" x14ac:dyDescent="0.2">
      <c r="A590" s="14">
        <v>586</v>
      </c>
      <c r="B590" t="b">
        <v>0</v>
      </c>
      <c r="C590" s="28" t="b">
        <v>1</v>
      </c>
      <c r="D590" s="29">
        <v>1508262491</v>
      </c>
      <c r="E590" s="37" t="s">
        <v>758</v>
      </c>
      <c r="F590" s="28">
        <v>2</v>
      </c>
      <c r="G590" s="14">
        <f t="shared" si="18"/>
        <v>2008</v>
      </c>
      <c r="H590" t="s">
        <v>3797</v>
      </c>
      <c r="K590" t="str">
        <f t="shared" si="19"/>
        <v>insert into pendaftaran (id,status_lulus,status_verifikasi,npm,pelamar,nomor_periode,tahun_periode) values (586,FALSE,TRUE,'1508262491','Roman.Camille22',2,'2008');</v>
      </c>
    </row>
    <row r="591" spans="1:11" x14ac:dyDescent="0.2">
      <c r="A591" s="14">
        <v>587</v>
      </c>
      <c r="B591" t="b">
        <v>0</v>
      </c>
      <c r="C591" s="28" t="b">
        <v>1</v>
      </c>
      <c r="D591" s="29">
        <v>1508262493</v>
      </c>
      <c r="E591" s="37" t="s">
        <v>759</v>
      </c>
      <c r="F591" s="28">
        <v>2</v>
      </c>
      <c r="G591" s="14">
        <f t="shared" si="18"/>
        <v>2008</v>
      </c>
      <c r="H591" t="s">
        <v>3797</v>
      </c>
      <c r="K591" t="str">
        <f t="shared" si="19"/>
        <v>insert into pendaftaran (id,status_lulus,status_verifikasi,npm,pelamar,nomor_periode,tahun_periode) values (587,FALSE,TRUE,'1508262493','Mcintyre.Roth95',2,'2008');</v>
      </c>
    </row>
    <row r="592" spans="1:11" x14ac:dyDescent="0.2">
      <c r="A592" s="14">
        <v>588</v>
      </c>
      <c r="B592" t="b">
        <v>0</v>
      </c>
      <c r="C592" s="28" t="b">
        <v>1</v>
      </c>
      <c r="D592" s="29">
        <v>1508262495</v>
      </c>
      <c r="E592" s="37" t="s">
        <v>760</v>
      </c>
      <c r="F592" s="28">
        <v>2</v>
      </c>
      <c r="G592" s="14">
        <f t="shared" si="18"/>
        <v>2008</v>
      </c>
      <c r="H592" t="s">
        <v>3797</v>
      </c>
      <c r="K592" t="str">
        <f t="shared" si="19"/>
        <v>insert into pendaftaran (id,status_lulus,status_verifikasi,npm,pelamar,nomor_periode,tahun_periode) values (588,FALSE,TRUE,'1508262495','Roy.Stewart30',2,'2008');</v>
      </c>
    </row>
    <row r="593" spans="1:11" x14ac:dyDescent="0.2">
      <c r="A593" s="14">
        <v>589</v>
      </c>
      <c r="B593" t="b">
        <v>0</v>
      </c>
      <c r="C593" t="b">
        <v>0</v>
      </c>
      <c r="D593" s="29">
        <v>1508262497</v>
      </c>
      <c r="E593" s="37" t="s">
        <v>761</v>
      </c>
      <c r="F593" s="28">
        <v>2</v>
      </c>
      <c r="G593" s="14">
        <f t="shared" si="18"/>
        <v>2008</v>
      </c>
      <c r="H593" t="s">
        <v>3797</v>
      </c>
      <c r="K593" t="str">
        <f t="shared" si="19"/>
        <v>insert into pendaftaran (id,status_lulus,status_verifikasi,npm,pelamar,nomor_periode,tahun_periode) values (589,FALSE,FALSE,'1508262497','Hunter.Rhoda8',2,'2008');</v>
      </c>
    </row>
    <row r="594" spans="1:11" x14ac:dyDescent="0.2">
      <c r="A594" s="14">
        <v>590</v>
      </c>
      <c r="B594" t="b">
        <v>0</v>
      </c>
      <c r="C594" s="28" t="b">
        <v>1</v>
      </c>
      <c r="D594" s="29">
        <v>1508262499</v>
      </c>
      <c r="E594" s="37" t="s">
        <v>762</v>
      </c>
      <c r="F594" s="28">
        <v>2</v>
      </c>
      <c r="G594" s="14">
        <f t="shared" si="18"/>
        <v>2008</v>
      </c>
      <c r="H594" t="s">
        <v>3797</v>
      </c>
      <c r="K594" t="str">
        <f t="shared" si="19"/>
        <v>insert into pendaftaran (id,status_lulus,status_verifikasi,npm,pelamar,nomor_periode,tahun_periode) values (590,FALSE,TRUE,'1508262499','Stanley.Cameran48',2,'2008');</v>
      </c>
    </row>
    <row r="595" spans="1:11" x14ac:dyDescent="0.2">
      <c r="A595" s="14">
        <v>591</v>
      </c>
      <c r="B595" t="b">
        <v>0</v>
      </c>
      <c r="C595" s="28" t="b">
        <v>1</v>
      </c>
      <c r="D595" s="29">
        <v>1508262501</v>
      </c>
      <c r="E595" s="37" t="s">
        <v>763</v>
      </c>
      <c r="F595" s="28">
        <v>2</v>
      </c>
      <c r="G595" s="14">
        <f t="shared" si="18"/>
        <v>2008</v>
      </c>
      <c r="H595" t="s">
        <v>3797</v>
      </c>
      <c r="K595" t="str">
        <f t="shared" si="19"/>
        <v>insert into pendaftaran (id,status_lulus,status_verifikasi,npm,pelamar,nomor_periode,tahun_periode) values (591,FALSE,TRUE,'1508262501','Knox.Yoko92',2,'2008');</v>
      </c>
    </row>
    <row r="596" spans="1:11" x14ac:dyDescent="0.2">
      <c r="A596" s="14">
        <v>592</v>
      </c>
      <c r="B596" t="b">
        <v>0</v>
      </c>
      <c r="C596" s="28" t="b">
        <v>1</v>
      </c>
      <c r="D596" s="29">
        <v>1508262503</v>
      </c>
      <c r="E596" s="37" t="s">
        <v>764</v>
      </c>
      <c r="F596" s="28">
        <v>2</v>
      </c>
      <c r="G596" s="14">
        <f t="shared" si="18"/>
        <v>2008</v>
      </c>
      <c r="H596" t="s">
        <v>3797</v>
      </c>
      <c r="K596" t="str">
        <f t="shared" si="19"/>
        <v>insert into pendaftaran (id,status_lulus,status_verifikasi,npm,pelamar,nomor_periode,tahun_periode) values (592,FALSE,TRUE,'1508262503','Allison.Phelan83',2,'2008');</v>
      </c>
    </row>
    <row r="597" spans="1:11" x14ac:dyDescent="0.2">
      <c r="A597" s="14">
        <v>593</v>
      </c>
      <c r="B597" t="b">
        <v>0</v>
      </c>
      <c r="C597" s="28" t="b">
        <v>1</v>
      </c>
      <c r="D597" s="29">
        <v>1508262505</v>
      </c>
      <c r="E597" s="37" t="s">
        <v>765</v>
      </c>
      <c r="F597" s="28">
        <v>2</v>
      </c>
      <c r="G597" s="14">
        <f t="shared" si="18"/>
        <v>2008</v>
      </c>
      <c r="H597" t="s">
        <v>3797</v>
      </c>
      <c r="K597" t="str">
        <f t="shared" si="19"/>
        <v>insert into pendaftaran (id,status_lulus,status_verifikasi,npm,pelamar,nomor_periode,tahun_periode) values (593,FALSE,TRUE,'1508262505','Kent.Donna54',2,'2008');</v>
      </c>
    </row>
    <row r="598" spans="1:11" x14ac:dyDescent="0.2">
      <c r="A598" s="14">
        <v>594</v>
      </c>
      <c r="B598" t="b">
        <v>0</v>
      </c>
      <c r="C598" s="28" t="b">
        <v>1</v>
      </c>
      <c r="D598" s="29">
        <v>1508262507</v>
      </c>
      <c r="E598" s="37" t="s">
        <v>766</v>
      </c>
      <c r="F598" s="28">
        <v>2</v>
      </c>
      <c r="G598" s="14">
        <f t="shared" si="18"/>
        <v>2008</v>
      </c>
      <c r="H598" t="s">
        <v>3797</v>
      </c>
      <c r="K598" t="str">
        <f t="shared" si="19"/>
        <v>insert into pendaftaran (id,status_lulus,status_verifikasi,npm,pelamar,nomor_periode,tahun_periode) values (594,FALSE,TRUE,'1508262507','Moody.Gray92',2,'2008');</v>
      </c>
    </row>
    <row r="599" spans="1:11" x14ac:dyDescent="0.2">
      <c r="A599" s="14">
        <v>595</v>
      </c>
      <c r="B599" t="b">
        <v>0</v>
      </c>
      <c r="C599" s="28" t="b">
        <v>1</v>
      </c>
      <c r="D599" s="29">
        <v>1508262509</v>
      </c>
      <c r="E599" s="37" t="s">
        <v>767</v>
      </c>
      <c r="F599" s="28">
        <v>2</v>
      </c>
      <c r="G599" s="14">
        <f t="shared" si="18"/>
        <v>2008</v>
      </c>
      <c r="H599" t="s">
        <v>3797</v>
      </c>
      <c r="K599" t="str">
        <f t="shared" si="19"/>
        <v>insert into pendaftaran (id,status_lulus,status_verifikasi,npm,pelamar,nomor_periode,tahun_periode) values (595,FALSE,TRUE,'1508262509','Mendez.Avram60',2,'2008');</v>
      </c>
    </row>
    <row r="600" spans="1:11" x14ac:dyDescent="0.2">
      <c r="A600" s="14">
        <v>596</v>
      </c>
      <c r="B600" t="b">
        <v>0</v>
      </c>
      <c r="C600" s="28" t="b">
        <v>1</v>
      </c>
      <c r="D600" s="29">
        <v>1508262511</v>
      </c>
      <c r="E600" s="37" t="s">
        <v>768</v>
      </c>
      <c r="F600" s="28">
        <v>2</v>
      </c>
      <c r="G600" s="14">
        <f t="shared" si="18"/>
        <v>2008</v>
      </c>
      <c r="H600" t="s">
        <v>3797</v>
      </c>
      <c r="K600" t="str">
        <f t="shared" si="19"/>
        <v>insert into pendaftaran (id,status_lulus,status_verifikasi,npm,pelamar,nomor_periode,tahun_periode) values (596,FALSE,TRUE,'1508262511','Stevens.Chase10',2,'2008');</v>
      </c>
    </row>
    <row r="601" spans="1:11" x14ac:dyDescent="0.2">
      <c r="A601" s="14">
        <v>597</v>
      </c>
      <c r="B601" t="b">
        <v>0</v>
      </c>
      <c r="C601" s="28" t="b">
        <v>1</v>
      </c>
      <c r="D601" s="29">
        <v>1508262513</v>
      </c>
      <c r="E601" s="37" t="s">
        <v>769</v>
      </c>
      <c r="F601" s="28">
        <v>2</v>
      </c>
      <c r="G601" s="14">
        <f t="shared" si="18"/>
        <v>2008</v>
      </c>
      <c r="H601" t="s">
        <v>3797</v>
      </c>
      <c r="K601" t="str">
        <f t="shared" si="19"/>
        <v>insert into pendaftaran (id,status_lulus,status_verifikasi,npm,pelamar,nomor_periode,tahun_periode) values (597,FALSE,TRUE,'1508262513','Deleon.Ursa16',2,'2008');</v>
      </c>
    </row>
    <row r="602" spans="1:11" x14ac:dyDescent="0.2">
      <c r="A602" s="14">
        <v>598</v>
      </c>
      <c r="B602" t="b">
        <v>0</v>
      </c>
      <c r="C602" s="28" t="b">
        <v>1</v>
      </c>
      <c r="D602" s="29">
        <v>1508262515</v>
      </c>
      <c r="E602" s="37" t="s">
        <v>770</v>
      </c>
      <c r="F602" s="28">
        <v>2</v>
      </c>
      <c r="G602" s="14">
        <f t="shared" si="18"/>
        <v>2008</v>
      </c>
      <c r="H602" t="s">
        <v>3797</v>
      </c>
      <c r="K602" t="str">
        <f t="shared" si="19"/>
        <v>insert into pendaftaran (id,status_lulus,status_verifikasi,npm,pelamar,nomor_periode,tahun_periode) values (598,FALSE,TRUE,'1508262515','Raymond.Gary62',2,'2008');</v>
      </c>
    </row>
    <row r="603" spans="1:11" x14ac:dyDescent="0.2">
      <c r="A603" s="14">
        <v>599</v>
      </c>
      <c r="B603" t="b">
        <v>0</v>
      </c>
      <c r="C603" s="28" t="b">
        <v>1</v>
      </c>
      <c r="D603" s="29">
        <v>1508262517</v>
      </c>
      <c r="E603" s="37" t="s">
        <v>771</v>
      </c>
      <c r="F603" s="28">
        <v>2</v>
      </c>
      <c r="G603" s="14">
        <f t="shared" si="18"/>
        <v>2008</v>
      </c>
      <c r="H603" t="s">
        <v>3797</v>
      </c>
      <c r="K603" t="str">
        <f t="shared" si="19"/>
        <v>insert into pendaftaran (id,status_lulus,status_verifikasi,npm,pelamar,nomor_periode,tahun_periode) values (599,FALSE,TRUE,'1508262517','Cole.Kermit6',2,'2008');</v>
      </c>
    </row>
    <row r="604" spans="1:11" x14ac:dyDescent="0.2">
      <c r="A604" s="14">
        <v>600</v>
      </c>
      <c r="B604" t="b">
        <v>0</v>
      </c>
      <c r="C604" t="b">
        <v>0</v>
      </c>
      <c r="D604" s="29">
        <v>1508262519</v>
      </c>
      <c r="E604" s="37" t="s">
        <v>772</v>
      </c>
      <c r="F604" s="28">
        <v>2</v>
      </c>
      <c r="G604" s="14">
        <f t="shared" si="18"/>
        <v>2008</v>
      </c>
      <c r="H604" t="s">
        <v>3797</v>
      </c>
      <c r="K604" t="str">
        <f t="shared" si="19"/>
        <v>insert into pendaftaran (id,status_lulus,status_verifikasi,npm,pelamar,nomor_periode,tahun_periode) values (600,FALSE,FALSE,'1508262519','Morin.Abdul17',2,'2008');</v>
      </c>
    </row>
    <row r="605" spans="1:11" x14ac:dyDescent="0.2">
      <c r="A605" s="14">
        <v>601</v>
      </c>
      <c r="B605" t="b">
        <v>0</v>
      </c>
      <c r="C605" t="b">
        <v>0</v>
      </c>
      <c r="D605" s="29">
        <v>1508262521</v>
      </c>
      <c r="E605" s="37" t="s">
        <v>773</v>
      </c>
      <c r="F605" s="28">
        <v>2</v>
      </c>
      <c r="G605" s="14">
        <f t="shared" si="18"/>
        <v>2008</v>
      </c>
      <c r="H605" t="s">
        <v>3797</v>
      </c>
      <c r="K605" t="str">
        <f t="shared" si="19"/>
        <v>insert into pendaftaran (id,status_lulus,status_verifikasi,npm,pelamar,nomor_periode,tahun_periode) values (601,FALSE,FALSE,'1508262521','Durham.Marny28',2,'2008');</v>
      </c>
    </row>
    <row r="606" spans="1:11" x14ac:dyDescent="0.2">
      <c r="A606" s="14">
        <v>602</v>
      </c>
      <c r="B606" t="b">
        <v>0</v>
      </c>
      <c r="C606" t="b">
        <v>0</v>
      </c>
      <c r="D606" s="29">
        <v>1508262523</v>
      </c>
      <c r="E606" s="37" t="s">
        <v>774</v>
      </c>
      <c r="F606" s="28">
        <v>2</v>
      </c>
      <c r="G606" s="14">
        <f t="shared" si="18"/>
        <v>2008</v>
      </c>
      <c r="H606" t="s">
        <v>3797</v>
      </c>
      <c r="K606" t="str">
        <f t="shared" si="19"/>
        <v>insert into pendaftaran (id,status_lulus,status_verifikasi,npm,pelamar,nomor_periode,tahun_periode) values (602,FALSE,FALSE,'1508262523','Henson.Benjamin34',2,'2008');</v>
      </c>
    </row>
    <row r="607" spans="1:11" x14ac:dyDescent="0.2">
      <c r="A607" s="14">
        <v>603</v>
      </c>
      <c r="B607" t="b">
        <v>0</v>
      </c>
      <c r="C607" t="b">
        <v>0</v>
      </c>
      <c r="D607" s="29">
        <v>1508262525</v>
      </c>
      <c r="E607" s="37" t="s">
        <v>775</v>
      </c>
      <c r="F607" s="28">
        <v>2</v>
      </c>
      <c r="G607" s="14">
        <f t="shared" si="18"/>
        <v>2008</v>
      </c>
      <c r="H607" t="s">
        <v>3797</v>
      </c>
      <c r="K607" t="str">
        <f t="shared" si="19"/>
        <v>insert into pendaftaran (id,status_lulus,status_verifikasi,npm,pelamar,nomor_periode,tahun_periode) values (603,FALSE,FALSE,'1508262525','Bridges.Tucker7',2,'2008');</v>
      </c>
    </row>
    <row r="608" spans="1:11" x14ac:dyDescent="0.2">
      <c r="A608" s="14">
        <v>604</v>
      </c>
      <c r="B608" t="b">
        <v>0</v>
      </c>
      <c r="C608" t="b">
        <v>0</v>
      </c>
      <c r="D608" s="29">
        <v>1508262527</v>
      </c>
      <c r="E608" s="37" t="s">
        <v>776</v>
      </c>
      <c r="F608" s="28">
        <v>2</v>
      </c>
      <c r="G608" s="14">
        <f t="shared" si="18"/>
        <v>2008</v>
      </c>
      <c r="H608" t="s">
        <v>3797</v>
      </c>
      <c r="K608" t="str">
        <f t="shared" si="19"/>
        <v>insert into pendaftaran (id,status_lulus,status_verifikasi,npm,pelamar,nomor_periode,tahun_periode) values (604,FALSE,FALSE,'1508262527','Mitchell.Xyla20',2,'2008');</v>
      </c>
    </row>
    <row r="609" spans="1:11" x14ac:dyDescent="0.2">
      <c r="A609" s="14">
        <v>605</v>
      </c>
      <c r="B609" t="b">
        <v>0</v>
      </c>
      <c r="C609" t="b">
        <v>0</v>
      </c>
      <c r="D609" s="29">
        <v>1508262529</v>
      </c>
      <c r="E609" s="37" t="s">
        <v>777</v>
      </c>
      <c r="F609" s="28">
        <v>2</v>
      </c>
      <c r="G609" s="14">
        <f t="shared" si="18"/>
        <v>2008</v>
      </c>
      <c r="H609" t="s">
        <v>3797</v>
      </c>
      <c r="K609" t="str">
        <f t="shared" si="19"/>
        <v>insert into pendaftaran (id,status_lulus,status_verifikasi,npm,pelamar,nomor_periode,tahun_periode) values (605,FALSE,FALSE,'1508262529','Chan.Nomlanga48',2,'2008');</v>
      </c>
    </row>
    <row r="610" spans="1:11" x14ac:dyDescent="0.2">
      <c r="A610" s="14">
        <v>606</v>
      </c>
      <c r="B610" t="b">
        <v>0</v>
      </c>
      <c r="C610" t="b">
        <v>0</v>
      </c>
      <c r="D610" s="29">
        <v>1508262531</v>
      </c>
      <c r="E610" s="37" t="s">
        <v>778</v>
      </c>
      <c r="F610" s="28">
        <v>2</v>
      </c>
      <c r="G610" s="14">
        <f t="shared" si="18"/>
        <v>2008</v>
      </c>
      <c r="H610" t="s">
        <v>3797</v>
      </c>
      <c r="K610" t="str">
        <f t="shared" si="19"/>
        <v>insert into pendaftaran (id,status_lulus,status_verifikasi,npm,pelamar,nomor_periode,tahun_periode) values (606,FALSE,FALSE,'1508262531','Nelson.Xena38',2,'2008');</v>
      </c>
    </row>
    <row r="611" spans="1:11" x14ac:dyDescent="0.2">
      <c r="A611" s="14">
        <v>607</v>
      </c>
      <c r="B611" t="b">
        <v>0</v>
      </c>
      <c r="C611" t="b">
        <v>0</v>
      </c>
      <c r="D611" s="29">
        <v>1508262533</v>
      </c>
      <c r="E611" s="37" t="s">
        <v>779</v>
      </c>
      <c r="F611" s="28">
        <v>2</v>
      </c>
      <c r="G611" s="14">
        <f t="shared" si="18"/>
        <v>2008</v>
      </c>
      <c r="H611" t="s">
        <v>3797</v>
      </c>
      <c r="K611" t="str">
        <f t="shared" si="19"/>
        <v>insert into pendaftaran (id,status_lulus,status_verifikasi,npm,pelamar,nomor_periode,tahun_periode) values (607,FALSE,FALSE,'1508262533','Tillman.Rajah56',2,'2008');</v>
      </c>
    </row>
    <row r="612" spans="1:11" x14ac:dyDescent="0.2">
      <c r="A612" s="14">
        <v>608</v>
      </c>
      <c r="B612" t="b">
        <v>0</v>
      </c>
      <c r="C612" t="b">
        <v>0</v>
      </c>
      <c r="D612" s="29">
        <v>1508262535</v>
      </c>
      <c r="E612" s="37" t="s">
        <v>780</v>
      </c>
      <c r="F612" s="28">
        <v>2</v>
      </c>
      <c r="G612" s="14">
        <f t="shared" si="18"/>
        <v>2008</v>
      </c>
      <c r="H612" t="s">
        <v>3797</v>
      </c>
      <c r="K612" t="str">
        <f t="shared" si="19"/>
        <v>insert into pendaftaran (id,status_lulus,status_verifikasi,npm,pelamar,nomor_periode,tahun_periode) values (608,FALSE,FALSE,'1508262535','Roth.Nolan16',2,'2008');</v>
      </c>
    </row>
    <row r="613" spans="1:11" x14ac:dyDescent="0.2">
      <c r="A613" s="14">
        <v>609</v>
      </c>
      <c r="B613" t="b">
        <v>0</v>
      </c>
      <c r="C613" t="b">
        <v>0</v>
      </c>
      <c r="D613" s="29">
        <v>1508262537</v>
      </c>
      <c r="E613" s="37" t="s">
        <v>781</v>
      </c>
      <c r="F613" s="28">
        <v>2</v>
      </c>
      <c r="G613" s="14">
        <f t="shared" si="18"/>
        <v>2008</v>
      </c>
      <c r="H613" t="s">
        <v>3797</v>
      </c>
      <c r="K613" t="str">
        <f t="shared" si="19"/>
        <v>insert into pendaftaran (id,status_lulus,status_verifikasi,npm,pelamar,nomor_periode,tahun_periode) values (609,FALSE,FALSE,'1508262537','Rhodes.Lara22',2,'2008');</v>
      </c>
    </row>
    <row r="614" spans="1:11" x14ac:dyDescent="0.2">
      <c r="A614" s="14">
        <v>610</v>
      </c>
      <c r="B614" t="b">
        <v>0</v>
      </c>
      <c r="C614" t="b">
        <v>0</v>
      </c>
      <c r="D614" s="29">
        <v>1508262539</v>
      </c>
      <c r="E614" s="37" t="s">
        <v>782</v>
      </c>
      <c r="F614" s="28">
        <v>2</v>
      </c>
      <c r="G614" s="14">
        <f t="shared" si="18"/>
        <v>2008</v>
      </c>
      <c r="H614" t="s">
        <v>3797</v>
      </c>
      <c r="K614" t="str">
        <f t="shared" si="19"/>
        <v>insert into pendaftaran (id,status_lulus,status_verifikasi,npm,pelamar,nomor_periode,tahun_periode) values (610,FALSE,FALSE,'1508262539','Keller.Minerva36',2,'2008');</v>
      </c>
    </row>
    <row r="615" spans="1:11" x14ac:dyDescent="0.2">
      <c r="A615" s="14">
        <v>611</v>
      </c>
      <c r="B615" t="b">
        <v>0</v>
      </c>
      <c r="C615" t="b">
        <v>0</v>
      </c>
      <c r="D615" s="29">
        <v>1508262541</v>
      </c>
      <c r="E615" s="37" t="s">
        <v>783</v>
      </c>
      <c r="F615" s="28">
        <v>2</v>
      </c>
      <c r="G615" s="14">
        <f t="shared" si="18"/>
        <v>2008</v>
      </c>
      <c r="H615" t="s">
        <v>3797</v>
      </c>
      <c r="K615" t="str">
        <f t="shared" si="19"/>
        <v>insert into pendaftaran (id,status_lulus,status_verifikasi,npm,pelamar,nomor_periode,tahun_periode) values (611,FALSE,FALSE,'1508262541','Burke.Eugenia70',2,'2008');</v>
      </c>
    </row>
    <row r="616" spans="1:11" x14ac:dyDescent="0.2">
      <c r="A616" s="14">
        <v>612</v>
      </c>
      <c r="B616" t="b">
        <v>0</v>
      </c>
      <c r="C616" s="28" t="b">
        <v>1</v>
      </c>
      <c r="D616" s="29">
        <v>1508262543</v>
      </c>
      <c r="E616" s="37" t="s">
        <v>784</v>
      </c>
      <c r="F616" s="28">
        <v>2</v>
      </c>
      <c r="G616" s="14">
        <f t="shared" si="18"/>
        <v>2008</v>
      </c>
      <c r="H616" t="s">
        <v>3797</v>
      </c>
      <c r="K616" t="str">
        <f t="shared" si="19"/>
        <v>insert into pendaftaran (id,status_lulus,status_verifikasi,npm,pelamar,nomor_periode,tahun_periode) values (612,FALSE,TRUE,'1508262543','Gilmore.Clinton33',2,'2008');</v>
      </c>
    </row>
    <row r="617" spans="1:11" x14ac:dyDescent="0.2">
      <c r="A617" s="14">
        <v>613</v>
      </c>
      <c r="B617" t="b">
        <v>0</v>
      </c>
      <c r="C617" s="28" t="b">
        <v>1</v>
      </c>
      <c r="D617" s="29">
        <v>1508262545</v>
      </c>
      <c r="E617" s="37" t="s">
        <v>785</v>
      </c>
      <c r="F617" s="28">
        <v>2</v>
      </c>
      <c r="G617" s="14">
        <f t="shared" si="18"/>
        <v>2008</v>
      </c>
      <c r="H617" t="s">
        <v>3797</v>
      </c>
      <c r="K617" t="str">
        <f t="shared" si="19"/>
        <v>insert into pendaftaran (id,status_lulus,status_verifikasi,npm,pelamar,nomor_periode,tahun_periode) values (613,FALSE,TRUE,'1508262545','Turner.Amela17',2,'2008');</v>
      </c>
    </row>
    <row r="618" spans="1:11" x14ac:dyDescent="0.2">
      <c r="A618" s="14">
        <v>614</v>
      </c>
      <c r="B618" t="b">
        <v>0</v>
      </c>
      <c r="C618" s="28" t="b">
        <v>1</v>
      </c>
      <c r="D618" s="29">
        <v>1508262547</v>
      </c>
      <c r="E618" s="37" t="s">
        <v>786</v>
      </c>
      <c r="F618" s="28">
        <v>2</v>
      </c>
      <c r="G618" s="14">
        <f t="shared" si="18"/>
        <v>2008</v>
      </c>
      <c r="H618" t="s">
        <v>3797</v>
      </c>
      <c r="K618" t="str">
        <f t="shared" si="19"/>
        <v>insert into pendaftaran (id,status_lulus,status_verifikasi,npm,pelamar,nomor_periode,tahun_periode) values (614,FALSE,TRUE,'1508262547','Levy.Cherokee62',2,'2008');</v>
      </c>
    </row>
    <row r="619" spans="1:11" x14ac:dyDescent="0.2">
      <c r="A619" s="14">
        <v>615</v>
      </c>
      <c r="B619" t="b">
        <v>0</v>
      </c>
      <c r="C619" s="28" t="b">
        <v>1</v>
      </c>
      <c r="D619" s="29">
        <v>1508262549</v>
      </c>
      <c r="E619" s="37" t="s">
        <v>787</v>
      </c>
      <c r="F619" s="28">
        <v>2</v>
      </c>
      <c r="G619" s="14">
        <f t="shared" si="18"/>
        <v>2008</v>
      </c>
      <c r="H619" t="s">
        <v>3797</v>
      </c>
      <c r="K619" t="str">
        <f t="shared" si="19"/>
        <v>insert into pendaftaran (id,status_lulus,status_verifikasi,npm,pelamar,nomor_periode,tahun_periode) values (615,FALSE,TRUE,'1508262549','Yates.Olivia55',2,'2008');</v>
      </c>
    </row>
    <row r="620" spans="1:11" x14ac:dyDescent="0.2">
      <c r="A620" s="14">
        <v>616</v>
      </c>
      <c r="B620" t="b">
        <v>0</v>
      </c>
      <c r="C620" s="28" t="b">
        <v>1</v>
      </c>
      <c r="D620" s="29">
        <v>1508262551</v>
      </c>
      <c r="E620" s="37" t="s">
        <v>788</v>
      </c>
      <c r="F620" s="28">
        <v>2</v>
      </c>
      <c r="G620" s="14">
        <f t="shared" si="18"/>
        <v>2008</v>
      </c>
      <c r="H620" t="s">
        <v>3797</v>
      </c>
      <c r="K620" t="str">
        <f t="shared" si="19"/>
        <v>insert into pendaftaran (id,status_lulus,status_verifikasi,npm,pelamar,nomor_periode,tahun_periode) values (616,FALSE,TRUE,'1508262551','Singleton.Brynne89',2,'2008');</v>
      </c>
    </row>
    <row r="621" spans="1:11" x14ac:dyDescent="0.2">
      <c r="A621" s="14">
        <v>617</v>
      </c>
      <c r="B621" t="b">
        <v>0</v>
      </c>
      <c r="C621" s="28" t="b">
        <v>1</v>
      </c>
      <c r="D621" s="29">
        <v>1508262553</v>
      </c>
      <c r="E621" s="37" t="s">
        <v>789</v>
      </c>
      <c r="F621" s="28">
        <v>2</v>
      </c>
      <c r="G621" s="14">
        <f t="shared" si="18"/>
        <v>2008</v>
      </c>
      <c r="H621" t="s">
        <v>3797</v>
      </c>
      <c r="K621" t="str">
        <f t="shared" si="19"/>
        <v>insert into pendaftaran (id,status_lulus,status_verifikasi,npm,pelamar,nomor_periode,tahun_periode) values (617,FALSE,TRUE,'1508262553','Miles.Nicole92',2,'2008');</v>
      </c>
    </row>
    <row r="622" spans="1:11" x14ac:dyDescent="0.2">
      <c r="A622" s="14">
        <v>618</v>
      </c>
      <c r="B622" t="b">
        <v>0</v>
      </c>
      <c r="C622" s="28" t="b">
        <v>1</v>
      </c>
      <c r="D622" s="29">
        <v>1508262555</v>
      </c>
      <c r="E622" s="37" t="s">
        <v>790</v>
      </c>
      <c r="F622" s="28">
        <v>2</v>
      </c>
      <c r="G622" s="14">
        <f t="shared" si="18"/>
        <v>2008</v>
      </c>
      <c r="H622" t="s">
        <v>3797</v>
      </c>
      <c r="K622" t="str">
        <f t="shared" si="19"/>
        <v>insert into pendaftaran (id,status_lulus,status_verifikasi,npm,pelamar,nomor_periode,tahun_periode) values (618,FALSE,TRUE,'1508262555','Petersen.Cairo68',2,'2008');</v>
      </c>
    </row>
    <row r="623" spans="1:11" x14ac:dyDescent="0.2">
      <c r="A623" s="14">
        <v>619</v>
      </c>
      <c r="B623" t="b">
        <v>0</v>
      </c>
      <c r="C623" s="28" t="b">
        <v>1</v>
      </c>
      <c r="D623" s="29">
        <v>1508262557</v>
      </c>
      <c r="E623" s="37" t="s">
        <v>791</v>
      </c>
      <c r="F623" s="28">
        <v>2</v>
      </c>
      <c r="G623" s="14">
        <f t="shared" si="18"/>
        <v>2008</v>
      </c>
      <c r="H623" t="s">
        <v>3797</v>
      </c>
      <c r="K623" t="str">
        <f t="shared" si="19"/>
        <v>insert into pendaftaran (id,status_lulus,status_verifikasi,npm,pelamar,nomor_periode,tahun_periode) values (619,FALSE,TRUE,'1508262557','Mcfadden.Sharon10',2,'2008');</v>
      </c>
    </row>
    <row r="624" spans="1:11" x14ac:dyDescent="0.2">
      <c r="A624" s="14">
        <v>620</v>
      </c>
      <c r="B624" t="b">
        <v>0</v>
      </c>
      <c r="C624" s="28" t="b">
        <v>1</v>
      </c>
      <c r="D624" s="29">
        <v>1508262559</v>
      </c>
      <c r="E624" s="37" t="s">
        <v>792</v>
      </c>
      <c r="F624" s="28">
        <v>2</v>
      </c>
      <c r="G624" s="14">
        <f t="shared" si="18"/>
        <v>2008</v>
      </c>
      <c r="H624" t="s">
        <v>3797</v>
      </c>
      <c r="K624" t="str">
        <f t="shared" si="19"/>
        <v>insert into pendaftaran (id,status_lulus,status_verifikasi,npm,pelamar,nomor_periode,tahun_periode) values (620,FALSE,TRUE,'1508262559','Atkins.Judah32',2,'2008');</v>
      </c>
    </row>
    <row r="625" spans="1:11" x14ac:dyDescent="0.2">
      <c r="A625" s="14">
        <v>621</v>
      </c>
      <c r="B625" t="b">
        <v>0</v>
      </c>
      <c r="C625" s="28" t="b">
        <v>1</v>
      </c>
      <c r="D625" s="29">
        <v>1508262561</v>
      </c>
      <c r="E625" s="37" t="s">
        <v>793</v>
      </c>
      <c r="F625" s="28">
        <v>2</v>
      </c>
      <c r="G625" s="14">
        <f t="shared" si="18"/>
        <v>2008</v>
      </c>
      <c r="H625" t="s">
        <v>3797</v>
      </c>
      <c r="K625" t="str">
        <f t="shared" si="19"/>
        <v>insert into pendaftaran (id,status_lulus,status_verifikasi,npm,pelamar,nomor_periode,tahun_periode) values (621,FALSE,TRUE,'1508262561','Dunn.Montana12',2,'2008');</v>
      </c>
    </row>
    <row r="626" spans="1:11" x14ac:dyDescent="0.2">
      <c r="A626" s="14">
        <v>622</v>
      </c>
      <c r="B626" t="b">
        <v>0</v>
      </c>
      <c r="C626" s="28" t="b">
        <v>1</v>
      </c>
      <c r="D626" s="29">
        <v>1508262563</v>
      </c>
      <c r="E626" s="37" t="s">
        <v>794</v>
      </c>
      <c r="F626" s="28">
        <v>2</v>
      </c>
      <c r="G626" s="14">
        <f t="shared" si="18"/>
        <v>2008</v>
      </c>
      <c r="H626" t="s">
        <v>3797</v>
      </c>
      <c r="K626" t="str">
        <f t="shared" si="19"/>
        <v>insert into pendaftaran (id,status_lulus,status_verifikasi,npm,pelamar,nomor_periode,tahun_periode) values (622,FALSE,TRUE,'1508262563','Daugherty.Fallon98',2,'2008');</v>
      </c>
    </row>
    <row r="627" spans="1:11" x14ac:dyDescent="0.2">
      <c r="A627" s="14">
        <v>623</v>
      </c>
      <c r="B627" t="b">
        <v>0</v>
      </c>
      <c r="C627" s="28" t="b">
        <v>1</v>
      </c>
      <c r="D627" s="29">
        <v>1508262565</v>
      </c>
      <c r="E627" s="37" t="s">
        <v>795</v>
      </c>
      <c r="F627" s="28">
        <v>2</v>
      </c>
      <c r="G627" s="14">
        <f t="shared" si="18"/>
        <v>2008</v>
      </c>
      <c r="H627" t="s">
        <v>3797</v>
      </c>
      <c r="K627" t="str">
        <f t="shared" si="19"/>
        <v>insert into pendaftaran (id,status_lulus,status_verifikasi,npm,pelamar,nomor_periode,tahun_periode) values (623,FALSE,TRUE,'1508262565','Farmer.Dora53',2,'2008');</v>
      </c>
    </row>
    <row r="628" spans="1:11" x14ac:dyDescent="0.2">
      <c r="A628" s="14">
        <v>624</v>
      </c>
      <c r="B628" t="b">
        <v>0</v>
      </c>
      <c r="C628" s="28" t="b">
        <v>1</v>
      </c>
      <c r="D628" s="29">
        <v>1508262567</v>
      </c>
      <c r="E628" s="37" t="s">
        <v>796</v>
      </c>
      <c r="F628" s="28">
        <v>2</v>
      </c>
      <c r="G628" s="14">
        <f t="shared" si="18"/>
        <v>2008</v>
      </c>
      <c r="H628" t="s">
        <v>3797</v>
      </c>
      <c r="K628" t="str">
        <f t="shared" si="19"/>
        <v>insert into pendaftaran (id,status_lulus,status_verifikasi,npm,pelamar,nomor_periode,tahun_periode) values (624,FALSE,TRUE,'1508262567','Moon.Emerald95',2,'2008');</v>
      </c>
    </row>
    <row r="629" spans="1:11" x14ac:dyDescent="0.2">
      <c r="A629" s="14">
        <v>625</v>
      </c>
      <c r="B629" t="b">
        <v>0</v>
      </c>
      <c r="C629" s="28" t="b">
        <v>1</v>
      </c>
      <c r="D629" s="29">
        <v>1508262569</v>
      </c>
      <c r="E629" s="37" t="s">
        <v>797</v>
      </c>
      <c r="F629" s="28">
        <v>2</v>
      </c>
      <c r="G629" s="14">
        <f t="shared" si="18"/>
        <v>2008</v>
      </c>
      <c r="H629" t="s">
        <v>3797</v>
      </c>
      <c r="K629" t="str">
        <f t="shared" si="19"/>
        <v>insert into pendaftaran (id,status_lulus,status_verifikasi,npm,pelamar,nomor_periode,tahun_periode) values (625,FALSE,TRUE,'1508262569','Michael.Hiroko23',2,'2008');</v>
      </c>
    </row>
    <row r="630" spans="1:11" x14ac:dyDescent="0.2">
      <c r="A630" s="14">
        <v>626</v>
      </c>
      <c r="B630" t="b">
        <v>0</v>
      </c>
      <c r="C630" s="28" t="b">
        <v>1</v>
      </c>
      <c r="D630" s="29">
        <v>1508262571</v>
      </c>
      <c r="E630" s="37" t="s">
        <v>798</v>
      </c>
      <c r="F630" s="28">
        <v>2</v>
      </c>
      <c r="G630" s="14">
        <f t="shared" si="18"/>
        <v>2008</v>
      </c>
      <c r="H630" t="s">
        <v>3797</v>
      </c>
      <c r="K630" t="str">
        <f t="shared" si="19"/>
        <v>insert into pendaftaran (id,status_lulus,status_verifikasi,npm,pelamar,nomor_periode,tahun_periode) values (626,FALSE,TRUE,'1508262571','Collins.Darius81',2,'2008');</v>
      </c>
    </row>
    <row r="631" spans="1:11" x14ac:dyDescent="0.2">
      <c r="A631" s="14">
        <v>627</v>
      </c>
      <c r="B631" t="b">
        <v>0</v>
      </c>
      <c r="C631" t="b">
        <v>0</v>
      </c>
      <c r="D631" s="29">
        <v>1508262573</v>
      </c>
      <c r="E631" s="37" t="s">
        <v>799</v>
      </c>
      <c r="F631" s="28">
        <v>2</v>
      </c>
      <c r="G631" s="14">
        <f t="shared" si="18"/>
        <v>2008</v>
      </c>
      <c r="H631" t="s">
        <v>3797</v>
      </c>
      <c r="K631" t="str">
        <f t="shared" si="19"/>
        <v>insert into pendaftaran (id,status_lulus,status_verifikasi,npm,pelamar,nomor_periode,tahun_periode) values (627,FALSE,FALSE,'1508262573','Garrett.Zeph49',2,'2008');</v>
      </c>
    </row>
    <row r="632" spans="1:11" x14ac:dyDescent="0.2">
      <c r="A632" s="14">
        <v>628</v>
      </c>
      <c r="B632" t="b">
        <v>0</v>
      </c>
      <c r="C632" t="b">
        <v>0</v>
      </c>
      <c r="D632" s="29">
        <v>1508262575</v>
      </c>
      <c r="E632" s="37" t="s">
        <v>800</v>
      </c>
      <c r="F632" s="28">
        <v>2</v>
      </c>
      <c r="G632" s="14">
        <f t="shared" si="18"/>
        <v>2008</v>
      </c>
      <c r="H632" t="s">
        <v>3797</v>
      </c>
      <c r="K632" t="str">
        <f t="shared" si="19"/>
        <v>insert into pendaftaran (id,status_lulus,status_verifikasi,npm,pelamar,nomor_periode,tahun_periode) values (628,FALSE,FALSE,'1508262575','Colon.Ursa10',2,'2008');</v>
      </c>
    </row>
    <row r="633" spans="1:11" x14ac:dyDescent="0.2">
      <c r="A633" s="14">
        <v>629</v>
      </c>
      <c r="B633" t="b">
        <v>0</v>
      </c>
      <c r="C633" t="b">
        <v>0</v>
      </c>
      <c r="D633" s="29">
        <v>1508262577</v>
      </c>
      <c r="E633" s="37" t="s">
        <v>801</v>
      </c>
      <c r="F633" s="28">
        <v>2</v>
      </c>
      <c r="G633" s="14">
        <f t="shared" si="18"/>
        <v>2008</v>
      </c>
      <c r="H633" t="s">
        <v>3797</v>
      </c>
      <c r="K633" t="str">
        <f t="shared" si="19"/>
        <v>insert into pendaftaran (id,status_lulus,status_verifikasi,npm,pelamar,nomor_periode,tahun_periode) values (629,FALSE,FALSE,'1508262577','Estes.Jarrod4',2,'2008');</v>
      </c>
    </row>
    <row r="634" spans="1:11" x14ac:dyDescent="0.2">
      <c r="A634" s="14">
        <v>630</v>
      </c>
      <c r="B634" t="b">
        <v>0</v>
      </c>
      <c r="C634" t="b">
        <v>0</v>
      </c>
      <c r="D634" s="29">
        <v>1508262579</v>
      </c>
      <c r="E634" s="37" t="s">
        <v>802</v>
      </c>
      <c r="F634" s="28">
        <v>2</v>
      </c>
      <c r="G634" s="14">
        <f t="shared" si="18"/>
        <v>2008</v>
      </c>
      <c r="H634" t="s">
        <v>3797</v>
      </c>
      <c r="K634" t="str">
        <f t="shared" si="19"/>
        <v>insert into pendaftaran (id,status_lulus,status_verifikasi,npm,pelamar,nomor_periode,tahun_periode) values (630,FALSE,FALSE,'1508262579','Hobbs.Karen39',2,'2008');</v>
      </c>
    </row>
    <row r="635" spans="1:11" x14ac:dyDescent="0.2">
      <c r="A635" s="14">
        <v>631</v>
      </c>
      <c r="B635" t="b">
        <v>0</v>
      </c>
      <c r="C635" t="b">
        <v>0</v>
      </c>
      <c r="D635" s="29">
        <v>1508262581</v>
      </c>
      <c r="E635" s="37" t="s">
        <v>803</v>
      </c>
      <c r="F635" s="28">
        <v>2</v>
      </c>
      <c r="G635" s="14">
        <f t="shared" si="18"/>
        <v>2008</v>
      </c>
      <c r="H635" t="s">
        <v>3797</v>
      </c>
      <c r="K635" t="str">
        <f t="shared" si="19"/>
        <v>insert into pendaftaran (id,status_lulus,status_verifikasi,npm,pelamar,nomor_periode,tahun_periode) values (631,FALSE,FALSE,'1508262581','Jacobs.Callie84',2,'2008');</v>
      </c>
    </row>
    <row r="636" spans="1:11" x14ac:dyDescent="0.2">
      <c r="A636" s="14">
        <v>632</v>
      </c>
      <c r="B636" t="b">
        <v>0</v>
      </c>
      <c r="C636" t="b">
        <v>0</v>
      </c>
      <c r="D636" s="29">
        <v>1508262583</v>
      </c>
      <c r="E636" s="37" t="s">
        <v>804</v>
      </c>
      <c r="F636" s="28">
        <v>2</v>
      </c>
      <c r="G636" s="14">
        <f t="shared" si="18"/>
        <v>2008</v>
      </c>
      <c r="H636" t="s">
        <v>3797</v>
      </c>
      <c r="K636" t="str">
        <f t="shared" si="19"/>
        <v>insert into pendaftaran (id,status_lulus,status_verifikasi,npm,pelamar,nomor_periode,tahun_periode) values (632,FALSE,FALSE,'1508262583','Jackson.Dahlia87',2,'2008');</v>
      </c>
    </row>
    <row r="637" spans="1:11" x14ac:dyDescent="0.2">
      <c r="A637" s="14">
        <v>633</v>
      </c>
      <c r="B637" t="b">
        <v>0</v>
      </c>
      <c r="C637" t="b">
        <v>0</v>
      </c>
      <c r="D637" s="29">
        <v>1508262585</v>
      </c>
      <c r="E637" s="37" t="s">
        <v>805</v>
      </c>
      <c r="F637" s="28">
        <v>2</v>
      </c>
      <c r="G637" s="14">
        <f t="shared" si="18"/>
        <v>2008</v>
      </c>
      <c r="H637" t="s">
        <v>3797</v>
      </c>
      <c r="K637" t="str">
        <f t="shared" si="19"/>
        <v>insert into pendaftaran (id,status_lulus,status_verifikasi,npm,pelamar,nomor_periode,tahun_periode) values (633,FALSE,FALSE,'1508262585','Stevenson.Madaline67',2,'2008');</v>
      </c>
    </row>
    <row r="638" spans="1:11" x14ac:dyDescent="0.2">
      <c r="A638" s="14">
        <v>634</v>
      </c>
      <c r="B638" t="b">
        <v>0</v>
      </c>
      <c r="C638" t="b">
        <v>0</v>
      </c>
      <c r="D638" s="29">
        <v>1508262587</v>
      </c>
      <c r="E638" s="37" t="s">
        <v>806</v>
      </c>
      <c r="F638" s="28">
        <v>2</v>
      </c>
      <c r="G638" s="14">
        <f t="shared" si="18"/>
        <v>2008</v>
      </c>
      <c r="H638" t="s">
        <v>3797</v>
      </c>
      <c r="K638" t="str">
        <f t="shared" si="19"/>
        <v>insert into pendaftaran (id,status_lulus,status_verifikasi,npm,pelamar,nomor_periode,tahun_periode) values (634,FALSE,FALSE,'1508262587','Kennedy.Alice96',2,'2008');</v>
      </c>
    </row>
    <row r="639" spans="1:11" x14ac:dyDescent="0.2">
      <c r="A639" s="14">
        <v>635</v>
      </c>
      <c r="B639" t="b">
        <v>0</v>
      </c>
      <c r="C639" t="b">
        <v>0</v>
      </c>
      <c r="D639" s="29">
        <v>1508262589</v>
      </c>
      <c r="E639" s="37" t="s">
        <v>807</v>
      </c>
      <c r="F639" s="28">
        <v>2</v>
      </c>
      <c r="G639" s="14">
        <f t="shared" si="18"/>
        <v>2008</v>
      </c>
      <c r="H639" t="s">
        <v>3797</v>
      </c>
      <c r="K639" t="str">
        <f t="shared" si="19"/>
        <v>insert into pendaftaran (id,status_lulus,status_verifikasi,npm,pelamar,nomor_periode,tahun_periode) values (635,FALSE,FALSE,'1508262589','Jordan.Roanna91',2,'2008');</v>
      </c>
    </row>
    <row r="640" spans="1:11" x14ac:dyDescent="0.2">
      <c r="A640" s="14">
        <v>636</v>
      </c>
      <c r="B640" t="b">
        <v>0</v>
      </c>
      <c r="C640" t="b">
        <v>0</v>
      </c>
      <c r="D640" s="29">
        <v>1508262591</v>
      </c>
      <c r="E640" s="37" t="s">
        <v>808</v>
      </c>
      <c r="F640" s="28">
        <v>2</v>
      </c>
      <c r="G640" s="14">
        <f t="shared" si="18"/>
        <v>2008</v>
      </c>
      <c r="H640" t="s">
        <v>3797</v>
      </c>
      <c r="K640" t="str">
        <f t="shared" si="19"/>
        <v>insert into pendaftaran (id,status_lulus,status_verifikasi,npm,pelamar,nomor_periode,tahun_periode) values (636,FALSE,FALSE,'1508262591','Lawson.Asher8',2,'2008');</v>
      </c>
    </row>
    <row r="641" spans="1:11" x14ac:dyDescent="0.2">
      <c r="A641" s="14">
        <v>637</v>
      </c>
      <c r="B641" t="b">
        <v>0</v>
      </c>
      <c r="C641" t="b">
        <v>0</v>
      </c>
      <c r="D641" s="29">
        <v>1508262593</v>
      </c>
      <c r="E641" s="37" t="s">
        <v>809</v>
      </c>
      <c r="F641" s="28">
        <v>2</v>
      </c>
      <c r="G641" s="14">
        <f t="shared" si="18"/>
        <v>2008</v>
      </c>
      <c r="H641" t="s">
        <v>3797</v>
      </c>
      <c r="K641" t="str">
        <f t="shared" si="19"/>
        <v>insert into pendaftaran (id,status_lulus,status_verifikasi,npm,pelamar,nomor_periode,tahun_periode) values (637,FALSE,FALSE,'1508262593','Curry.Cailin95',2,'2008');</v>
      </c>
    </row>
    <row r="642" spans="1:11" x14ac:dyDescent="0.2">
      <c r="A642" s="14">
        <v>638</v>
      </c>
      <c r="B642" t="b">
        <v>0</v>
      </c>
      <c r="C642" t="b">
        <v>0</v>
      </c>
      <c r="D642" s="29">
        <v>1508262595</v>
      </c>
      <c r="E642" s="37" t="s">
        <v>810</v>
      </c>
      <c r="F642" s="28">
        <v>2</v>
      </c>
      <c r="G642" s="14">
        <f t="shared" si="18"/>
        <v>2008</v>
      </c>
      <c r="H642" t="s">
        <v>3797</v>
      </c>
      <c r="K642" t="str">
        <f t="shared" si="19"/>
        <v>insert into pendaftaran (id,status_lulus,status_verifikasi,npm,pelamar,nomor_periode,tahun_periode) values (638,FALSE,FALSE,'1508262595','Booker.Imelda6',2,'2008');</v>
      </c>
    </row>
    <row r="643" spans="1:11" x14ac:dyDescent="0.2">
      <c r="A643" s="14">
        <v>639</v>
      </c>
      <c r="B643" t="b">
        <v>0</v>
      </c>
      <c r="C643" t="b">
        <v>0</v>
      </c>
      <c r="D643" s="29">
        <v>1508262597</v>
      </c>
      <c r="E643" s="37" t="s">
        <v>811</v>
      </c>
      <c r="F643" s="28">
        <v>2</v>
      </c>
      <c r="G643" s="14">
        <f t="shared" si="18"/>
        <v>2008</v>
      </c>
      <c r="H643" t="s">
        <v>3797</v>
      </c>
      <c r="K643" t="str">
        <f t="shared" si="19"/>
        <v>insert into pendaftaran (id,status_lulus,status_verifikasi,npm,pelamar,nomor_periode,tahun_periode) values (639,FALSE,FALSE,'1508262597','Contreras.Kirsten46',2,'2008');</v>
      </c>
    </row>
    <row r="644" spans="1:11" x14ac:dyDescent="0.2">
      <c r="A644" s="14">
        <v>640</v>
      </c>
      <c r="B644" t="b">
        <v>0</v>
      </c>
      <c r="C644" t="b">
        <v>0</v>
      </c>
      <c r="D644" s="29">
        <v>1508262599</v>
      </c>
      <c r="E644" s="37" t="s">
        <v>812</v>
      </c>
      <c r="F644" s="28">
        <v>2</v>
      </c>
      <c r="G644" s="14">
        <f t="shared" si="18"/>
        <v>2008</v>
      </c>
      <c r="H644" t="s">
        <v>3797</v>
      </c>
      <c r="K644" t="str">
        <f t="shared" si="19"/>
        <v>insert into pendaftaran (id,status_lulus,status_verifikasi,npm,pelamar,nomor_periode,tahun_periode) values (640,FALSE,FALSE,'1508262599','Burgess.Warren34',2,'2008');</v>
      </c>
    </row>
    <row r="645" spans="1:11" x14ac:dyDescent="0.2">
      <c r="A645" s="14">
        <v>641</v>
      </c>
      <c r="B645" t="b">
        <v>0</v>
      </c>
      <c r="C645" s="28" t="b">
        <v>1</v>
      </c>
      <c r="D645" s="29">
        <v>1508262601</v>
      </c>
      <c r="E645" s="37" t="s">
        <v>813</v>
      </c>
      <c r="F645" s="28">
        <v>2</v>
      </c>
      <c r="G645" s="14">
        <f t="shared" si="18"/>
        <v>2008</v>
      </c>
      <c r="H645" t="s">
        <v>3797</v>
      </c>
      <c r="K645" t="str">
        <f t="shared" si="19"/>
        <v>insert into pendaftaran (id,status_lulus,status_verifikasi,npm,pelamar,nomor_periode,tahun_periode) values (641,FALSE,TRUE,'1508262601','Downs.Steel2',2,'2008');</v>
      </c>
    </row>
    <row r="646" spans="1:11" x14ac:dyDescent="0.2">
      <c r="A646" s="14">
        <v>642</v>
      </c>
      <c r="B646" t="b">
        <v>0</v>
      </c>
      <c r="C646" s="28" t="b">
        <v>1</v>
      </c>
      <c r="D646" s="29">
        <v>1508262603</v>
      </c>
      <c r="E646" s="37" t="s">
        <v>814</v>
      </c>
      <c r="F646" s="28">
        <v>2</v>
      </c>
      <c r="G646" s="14">
        <f t="shared" ref="G646:G709" si="20">IF(F646=1,2007,IF(F646=2,2008,2009))</f>
        <v>2008</v>
      </c>
      <c r="H646" t="s">
        <v>3797</v>
      </c>
      <c r="K646" t="str">
        <f t="shared" ref="K646:K709" si="21">CONCATENATE($K$4,A646,",",B646,",",C646,",","'",D646,"'",",","'",E646,"'",",",F646,",","'",G646,"'",")",";")</f>
        <v>insert into pendaftaran (id,status_lulus,status_verifikasi,npm,pelamar,nomor_periode,tahun_periode) values (642,FALSE,TRUE,'1508262603','Benjamin.Jessica87',2,'2008');</v>
      </c>
    </row>
    <row r="647" spans="1:11" x14ac:dyDescent="0.2">
      <c r="A647" s="14">
        <v>643</v>
      </c>
      <c r="B647" t="b">
        <v>0</v>
      </c>
      <c r="C647" s="28" t="b">
        <v>1</v>
      </c>
      <c r="D647" s="29">
        <v>1508262605</v>
      </c>
      <c r="E647" s="37" t="s">
        <v>815</v>
      </c>
      <c r="F647" s="28">
        <v>2</v>
      </c>
      <c r="G647" s="14">
        <f t="shared" si="20"/>
        <v>2008</v>
      </c>
      <c r="H647" t="s">
        <v>3797</v>
      </c>
      <c r="K647" t="str">
        <f t="shared" si="21"/>
        <v>insert into pendaftaran (id,status_lulus,status_verifikasi,npm,pelamar,nomor_periode,tahun_periode) values (643,FALSE,TRUE,'1508262605','Harper.Jonas23',2,'2008');</v>
      </c>
    </row>
    <row r="648" spans="1:11" x14ac:dyDescent="0.2">
      <c r="A648" s="14">
        <v>644</v>
      </c>
      <c r="B648" t="b">
        <v>0</v>
      </c>
      <c r="C648" s="28" t="b">
        <v>1</v>
      </c>
      <c r="D648" s="29">
        <v>1508262607</v>
      </c>
      <c r="E648" s="37" t="s">
        <v>816</v>
      </c>
      <c r="F648" s="28">
        <v>2</v>
      </c>
      <c r="G648" s="14">
        <f t="shared" si="20"/>
        <v>2008</v>
      </c>
      <c r="H648" t="s">
        <v>3797</v>
      </c>
      <c r="K648" t="str">
        <f t="shared" si="21"/>
        <v>insert into pendaftaran (id,status_lulus,status_verifikasi,npm,pelamar,nomor_periode,tahun_periode) values (644,FALSE,TRUE,'1508262607','Walls.Christopher5',2,'2008');</v>
      </c>
    </row>
    <row r="649" spans="1:11" x14ac:dyDescent="0.2">
      <c r="A649" s="14">
        <v>645</v>
      </c>
      <c r="B649" t="b">
        <v>0</v>
      </c>
      <c r="C649" s="28" t="b">
        <v>1</v>
      </c>
      <c r="D649" s="29">
        <v>1508262609</v>
      </c>
      <c r="E649" s="37" t="s">
        <v>817</v>
      </c>
      <c r="F649" s="28">
        <v>2</v>
      </c>
      <c r="G649" s="14">
        <f t="shared" si="20"/>
        <v>2008</v>
      </c>
      <c r="H649" t="s">
        <v>3797</v>
      </c>
      <c r="K649" t="str">
        <f t="shared" si="21"/>
        <v>insert into pendaftaran (id,status_lulus,status_verifikasi,npm,pelamar,nomor_periode,tahun_periode) values (645,FALSE,TRUE,'1508262609','Skinner.Ruby31',2,'2008');</v>
      </c>
    </row>
    <row r="650" spans="1:11" x14ac:dyDescent="0.2">
      <c r="A650" s="14">
        <v>646</v>
      </c>
      <c r="B650" t="b">
        <v>0</v>
      </c>
      <c r="C650" s="28" t="b">
        <v>1</v>
      </c>
      <c r="D650" s="29">
        <v>1508262611</v>
      </c>
      <c r="E650" s="37" t="s">
        <v>818</v>
      </c>
      <c r="F650" s="28">
        <v>2</v>
      </c>
      <c r="G650" s="14">
        <f t="shared" si="20"/>
        <v>2008</v>
      </c>
      <c r="H650" t="s">
        <v>3797</v>
      </c>
      <c r="K650" t="str">
        <f t="shared" si="21"/>
        <v>insert into pendaftaran (id,status_lulus,status_verifikasi,npm,pelamar,nomor_periode,tahun_periode) values (646,FALSE,TRUE,'1508262611','Graham.Phelan12',2,'2008');</v>
      </c>
    </row>
    <row r="651" spans="1:11" x14ac:dyDescent="0.2">
      <c r="A651" s="14">
        <v>647</v>
      </c>
      <c r="B651" t="b">
        <v>0</v>
      </c>
      <c r="C651" s="28" t="b">
        <v>1</v>
      </c>
      <c r="D651" s="29">
        <v>1508262613</v>
      </c>
      <c r="E651" s="37" t="s">
        <v>819</v>
      </c>
      <c r="F651" s="28">
        <v>2</v>
      </c>
      <c r="G651" s="14">
        <f t="shared" si="20"/>
        <v>2008</v>
      </c>
      <c r="H651" t="s">
        <v>3797</v>
      </c>
      <c r="K651" t="str">
        <f t="shared" si="21"/>
        <v>insert into pendaftaran (id,status_lulus,status_verifikasi,npm,pelamar,nomor_periode,tahun_periode) values (647,FALSE,TRUE,'1508262613','Mckee.Emery64',2,'2008');</v>
      </c>
    </row>
    <row r="652" spans="1:11" x14ac:dyDescent="0.2">
      <c r="A652" s="14">
        <v>648</v>
      </c>
      <c r="B652" t="b">
        <v>0</v>
      </c>
      <c r="C652" s="28" t="b">
        <v>1</v>
      </c>
      <c r="D652" s="29">
        <v>1508262615</v>
      </c>
      <c r="E652" s="37" t="s">
        <v>820</v>
      </c>
      <c r="F652" s="28">
        <v>2</v>
      </c>
      <c r="G652" s="14">
        <f t="shared" si="20"/>
        <v>2008</v>
      </c>
      <c r="H652" t="s">
        <v>3797</v>
      </c>
      <c r="K652" t="str">
        <f t="shared" si="21"/>
        <v>insert into pendaftaran (id,status_lulus,status_verifikasi,npm,pelamar,nomor_periode,tahun_periode) values (648,FALSE,TRUE,'1508262615','Cole.Lillith48',2,'2008');</v>
      </c>
    </row>
    <row r="653" spans="1:11" x14ac:dyDescent="0.2">
      <c r="A653" s="14">
        <v>649</v>
      </c>
      <c r="B653" t="b">
        <v>0</v>
      </c>
      <c r="C653" s="28" t="b">
        <v>1</v>
      </c>
      <c r="D653" s="29">
        <v>1508262617</v>
      </c>
      <c r="E653" s="37" t="s">
        <v>821</v>
      </c>
      <c r="F653" s="28">
        <v>2</v>
      </c>
      <c r="G653" s="14">
        <f t="shared" si="20"/>
        <v>2008</v>
      </c>
      <c r="H653" t="s">
        <v>3797</v>
      </c>
      <c r="K653" t="str">
        <f t="shared" si="21"/>
        <v>insert into pendaftaran (id,status_lulus,status_verifikasi,npm,pelamar,nomor_periode,tahun_periode) values (649,FALSE,TRUE,'1508262617','Wagner.Hayden86',2,'2008');</v>
      </c>
    </row>
    <row r="654" spans="1:11" x14ac:dyDescent="0.2">
      <c r="A654" s="14">
        <v>650</v>
      </c>
      <c r="B654" t="b">
        <v>0</v>
      </c>
      <c r="C654" s="28" t="b">
        <v>1</v>
      </c>
      <c r="D654" s="29">
        <v>1508262619</v>
      </c>
      <c r="E654" s="37" t="s">
        <v>822</v>
      </c>
      <c r="F654" s="28">
        <v>2</v>
      </c>
      <c r="G654" s="14">
        <f t="shared" si="20"/>
        <v>2008</v>
      </c>
      <c r="H654" t="s">
        <v>3797</v>
      </c>
      <c r="K654" t="str">
        <f t="shared" si="21"/>
        <v>insert into pendaftaran (id,status_lulus,status_verifikasi,npm,pelamar,nomor_periode,tahun_periode) values (650,FALSE,TRUE,'1508262619','Noel.Yuli88',2,'2008');</v>
      </c>
    </row>
    <row r="655" spans="1:11" x14ac:dyDescent="0.2">
      <c r="A655" s="14">
        <v>651</v>
      </c>
      <c r="B655" t="b">
        <v>0</v>
      </c>
      <c r="C655" s="28" t="b">
        <v>1</v>
      </c>
      <c r="D655" s="29">
        <v>1508262621</v>
      </c>
      <c r="E655" s="37" t="s">
        <v>823</v>
      </c>
      <c r="F655" s="28">
        <v>2</v>
      </c>
      <c r="G655" s="14">
        <f t="shared" si="20"/>
        <v>2008</v>
      </c>
      <c r="H655" t="s">
        <v>3797</v>
      </c>
      <c r="K655" t="str">
        <f t="shared" si="21"/>
        <v>insert into pendaftaran (id,status_lulus,status_verifikasi,npm,pelamar,nomor_periode,tahun_periode) values (651,FALSE,TRUE,'1508262621','Jackson.Shelly76',2,'2008');</v>
      </c>
    </row>
    <row r="656" spans="1:11" x14ac:dyDescent="0.2">
      <c r="A656" s="14">
        <v>652</v>
      </c>
      <c r="B656" t="b">
        <v>0</v>
      </c>
      <c r="C656" s="28" t="b">
        <v>1</v>
      </c>
      <c r="D656" s="29">
        <v>1508262623</v>
      </c>
      <c r="E656" s="37" t="s">
        <v>824</v>
      </c>
      <c r="F656" s="28">
        <v>2</v>
      </c>
      <c r="G656" s="14">
        <f t="shared" si="20"/>
        <v>2008</v>
      </c>
      <c r="H656" t="s">
        <v>3797</v>
      </c>
      <c r="K656" t="str">
        <f t="shared" si="21"/>
        <v>insert into pendaftaran (id,status_lulus,status_verifikasi,npm,pelamar,nomor_periode,tahun_periode) values (652,FALSE,TRUE,'1508262623','Gamble.Hoyt29',2,'2008');</v>
      </c>
    </row>
    <row r="657" spans="1:11" x14ac:dyDescent="0.2">
      <c r="A657" s="14">
        <v>653</v>
      </c>
      <c r="B657" t="b">
        <v>0</v>
      </c>
      <c r="C657" t="b">
        <v>0</v>
      </c>
      <c r="D657" s="29">
        <v>1508262625</v>
      </c>
      <c r="E657" s="37" t="s">
        <v>825</v>
      </c>
      <c r="F657" s="28">
        <v>2</v>
      </c>
      <c r="G657" s="14">
        <f t="shared" si="20"/>
        <v>2008</v>
      </c>
      <c r="H657" t="s">
        <v>3797</v>
      </c>
      <c r="K657" t="str">
        <f t="shared" si="21"/>
        <v>insert into pendaftaran (id,status_lulus,status_verifikasi,npm,pelamar,nomor_periode,tahun_periode) values (653,FALSE,FALSE,'1508262625','Scott.Mira46',2,'2008');</v>
      </c>
    </row>
    <row r="658" spans="1:11" x14ac:dyDescent="0.2">
      <c r="A658" s="14">
        <v>654</v>
      </c>
      <c r="B658" t="b">
        <v>0</v>
      </c>
      <c r="C658" t="b">
        <v>0</v>
      </c>
      <c r="D658" s="29">
        <v>1508262627</v>
      </c>
      <c r="E658" s="37" t="s">
        <v>826</v>
      </c>
      <c r="F658" s="28">
        <v>2</v>
      </c>
      <c r="G658" s="14">
        <f t="shared" si="20"/>
        <v>2008</v>
      </c>
      <c r="H658" t="s">
        <v>3797</v>
      </c>
      <c r="K658" t="str">
        <f t="shared" si="21"/>
        <v>insert into pendaftaran (id,status_lulus,status_verifikasi,npm,pelamar,nomor_periode,tahun_periode) values (654,FALSE,FALSE,'1508262627','Sykes.Eliana60',2,'2008');</v>
      </c>
    </row>
    <row r="659" spans="1:11" x14ac:dyDescent="0.2">
      <c r="A659" s="14">
        <v>655</v>
      </c>
      <c r="B659" t="b">
        <v>0</v>
      </c>
      <c r="C659" t="b">
        <v>0</v>
      </c>
      <c r="D659" s="29">
        <v>1508262629</v>
      </c>
      <c r="E659" s="37" t="s">
        <v>827</v>
      </c>
      <c r="F659" s="28">
        <v>2</v>
      </c>
      <c r="G659" s="14">
        <f t="shared" si="20"/>
        <v>2008</v>
      </c>
      <c r="H659" t="s">
        <v>3797</v>
      </c>
      <c r="K659" t="str">
        <f t="shared" si="21"/>
        <v>insert into pendaftaran (id,status_lulus,status_verifikasi,npm,pelamar,nomor_periode,tahun_periode) values (655,FALSE,FALSE,'1508262629','Macias.Irene77',2,'2008');</v>
      </c>
    </row>
    <row r="660" spans="1:11" x14ac:dyDescent="0.2">
      <c r="A660" s="14">
        <v>656</v>
      </c>
      <c r="B660" t="b">
        <v>0</v>
      </c>
      <c r="C660" t="b">
        <v>0</v>
      </c>
      <c r="D660" s="29">
        <v>1508262631</v>
      </c>
      <c r="E660" s="37" t="s">
        <v>828</v>
      </c>
      <c r="F660" s="28">
        <v>2</v>
      </c>
      <c r="G660" s="14">
        <f t="shared" si="20"/>
        <v>2008</v>
      </c>
      <c r="H660" t="s">
        <v>3797</v>
      </c>
      <c r="K660" t="str">
        <f t="shared" si="21"/>
        <v>insert into pendaftaran (id,status_lulus,status_verifikasi,npm,pelamar,nomor_periode,tahun_periode) values (656,FALSE,FALSE,'1508262631','Romero.Margaret4',2,'2008');</v>
      </c>
    </row>
    <row r="661" spans="1:11" x14ac:dyDescent="0.2">
      <c r="A661" s="14">
        <v>657</v>
      </c>
      <c r="B661" t="b">
        <v>0</v>
      </c>
      <c r="C661" t="b">
        <v>0</v>
      </c>
      <c r="D661" s="29">
        <v>1508262633</v>
      </c>
      <c r="E661" s="37" t="s">
        <v>829</v>
      </c>
      <c r="F661" s="28">
        <v>2</v>
      </c>
      <c r="G661" s="14">
        <f t="shared" si="20"/>
        <v>2008</v>
      </c>
      <c r="H661" t="s">
        <v>3797</v>
      </c>
      <c r="K661" t="str">
        <f t="shared" si="21"/>
        <v>insert into pendaftaran (id,status_lulus,status_verifikasi,npm,pelamar,nomor_periode,tahun_periode) values (657,FALSE,FALSE,'1508262633','Newton.Logan47',2,'2008');</v>
      </c>
    </row>
    <row r="662" spans="1:11" x14ac:dyDescent="0.2">
      <c r="A662" s="14">
        <v>658</v>
      </c>
      <c r="B662" t="b">
        <v>0</v>
      </c>
      <c r="C662" t="b">
        <v>0</v>
      </c>
      <c r="D662" s="29">
        <v>1508262635</v>
      </c>
      <c r="E662" s="37" t="s">
        <v>830</v>
      </c>
      <c r="F662" s="28">
        <v>2</v>
      </c>
      <c r="G662" s="14">
        <f t="shared" si="20"/>
        <v>2008</v>
      </c>
      <c r="H662" t="s">
        <v>3797</v>
      </c>
      <c r="K662" t="str">
        <f t="shared" si="21"/>
        <v>insert into pendaftaran (id,status_lulus,status_verifikasi,npm,pelamar,nomor_periode,tahun_periode) values (658,FALSE,FALSE,'1508262635','Dawson.Jasper77',2,'2008');</v>
      </c>
    </row>
    <row r="663" spans="1:11" x14ac:dyDescent="0.2">
      <c r="A663" s="14">
        <v>659</v>
      </c>
      <c r="B663" t="b">
        <v>0</v>
      </c>
      <c r="C663" s="28" t="b">
        <v>1</v>
      </c>
      <c r="D663" s="29">
        <v>1508262637</v>
      </c>
      <c r="E663" s="37" t="s">
        <v>831</v>
      </c>
      <c r="F663" s="28">
        <v>2</v>
      </c>
      <c r="G663" s="14">
        <f t="shared" si="20"/>
        <v>2008</v>
      </c>
      <c r="H663" t="s">
        <v>3797</v>
      </c>
      <c r="K663" t="str">
        <f t="shared" si="21"/>
        <v>insert into pendaftaran (id,status_lulus,status_verifikasi,npm,pelamar,nomor_periode,tahun_periode) values (659,FALSE,TRUE,'1508262637','Bray.Mallory49',2,'2008');</v>
      </c>
    </row>
    <row r="664" spans="1:11" x14ac:dyDescent="0.2">
      <c r="A664" s="14">
        <v>660</v>
      </c>
      <c r="B664" t="b">
        <v>0</v>
      </c>
      <c r="C664" s="28" t="b">
        <v>1</v>
      </c>
      <c r="D664" s="29">
        <v>1508262639</v>
      </c>
      <c r="E664" s="37" t="s">
        <v>832</v>
      </c>
      <c r="F664" s="28">
        <v>2</v>
      </c>
      <c r="G664" s="14">
        <f t="shared" si="20"/>
        <v>2008</v>
      </c>
      <c r="H664" t="s">
        <v>3797</v>
      </c>
      <c r="K664" t="str">
        <f t="shared" si="21"/>
        <v>insert into pendaftaran (id,status_lulus,status_verifikasi,npm,pelamar,nomor_periode,tahun_periode) values (660,FALSE,TRUE,'1508262639','Barron.Lewis19',2,'2008');</v>
      </c>
    </row>
    <row r="665" spans="1:11" x14ac:dyDescent="0.2">
      <c r="A665" s="14">
        <v>661</v>
      </c>
      <c r="B665" t="b">
        <v>0</v>
      </c>
      <c r="C665" s="28" t="b">
        <v>1</v>
      </c>
      <c r="D665" s="29">
        <v>1508262641</v>
      </c>
      <c r="E665" s="37" t="s">
        <v>833</v>
      </c>
      <c r="F665" s="28">
        <v>2</v>
      </c>
      <c r="G665" s="14">
        <f t="shared" si="20"/>
        <v>2008</v>
      </c>
      <c r="H665" t="s">
        <v>3797</v>
      </c>
      <c r="K665" t="str">
        <f t="shared" si="21"/>
        <v>insert into pendaftaran (id,status_lulus,status_verifikasi,npm,pelamar,nomor_periode,tahun_periode) values (661,FALSE,TRUE,'1508262641','Carney.Tanya48',2,'2008');</v>
      </c>
    </row>
    <row r="666" spans="1:11" x14ac:dyDescent="0.2">
      <c r="A666" s="14">
        <v>662</v>
      </c>
      <c r="B666" t="b">
        <v>0</v>
      </c>
      <c r="C666" s="28" t="b">
        <v>1</v>
      </c>
      <c r="D666" s="29">
        <v>1508262643</v>
      </c>
      <c r="E666" s="37" t="s">
        <v>834</v>
      </c>
      <c r="F666" s="28">
        <v>2</v>
      </c>
      <c r="G666" s="14">
        <f t="shared" si="20"/>
        <v>2008</v>
      </c>
      <c r="H666" t="s">
        <v>3797</v>
      </c>
      <c r="K666" t="str">
        <f t="shared" si="21"/>
        <v>insert into pendaftaran (id,status_lulus,status_verifikasi,npm,pelamar,nomor_periode,tahun_periode) values (662,FALSE,TRUE,'1508262643','Nolan.Lani42',2,'2008');</v>
      </c>
    </row>
    <row r="667" spans="1:11" x14ac:dyDescent="0.2">
      <c r="A667" s="14">
        <v>663</v>
      </c>
      <c r="B667" t="b">
        <v>0</v>
      </c>
      <c r="C667" s="28" t="b">
        <v>1</v>
      </c>
      <c r="D667" s="29">
        <v>1508262645</v>
      </c>
      <c r="E667" s="37" t="s">
        <v>835</v>
      </c>
      <c r="F667" s="28">
        <v>2</v>
      </c>
      <c r="G667" s="14">
        <f t="shared" si="20"/>
        <v>2008</v>
      </c>
      <c r="H667" t="s">
        <v>3797</v>
      </c>
      <c r="K667" t="str">
        <f t="shared" si="21"/>
        <v>insert into pendaftaran (id,status_lulus,status_verifikasi,npm,pelamar,nomor_periode,tahun_periode) values (663,FALSE,TRUE,'1508262645','Hansen.Candace3',2,'2008');</v>
      </c>
    </row>
    <row r="668" spans="1:11" x14ac:dyDescent="0.2">
      <c r="A668" s="14">
        <v>664</v>
      </c>
      <c r="B668" t="b">
        <v>0</v>
      </c>
      <c r="C668" s="28" t="b">
        <v>1</v>
      </c>
      <c r="D668" s="29">
        <v>1508262647</v>
      </c>
      <c r="E668" s="37" t="s">
        <v>836</v>
      </c>
      <c r="F668" s="28">
        <v>2</v>
      </c>
      <c r="G668" s="14">
        <f t="shared" si="20"/>
        <v>2008</v>
      </c>
      <c r="H668" t="s">
        <v>3797</v>
      </c>
      <c r="K668" t="str">
        <f t="shared" si="21"/>
        <v>insert into pendaftaran (id,status_lulus,status_verifikasi,npm,pelamar,nomor_periode,tahun_periode) values (664,FALSE,TRUE,'1508262647','Horn.Emery41',2,'2008');</v>
      </c>
    </row>
    <row r="669" spans="1:11" x14ac:dyDescent="0.2">
      <c r="A669" s="14">
        <v>665</v>
      </c>
      <c r="B669" t="b">
        <v>0</v>
      </c>
      <c r="C669" s="28" t="b">
        <v>1</v>
      </c>
      <c r="D669" s="29">
        <v>1508262649</v>
      </c>
      <c r="E669" s="37" t="s">
        <v>837</v>
      </c>
      <c r="F669" s="28">
        <v>2</v>
      </c>
      <c r="G669" s="14">
        <f t="shared" si="20"/>
        <v>2008</v>
      </c>
      <c r="H669" t="s">
        <v>3797</v>
      </c>
      <c r="K669" t="str">
        <f t="shared" si="21"/>
        <v>insert into pendaftaran (id,status_lulus,status_verifikasi,npm,pelamar,nomor_periode,tahun_periode) values (665,FALSE,TRUE,'1508262649','Collier.Ashely24',2,'2008');</v>
      </c>
    </row>
    <row r="670" spans="1:11" x14ac:dyDescent="0.2">
      <c r="A670" s="14">
        <v>666</v>
      </c>
      <c r="B670" t="b">
        <v>0</v>
      </c>
      <c r="C670" s="28" t="b">
        <v>1</v>
      </c>
      <c r="D670" s="29">
        <v>1508262651</v>
      </c>
      <c r="E670" s="37" t="s">
        <v>838</v>
      </c>
      <c r="F670" s="28">
        <v>2</v>
      </c>
      <c r="G670" s="14">
        <f t="shared" si="20"/>
        <v>2008</v>
      </c>
      <c r="H670" t="s">
        <v>3797</v>
      </c>
      <c r="K670" t="str">
        <f t="shared" si="21"/>
        <v>insert into pendaftaran (id,status_lulus,status_verifikasi,npm,pelamar,nomor_periode,tahun_periode) values (666,FALSE,TRUE,'1508262651','Barton.Michelle11',2,'2008');</v>
      </c>
    </row>
    <row r="671" spans="1:11" x14ac:dyDescent="0.2">
      <c r="A671" s="14">
        <v>667</v>
      </c>
      <c r="B671" t="b">
        <v>0</v>
      </c>
      <c r="C671" s="28" t="b">
        <v>1</v>
      </c>
      <c r="D671" s="29">
        <v>1508262653</v>
      </c>
      <c r="E671" s="37" t="s">
        <v>839</v>
      </c>
      <c r="F671" s="28">
        <v>2</v>
      </c>
      <c r="G671" s="14">
        <f t="shared" si="20"/>
        <v>2008</v>
      </c>
      <c r="H671" t="s">
        <v>3797</v>
      </c>
      <c r="K671" t="str">
        <f t="shared" si="21"/>
        <v>insert into pendaftaran (id,status_lulus,status_verifikasi,npm,pelamar,nomor_periode,tahun_periode) values (667,FALSE,TRUE,'1508262653','Allen.James4',2,'2008');</v>
      </c>
    </row>
    <row r="672" spans="1:11" x14ac:dyDescent="0.2">
      <c r="A672" s="14">
        <v>668</v>
      </c>
      <c r="B672" t="b">
        <v>0</v>
      </c>
      <c r="C672" s="28" t="b">
        <v>1</v>
      </c>
      <c r="D672" s="29">
        <v>1508262655</v>
      </c>
      <c r="E672" s="37" t="s">
        <v>840</v>
      </c>
      <c r="F672" s="28">
        <v>2</v>
      </c>
      <c r="G672" s="14">
        <f t="shared" si="20"/>
        <v>2008</v>
      </c>
      <c r="H672" t="s">
        <v>3797</v>
      </c>
      <c r="K672" t="str">
        <f t="shared" si="21"/>
        <v>insert into pendaftaran (id,status_lulus,status_verifikasi,npm,pelamar,nomor_periode,tahun_periode) values (668,FALSE,TRUE,'1508262655','Hoffman.Clark45',2,'2008');</v>
      </c>
    </row>
    <row r="673" spans="1:11" x14ac:dyDescent="0.2">
      <c r="A673" s="14">
        <v>669</v>
      </c>
      <c r="B673" t="b">
        <v>0</v>
      </c>
      <c r="C673" s="28" t="b">
        <v>1</v>
      </c>
      <c r="D673" s="29">
        <v>1508262657</v>
      </c>
      <c r="E673" s="37" t="s">
        <v>841</v>
      </c>
      <c r="F673" s="28">
        <v>2</v>
      </c>
      <c r="G673" s="14">
        <f t="shared" si="20"/>
        <v>2008</v>
      </c>
      <c r="H673" t="s">
        <v>3797</v>
      </c>
      <c r="K673" t="str">
        <f t="shared" si="21"/>
        <v>insert into pendaftaran (id,status_lulus,status_verifikasi,npm,pelamar,nomor_periode,tahun_periode) values (669,FALSE,TRUE,'1508262657','Shields.Emi97',2,'2008');</v>
      </c>
    </row>
    <row r="674" spans="1:11" x14ac:dyDescent="0.2">
      <c r="A674" s="14">
        <v>670</v>
      </c>
      <c r="B674" t="b">
        <v>0</v>
      </c>
      <c r="C674" s="28" t="b">
        <v>1</v>
      </c>
      <c r="D674" s="29">
        <v>1508262659</v>
      </c>
      <c r="E674" s="37" t="s">
        <v>842</v>
      </c>
      <c r="F674" s="28">
        <v>2</v>
      </c>
      <c r="G674" s="14">
        <f t="shared" si="20"/>
        <v>2008</v>
      </c>
      <c r="H674" t="s">
        <v>3797</v>
      </c>
      <c r="K674" t="str">
        <f t="shared" si="21"/>
        <v>insert into pendaftaran (id,status_lulus,status_verifikasi,npm,pelamar,nomor_periode,tahun_periode) values (670,FALSE,TRUE,'1508262659','Holden.Martena56',2,'2008');</v>
      </c>
    </row>
    <row r="675" spans="1:11" x14ac:dyDescent="0.2">
      <c r="A675" s="14">
        <v>671</v>
      </c>
      <c r="B675" t="b">
        <v>0</v>
      </c>
      <c r="C675" t="b">
        <v>0</v>
      </c>
      <c r="D675" s="29">
        <v>1508262661</v>
      </c>
      <c r="E675" s="37" t="s">
        <v>843</v>
      </c>
      <c r="F675" s="28">
        <v>2</v>
      </c>
      <c r="G675" s="14">
        <f t="shared" si="20"/>
        <v>2008</v>
      </c>
      <c r="H675" t="s">
        <v>3797</v>
      </c>
      <c r="K675" t="str">
        <f t="shared" si="21"/>
        <v>insert into pendaftaran (id,status_lulus,status_verifikasi,npm,pelamar,nomor_periode,tahun_periode) values (671,FALSE,FALSE,'1508262661','Trevino.Remedios97',2,'2008');</v>
      </c>
    </row>
    <row r="676" spans="1:11" x14ac:dyDescent="0.2">
      <c r="A676" s="14">
        <v>672</v>
      </c>
      <c r="B676" t="b">
        <v>0</v>
      </c>
      <c r="C676" t="b">
        <v>0</v>
      </c>
      <c r="D676" s="29">
        <v>1508262663</v>
      </c>
      <c r="E676" s="37" t="s">
        <v>844</v>
      </c>
      <c r="F676" s="28">
        <v>2</v>
      </c>
      <c r="G676" s="14">
        <f t="shared" si="20"/>
        <v>2008</v>
      </c>
      <c r="H676" t="s">
        <v>3797</v>
      </c>
      <c r="K676" t="str">
        <f t="shared" si="21"/>
        <v>insert into pendaftaran (id,status_lulus,status_verifikasi,npm,pelamar,nomor_periode,tahun_periode) values (672,FALSE,FALSE,'1508262663','Aguilar.Jeremy92',2,'2008');</v>
      </c>
    </row>
    <row r="677" spans="1:11" x14ac:dyDescent="0.2">
      <c r="A677" s="14">
        <v>673</v>
      </c>
      <c r="B677" t="b">
        <v>0</v>
      </c>
      <c r="C677" t="b">
        <v>0</v>
      </c>
      <c r="D677" s="29">
        <v>1508262665</v>
      </c>
      <c r="E677" s="37" t="s">
        <v>845</v>
      </c>
      <c r="F677" s="28">
        <v>2</v>
      </c>
      <c r="G677" s="14">
        <f t="shared" si="20"/>
        <v>2008</v>
      </c>
      <c r="H677" t="s">
        <v>3797</v>
      </c>
      <c r="K677" t="str">
        <f t="shared" si="21"/>
        <v>insert into pendaftaran (id,status_lulus,status_verifikasi,npm,pelamar,nomor_periode,tahun_periode) values (673,FALSE,FALSE,'1508262665','Ortega.Abbot37',2,'2008');</v>
      </c>
    </row>
    <row r="678" spans="1:11" x14ac:dyDescent="0.2">
      <c r="A678" s="14">
        <v>674</v>
      </c>
      <c r="B678" t="b">
        <v>0</v>
      </c>
      <c r="C678" t="b">
        <v>0</v>
      </c>
      <c r="D678" s="29">
        <v>1508262667</v>
      </c>
      <c r="E678" s="37" t="s">
        <v>846</v>
      </c>
      <c r="F678" s="28">
        <v>2</v>
      </c>
      <c r="G678" s="14">
        <f t="shared" si="20"/>
        <v>2008</v>
      </c>
      <c r="H678" t="s">
        <v>3797</v>
      </c>
      <c r="K678" t="str">
        <f t="shared" si="21"/>
        <v>insert into pendaftaran (id,status_lulus,status_verifikasi,npm,pelamar,nomor_periode,tahun_periode) values (674,FALSE,FALSE,'1508262667','Villarreal.Hyacinth58',2,'2008');</v>
      </c>
    </row>
    <row r="679" spans="1:11" x14ac:dyDescent="0.2">
      <c r="A679" s="14">
        <v>675</v>
      </c>
      <c r="B679" t="b">
        <v>0</v>
      </c>
      <c r="C679" t="b">
        <v>0</v>
      </c>
      <c r="D679" s="29">
        <v>1508262669</v>
      </c>
      <c r="E679" s="37" t="s">
        <v>847</v>
      </c>
      <c r="F679" s="28">
        <v>2</v>
      </c>
      <c r="G679" s="14">
        <f t="shared" si="20"/>
        <v>2008</v>
      </c>
      <c r="H679" t="s">
        <v>3797</v>
      </c>
      <c r="K679" t="str">
        <f t="shared" si="21"/>
        <v>insert into pendaftaran (id,status_lulus,status_verifikasi,npm,pelamar,nomor_periode,tahun_periode) values (675,FALSE,FALSE,'1508262669','Gibson.Ferris81',2,'2008');</v>
      </c>
    </row>
    <row r="680" spans="1:11" x14ac:dyDescent="0.2">
      <c r="A680" s="14">
        <v>676</v>
      </c>
      <c r="B680" t="b">
        <v>0</v>
      </c>
      <c r="C680" t="b">
        <v>0</v>
      </c>
      <c r="D680" s="29">
        <v>1508262671</v>
      </c>
      <c r="E680" s="37" t="s">
        <v>848</v>
      </c>
      <c r="F680" s="28">
        <v>2</v>
      </c>
      <c r="G680" s="14">
        <f t="shared" si="20"/>
        <v>2008</v>
      </c>
      <c r="H680" t="s">
        <v>3797</v>
      </c>
      <c r="K680" t="str">
        <f t="shared" si="21"/>
        <v>insert into pendaftaran (id,status_lulus,status_verifikasi,npm,pelamar,nomor_periode,tahun_periode) values (676,FALSE,FALSE,'1508262671','Castillo.Indigo58',2,'2008');</v>
      </c>
    </row>
    <row r="681" spans="1:11" x14ac:dyDescent="0.2">
      <c r="A681" s="14">
        <v>677</v>
      </c>
      <c r="B681" t="b">
        <v>0</v>
      </c>
      <c r="C681" t="b">
        <v>0</v>
      </c>
      <c r="D681" s="29">
        <v>1508262673</v>
      </c>
      <c r="E681" s="37" t="s">
        <v>849</v>
      </c>
      <c r="F681" s="28">
        <v>2</v>
      </c>
      <c r="G681" s="14">
        <f t="shared" si="20"/>
        <v>2008</v>
      </c>
      <c r="H681" t="s">
        <v>3797</v>
      </c>
      <c r="K681" t="str">
        <f t="shared" si="21"/>
        <v>insert into pendaftaran (id,status_lulus,status_verifikasi,npm,pelamar,nomor_periode,tahun_periode) values (677,FALSE,FALSE,'1508262673','Schroeder.Kermit67',2,'2008');</v>
      </c>
    </row>
    <row r="682" spans="1:11" x14ac:dyDescent="0.2">
      <c r="A682" s="14">
        <v>678</v>
      </c>
      <c r="B682" t="b">
        <v>0</v>
      </c>
      <c r="C682" t="b">
        <v>0</v>
      </c>
      <c r="D682" s="29">
        <v>1508262675</v>
      </c>
      <c r="E682" s="37" t="s">
        <v>850</v>
      </c>
      <c r="F682" s="28">
        <v>2</v>
      </c>
      <c r="G682" s="14">
        <f t="shared" si="20"/>
        <v>2008</v>
      </c>
      <c r="H682" t="s">
        <v>3797</v>
      </c>
      <c r="K682" t="str">
        <f t="shared" si="21"/>
        <v>insert into pendaftaran (id,status_lulus,status_verifikasi,npm,pelamar,nomor_periode,tahun_periode) values (678,FALSE,FALSE,'1508262675','Jacobson.Kelsie21',2,'2008');</v>
      </c>
    </row>
    <row r="683" spans="1:11" x14ac:dyDescent="0.2">
      <c r="A683" s="14">
        <v>679</v>
      </c>
      <c r="B683" t="b">
        <v>0</v>
      </c>
      <c r="C683" t="b">
        <v>0</v>
      </c>
      <c r="D683" s="29">
        <v>1508262677</v>
      </c>
      <c r="E683" s="37" t="s">
        <v>851</v>
      </c>
      <c r="F683" s="28">
        <v>2</v>
      </c>
      <c r="G683" s="14">
        <f t="shared" si="20"/>
        <v>2008</v>
      </c>
      <c r="H683" t="s">
        <v>3797</v>
      </c>
      <c r="K683" t="str">
        <f t="shared" si="21"/>
        <v>insert into pendaftaran (id,status_lulus,status_verifikasi,npm,pelamar,nomor_periode,tahun_periode) values (679,FALSE,FALSE,'1508262677','Howard.Cooper71',2,'2008');</v>
      </c>
    </row>
    <row r="684" spans="1:11" x14ac:dyDescent="0.2">
      <c r="A684" s="14">
        <v>680</v>
      </c>
      <c r="B684" t="b">
        <v>0</v>
      </c>
      <c r="C684" t="b">
        <v>0</v>
      </c>
      <c r="D684" s="29">
        <v>1508262679</v>
      </c>
      <c r="E684" s="37" t="s">
        <v>852</v>
      </c>
      <c r="F684" s="28">
        <v>2</v>
      </c>
      <c r="G684" s="14">
        <f t="shared" si="20"/>
        <v>2008</v>
      </c>
      <c r="H684" t="s">
        <v>3797</v>
      </c>
      <c r="K684" t="str">
        <f t="shared" si="21"/>
        <v>insert into pendaftaran (id,status_lulus,status_verifikasi,npm,pelamar,nomor_periode,tahun_periode) values (680,FALSE,FALSE,'1508262679','Burton.Wylie56',2,'2008');</v>
      </c>
    </row>
    <row r="685" spans="1:11" x14ac:dyDescent="0.2">
      <c r="A685" s="14">
        <v>681</v>
      </c>
      <c r="B685" t="b">
        <v>0</v>
      </c>
      <c r="C685" t="b">
        <v>0</v>
      </c>
      <c r="D685" s="29">
        <v>1508262681</v>
      </c>
      <c r="E685" s="37" t="s">
        <v>853</v>
      </c>
      <c r="F685" s="28">
        <v>2</v>
      </c>
      <c r="G685" s="14">
        <f t="shared" si="20"/>
        <v>2008</v>
      </c>
      <c r="H685" t="s">
        <v>3797</v>
      </c>
      <c r="K685" t="str">
        <f t="shared" si="21"/>
        <v>insert into pendaftaran (id,status_lulus,status_verifikasi,npm,pelamar,nomor_periode,tahun_periode) values (681,FALSE,FALSE,'1508262681','Gaines.Drake14',2,'2008');</v>
      </c>
    </row>
    <row r="686" spans="1:11" x14ac:dyDescent="0.2">
      <c r="A686" s="14">
        <v>682</v>
      </c>
      <c r="B686" t="b">
        <v>0</v>
      </c>
      <c r="C686" t="b">
        <v>0</v>
      </c>
      <c r="D686" s="29">
        <v>1508262683</v>
      </c>
      <c r="E686" s="37" t="s">
        <v>854</v>
      </c>
      <c r="F686" s="28">
        <v>2</v>
      </c>
      <c r="G686" s="14">
        <f t="shared" si="20"/>
        <v>2008</v>
      </c>
      <c r="H686" t="s">
        <v>3797</v>
      </c>
      <c r="K686" t="str">
        <f t="shared" si="21"/>
        <v>insert into pendaftaran (id,status_lulus,status_verifikasi,npm,pelamar,nomor_periode,tahun_periode) values (682,FALSE,FALSE,'1508262683','Carpenter.Ahmed11',2,'2008');</v>
      </c>
    </row>
    <row r="687" spans="1:11" x14ac:dyDescent="0.2">
      <c r="A687" s="14">
        <v>683</v>
      </c>
      <c r="B687" t="b">
        <v>0</v>
      </c>
      <c r="C687" t="b">
        <v>0</v>
      </c>
      <c r="D687" s="29">
        <v>1508262685</v>
      </c>
      <c r="E687" s="37" t="s">
        <v>855</v>
      </c>
      <c r="F687" s="28">
        <v>2</v>
      </c>
      <c r="G687" s="14">
        <f t="shared" si="20"/>
        <v>2008</v>
      </c>
      <c r="H687" t="s">
        <v>3797</v>
      </c>
      <c r="K687" t="str">
        <f t="shared" si="21"/>
        <v>insert into pendaftaran (id,status_lulus,status_verifikasi,npm,pelamar,nomor_periode,tahun_periode) values (683,FALSE,FALSE,'1508262685','Richardson.Aquila57',2,'2008');</v>
      </c>
    </row>
    <row r="688" spans="1:11" x14ac:dyDescent="0.2">
      <c r="A688" s="14">
        <v>684</v>
      </c>
      <c r="B688" t="b">
        <v>0</v>
      </c>
      <c r="C688" t="b">
        <v>0</v>
      </c>
      <c r="D688" s="29">
        <v>1508262687</v>
      </c>
      <c r="E688" s="37" t="s">
        <v>856</v>
      </c>
      <c r="F688" s="28">
        <v>2</v>
      </c>
      <c r="G688" s="14">
        <f t="shared" si="20"/>
        <v>2008</v>
      </c>
      <c r="H688" t="s">
        <v>3797</v>
      </c>
      <c r="K688" t="str">
        <f t="shared" si="21"/>
        <v>insert into pendaftaran (id,status_lulus,status_verifikasi,npm,pelamar,nomor_periode,tahun_periode) values (684,FALSE,FALSE,'1508262687','Mcdowell.Celeste67',2,'2008');</v>
      </c>
    </row>
    <row r="689" spans="1:11" x14ac:dyDescent="0.2">
      <c r="A689" s="14">
        <v>685</v>
      </c>
      <c r="B689" t="b">
        <v>0</v>
      </c>
      <c r="C689" s="28" t="b">
        <v>1</v>
      </c>
      <c r="D689" s="29">
        <v>1508262689</v>
      </c>
      <c r="E689" s="37" t="s">
        <v>857</v>
      </c>
      <c r="F689" s="28">
        <v>2</v>
      </c>
      <c r="G689" s="14">
        <f t="shared" si="20"/>
        <v>2008</v>
      </c>
      <c r="H689" t="s">
        <v>3797</v>
      </c>
      <c r="K689" t="str">
        <f t="shared" si="21"/>
        <v>insert into pendaftaran (id,status_lulus,status_verifikasi,npm,pelamar,nomor_periode,tahun_periode) values (685,FALSE,TRUE,'1508262689','Lowery.Celeste58',2,'2008');</v>
      </c>
    </row>
    <row r="690" spans="1:11" x14ac:dyDescent="0.2">
      <c r="A690" s="14">
        <v>686</v>
      </c>
      <c r="B690" t="b">
        <v>0</v>
      </c>
      <c r="C690" s="28" t="b">
        <v>1</v>
      </c>
      <c r="D690" s="29">
        <v>1508262691</v>
      </c>
      <c r="E690" s="37" t="s">
        <v>858</v>
      </c>
      <c r="F690" s="28">
        <v>2</v>
      </c>
      <c r="G690" s="14">
        <f t="shared" si="20"/>
        <v>2008</v>
      </c>
      <c r="H690" t="s">
        <v>3797</v>
      </c>
      <c r="K690" t="str">
        <f t="shared" si="21"/>
        <v>insert into pendaftaran (id,status_lulus,status_verifikasi,npm,pelamar,nomor_periode,tahun_periode) values (686,FALSE,TRUE,'1508262691','Petty.Ferdinand76',2,'2008');</v>
      </c>
    </row>
    <row r="691" spans="1:11" x14ac:dyDescent="0.2">
      <c r="A691" s="14">
        <v>687</v>
      </c>
      <c r="B691" t="b">
        <v>0</v>
      </c>
      <c r="C691" s="28" t="b">
        <v>1</v>
      </c>
      <c r="D691" s="29">
        <v>1508262693</v>
      </c>
      <c r="E691" s="37" t="s">
        <v>859</v>
      </c>
      <c r="F691" s="28">
        <v>2</v>
      </c>
      <c r="G691" s="14">
        <f t="shared" si="20"/>
        <v>2008</v>
      </c>
      <c r="H691" t="s">
        <v>3797</v>
      </c>
      <c r="K691" t="str">
        <f t="shared" si="21"/>
        <v>insert into pendaftaran (id,status_lulus,status_verifikasi,npm,pelamar,nomor_periode,tahun_periode) values (687,FALSE,TRUE,'1508262693','Hernandez.Phyllis11',2,'2008');</v>
      </c>
    </row>
    <row r="692" spans="1:11" x14ac:dyDescent="0.2">
      <c r="A692" s="14">
        <v>688</v>
      </c>
      <c r="B692" t="b">
        <v>0</v>
      </c>
      <c r="C692" s="28" t="b">
        <v>1</v>
      </c>
      <c r="D692" s="29">
        <v>1508262695</v>
      </c>
      <c r="E692" s="37" t="s">
        <v>860</v>
      </c>
      <c r="F692" s="28">
        <v>2</v>
      </c>
      <c r="G692" s="14">
        <f t="shared" si="20"/>
        <v>2008</v>
      </c>
      <c r="H692" t="s">
        <v>3797</v>
      </c>
      <c r="K692" t="str">
        <f t="shared" si="21"/>
        <v>insert into pendaftaran (id,status_lulus,status_verifikasi,npm,pelamar,nomor_periode,tahun_periode) values (688,FALSE,TRUE,'1508262695','Mcleod.Clinton15',2,'2008');</v>
      </c>
    </row>
    <row r="693" spans="1:11" x14ac:dyDescent="0.2">
      <c r="A693" s="14">
        <v>689</v>
      </c>
      <c r="B693" t="b">
        <v>0</v>
      </c>
      <c r="C693" s="28" t="b">
        <v>1</v>
      </c>
      <c r="D693" s="29">
        <v>1508262697</v>
      </c>
      <c r="E693" s="37" t="s">
        <v>861</v>
      </c>
      <c r="F693" s="28">
        <v>2</v>
      </c>
      <c r="G693" s="14">
        <f t="shared" si="20"/>
        <v>2008</v>
      </c>
      <c r="H693" t="s">
        <v>3797</v>
      </c>
      <c r="K693" t="str">
        <f t="shared" si="21"/>
        <v>insert into pendaftaran (id,status_lulus,status_verifikasi,npm,pelamar,nomor_periode,tahun_periode) values (689,FALSE,TRUE,'1508262697','Hayes.Hyacinth38',2,'2008');</v>
      </c>
    </row>
    <row r="694" spans="1:11" x14ac:dyDescent="0.2">
      <c r="A694" s="14">
        <v>690</v>
      </c>
      <c r="B694" t="b">
        <v>0</v>
      </c>
      <c r="C694" s="28" t="b">
        <v>1</v>
      </c>
      <c r="D694" s="29">
        <v>1508262699</v>
      </c>
      <c r="E694" s="37" t="s">
        <v>862</v>
      </c>
      <c r="F694" s="28">
        <v>2</v>
      </c>
      <c r="G694" s="14">
        <f t="shared" si="20"/>
        <v>2008</v>
      </c>
      <c r="H694" t="s">
        <v>3797</v>
      </c>
      <c r="K694" t="str">
        <f t="shared" si="21"/>
        <v>insert into pendaftaran (id,status_lulus,status_verifikasi,npm,pelamar,nomor_periode,tahun_periode) values (690,FALSE,TRUE,'1508262699','Mcknight.Kyle46',2,'2008');</v>
      </c>
    </row>
    <row r="695" spans="1:11" x14ac:dyDescent="0.2">
      <c r="A695" s="14">
        <v>691</v>
      </c>
      <c r="B695" t="b">
        <v>0</v>
      </c>
      <c r="C695" s="28" t="b">
        <v>1</v>
      </c>
      <c r="D695" s="29">
        <v>1508262701</v>
      </c>
      <c r="E695" s="37" t="s">
        <v>863</v>
      </c>
      <c r="F695" s="28">
        <v>2</v>
      </c>
      <c r="G695" s="14">
        <f t="shared" si="20"/>
        <v>2008</v>
      </c>
      <c r="H695" t="s">
        <v>3797</v>
      </c>
      <c r="K695" t="str">
        <f t="shared" si="21"/>
        <v>insert into pendaftaran (id,status_lulus,status_verifikasi,npm,pelamar,nomor_periode,tahun_periode) values (691,FALSE,TRUE,'1508262701','Walsh.Tiger42',2,'2008');</v>
      </c>
    </row>
    <row r="696" spans="1:11" x14ac:dyDescent="0.2">
      <c r="A696" s="14">
        <v>692</v>
      </c>
      <c r="B696" t="b">
        <v>0</v>
      </c>
      <c r="C696" s="28" t="b">
        <v>1</v>
      </c>
      <c r="D696" s="29">
        <v>1508262703</v>
      </c>
      <c r="E696" s="37" t="s">
        <v>864</v>
      </c>
      <c r="F696" s="28">
        <v>2</v>
      </c>
      <c r="G696" s="14">
        <f t="shared" si="20"/>
        <v>2008</v>
      </c>
      <c r="H696" t="s">
        <v>3797</v>
      </c>
      <c r="K696" t="str">
        <f t="shared" si="21"/>
        <v>insert into pendaftaran (id,status_lulus,status_verifikasi,npm,pelamar,nomor_periode,tahun_periode) values (692,FALSE,TRUE,'1508262703','Finch.Ross78',2,'2008');</v>
      </c>
    </row>
    <row r="697" spans="1:11" x14ac:dyDescent="0.2">
      <c r="A697" s="14">
        <v>693</v>
      </c>
      <c r="B697" t="b">
        <v>0</v>
      </c>
      <c r="C697" s="28" t="b">
        <v>1</v>
      </c>
      <c r="D697" s="29">
        <v>1508262705</v>
      </c>
      <c r="E697" s="37" t="s">
        <v>865</v>
      </c>
      <c r="F697" s="28">
        <v>2</v>
      </c>
      <c r="G697" s="14">
        <f t="shared" si="20"/>
        <v>2008</v>
      </c>
      <c r="H697" t="s">
        <v>3797</v>
      </c>
      <c r="K697" t="str">
        <f t="shared" si="21"/>
        <v>insert into pendaftaran (id,status_lulus,status_verifikasi,npm,pelamar,nomor_periode,tahun_periode) values (693,FALSE,TRUE,'1508262705','Ingram.Leo88',2,'2008');</v>
      </c>
    </row>
    <row r="698" spans="1:11" x14ac:dyDescent="0.2">
      <c r="A698" s="14">
        <v>694</v>
      </c>
      <c r="B698" t="b">
        <v>0</v>
      </c>
      <c r="C698" s="28" t="b">
        <v>1</v>
      </c>
      <c r="D698" s="29">
        <v>1508262707</v>
      </c>
      <c r="E698" s="37" t="s">
        <v>866</v>
      </c>
      <c r="F698" s="28">
        <v>2</v>
      </c>
      <c r="G698" s="14">
        <f t="shared" si="20"/>
        <v>2008</v>
      </c>
      <c r="H698" t="s">
        <v>3797</v>
      </c>
      <c r="K698" t="str">
        <f t="shared" si="21"/>
        <v>insert into pendaftaran (id,status_lulus,status_verifikasi,npm,pelamar,nomor_periode,tahun_periode) values (694,FALSE,TRUE,'1508262707','Hudson.Aileen4',2,'2008');</v>
      </c>
    </row>
    <row r="699" spans="1:11" x14ac:dyDescent="0.2">
      <c r="A699" s="14">
        <v>695</v>
      </c>
      <c r="B699" t="b">
        <v>0</v>
      </c>
      <c r="C699" s="28" t="b">
        <v>1</v>
      </c>
      <c r="D699" s="29">
        <v>1508262709</v>
      </c>
      <c r="E699" s="37" t="s">
        <v>867</v>
      </c>
      <c r="F699" s="28">
        <v>2</v>
      </c>
      <c r="G699" s="14">
        <f t="shared" si="20"/>
        <v>2008</v>
      </c>
      <c r="H699" t="s">
        <v>3797</v>
      </c>
      <c r="K699" t="str">
        <f t="shared" si="21"/>
        <v>insert into pendaftaran (id,status_lulus,status_verifikasi,npm,pelamar,nomor_periode,tahun_periode) values (695,FALSE,TRUE,'1508262709','Mullins.Willa79',2,'2008');</v>
      </c>
    </row>
    <row r="700" spans="1:11" x14ac:dyDescent="0.2">
      <c r="A700" s="14">
        <v>696</v>
      </c>
      <c r="B700" t="b">
        <v>0</v>
      </c>
      <c r="C700" s="28" t="b">
        <v>1</v>
      </c>
      <c r="D700" s="29">
        <v>1508262711</v>
      </c>
      <c r="E700" s="37" t="s">
        <v>868</v>
      </c>
      <c r="F700" s="28">
        <v>2</v>
      </c>
      <c r="G700" s="14">
        <f t="shared" si="20"/>
        <v>2008</v>
      </c>
      <c r="H700" t="s">
        <v>3797</v>
      </c>
      <c r="K700" t="str">
        <f t="shared" si="21"/>
        <v>insert into pendaftaran (id,status_lulus,status_verifikasi,npm,pelamar,nomor_periode,tahun_periode) values (696,FALSE,TRUE,'1508262711','Sweet.Quamar7',2,'2008');</v>
      </c>
    </row>
    <row r="701" spans="1:11" x14ac:dyDescent="0.2">
      <c r="A701" s="14">
        <v>697</v>
      </c>
      <c r="B701" t="b">
        <v>0</v>
      </c>
      <c r="C701" s="28" t="b">
        <v>1</v>
      </c>
      <c r="D701" s="29">
        <v>1508262713</v>
      </c>
      <c r="E701" s="37" t="s">
        <v>869</v>
      </c>
      <c r="F701" s="28">
        <v>2</v>
      </c>
      <c r="G701" s="14">
        <f t="shared" si="20"/>
        <v>2008</v>
      </c>
      <c r="H701" t="s">
        <v>3797</v>
      </c>
      <c r="K701" t="str">
        <f t="shared" si="21"/>
        <v>insert into pendaftaran (id,status_lulus,status_verifikasi,npm,pelamar,nomor_periode,tahun_periode) values (697,FALSE,TRUE,'1508262713','Dejesus.Kyle72',2,'2008');</v>
      </c>
    </row>
    <row r="702" spans="1:11" x14ac:dyDescent="0.2">
      <c r="A702" s="14">
        <v>698</v>
      </c>
      <c r="B702" t="b">
        <v>0</v>
      </c>
      <c r="C702" s="28" t="b">
        <v>1</v>
      </c>
      <c r="D702" s="29">
        <v>1508262715</v>
      </c>
      <c r="E702" s="37" t="s">
        <v>870</v>
      </c>
      <c r="F702" s="28">
        <v>2</v>
      </c>
      <c r="G702" s="14">
        <f t="shared" si="20"/>
        <v>2008</v>
      </c>
      <c r="H702" t="s">
        <v>3797</v>
      </c>
      <c r="K702" t="str">
        <f t="shared" si="21"/>
        <v>insert into pendaftaran (id,status_lulus,status_verifikasi,npm,pelamar,nomor_periode,tahun_periode) values (698,FALSE,TRUE,'1508262715','Whitehead.Maggie96',2,'2008');</v>
      </c>
    </row>
    <row r="703" spans="1:11" x14ac:dyDescent="0.2">
      <c r="A703" s="14">
        <v>699</v>
      </c>
      <c r="B703" t="b">
        <v>0</v>
      </c>
      <c r="C703" t="b">
        <v>0</v>
      </c>
      <c r="D703" s="29">
        <v>1508262717</v>
      </c>
      <c r="E703" s="37" t="s">
        <v>871</v>
      </c>
      <c r="F703" s="28">
        <v>2</v>
      </c>
      <c r="G703" s="14">
        <f t="shared" si="20"/>
        <v>2008</v>
      </c>
      <c r="H703" t="s">
        <v>3797</v>
      </c>
      <c r="K703" t="str">
        <f t="shared" si="21"/>
        <v>insert into pendaftaran (id,status_lulus,status_verifikasi,npm,pelamar,nomor_periode,tahun_periode) values (699,FALSE,FALSE,'1508262717','Solomon.Jemima13',2,'2008');</v>
      </c>
    </row>
    <row r="704" spans="1:11" x14ac:dyDescent="0.2">
      <c r="A704" s="14">
        <v>700</v>
      </c>
      <c r="B704" t="b">
        <v>0</v>
      </c>
      <c r="C704" t="b">
        <v>0</v>
      </c>
      <c r="D704" s="29">
        <v>1508262719</v>
      </c>
      <c r="E704" s="37" t="s">
        <v>872</v>
      </c>
      <c r="F704" s="28">
        <v>2</v>
      </c>
      <c r="G704" s="14">
        <f t="shared" si="20"/>
        <v>2008</v>
      </c>
      <c r="H704" t="s">
        <v>3797</v>
      </c>
      <c r="K704" t="str">
        <f t="shared" si="21"/>
        <v>insert into pendaftaran (id,status_lulus,status_verifikasi,npm,pelamar,nomor_periode,tahun_periode) values (700,FALSE,FALSE,'1508262719','Grimes.Marvin9',2,'2008');</v>
      </c>
    </row>
    <row r="705" spans="1:11" x14ac:dyDescent="0.2">
      <c r="A705" s="14">
        <v>701</v>
      </c>
      <c r="B705" t="b">
        <v>0</v>
      </c>
      <c r="C705" t="b">
        <v>0</v>
      </c>
      <c r="D705" s="29">
        <v>1508262721</v>
      </c>
      <c r="E705" s="37" t="s">
        <v>873</v>
      </c>
      <c r="F705" s="28">
        <v>2</v>
      </c>
      <c r="G705" s="14">
        <f t="shared" si="20"/>
        <v>2008</v>
      </c>
      <c r="H705" t="s">
        <v>3797</v>
      </c>
      <c r="K705" t="str">
        <f t="shared" si="21"/>
        <v>insert into pendaftaran (id,status_lulus,status_verifikasi,npm,pelamar,nomor_periode,tahun_periode) values (701,FALSE,FALSE,'1508262721','Garner.Echo30',2,'2008');</v>
      </c>
    </row>
    <row r="706" spans="1:11" x14ac:dyDescent="0.2">
      <c r="A706" s="14">
        <v>702</v>
      </c>
      <c r="B706" t="b">
        <v>0</v>
      </c>
      <c r="C706" t="b">
        <v>0</v>
      </c>
      <c r="D706" s="29">
        <v>1508262723</v>
      </c>
      <c r="E706" s="37" t="s">
        <v>874</v>
      </c>
      <c r="F706" s="28">
        <v>2</v>
      </c>
      <c r="G706" s="14">
        <f t="shared" si="20"/>
        <v>2008</v>
      </c>
      <c r="H706" t="s">
        <v>3797</v>
      </c>
      <c r="K706" t="str">
        <f t="shared" si="21"/>
        <v>insert into pendaftaran (id,status_lulus,status_verifikasi,npm,pelamar,nomor_periode,tahun_periode) values (702,FALSE,FALSE,'1508262723','Sellers.Mira68',2,'2008');</v>
      </c>
    </row>
    <row r="707" spans="1:11" x14ac:dyDescent="0.2">
      <c r="A707" s="14">
        <v>703</v>
      </c>
      <c r="B707" t="b">
        <v>0</v>
      </c>
      <c r="C707" t="b">
        <v>0</v>
      </c>
      <c r="D707" s="29">
        <v>1508262725</v>
      </c>
      <c r="E707" s="37" t="s">
        <v>875</v>
      </c>
      <c r="F707" s="28">
        <v>2</v>
      </c>
      <c r="G707" s="14">
        <f t="shared" si="20"/>
        <v>2008</v>
      </c>
      <c r="H707" t="s">
        <v>3797</v>
      </c>
      <c r="K707" t="str">
        <f t="shared" si="21"/>
        <v>insert into pendaftaran (id,status_lulus,status_verifikasi,npm,pelamar,nomor_periode,tahun_periode) values (703,FALSE,FALSE,'1508262725','Nichols.Colton17',2,'2008');</v>
      </c>
    </row>
    <row r="708" spans="1:11" x14ac:dyDescent="0.2">
      <c r="A708" s="14">
        <v>704</v>
      </c>
      <c r="B708" t="b">
        <v>0</v>
      </c>
      <c r="C708" t="b">
        <v>0</v>
      </c>
      <c r="D708" s="29">
        <v>1508262727</v>
      </c>
      <c r="E708" s="37" t="s">
        <v>876</v>
      </c>
      <c r="F708" s="28">
        <v>2</v>
      </c>
      <c r="G708" s="14">
        <f t="shared" si="20"/>
        <v>2008</v>
      </c>
      <c r="H708" t="s">
        <v>3797</v>
      </c>
      <c r="K708" t="str">
        <f t="shared" si="21"/>
        <v>insert into pendaftaran (id,status_lulus,status_verifikasi,npm,pelamar,nomor_periode,tahun_periode) values (704,FALSE,FALSE,'1508262727','Blanchard.Felix40',2,'2008');</v>
      </c>
    </row>
    <row r="709" spans="1:11" x14ac:dyDescent="0.2">
      <c r="A709" s="14">
        <v>705</v>
      </c>
      <c r="B709" t="b">
        <v>0</v>
      </c>
      <c r="C709" t="b">
        <v>0</v>
      </c>
      <c r="D709" s="29">
        <v>1508262729</v>
      </c>
      <c r="E709" s="37" t="s">
        <v>877</v>
      </c>
      <c r="F709" s="28">
        <v>2</v>
      </c>
      <c r="G709" s="14">
        <f t="shared" si="20"/>
        <v>2008</v>
      </c>
      <c r="H709" t="s">
        <v>3797</v>
      </c>
      <c r="K709" t="str">
        <f t="shared" si="21"/>
        <v>insert into pendaftaran (id,status_lulus,status_verifikasi,npm,pelamar,nomor_periode,tahun_periode) values (705,FALSE,FALSE,'1508262729','Powell.Quintessa88',2,'2008');</v>
      </c>
    </row>
    <row r="710" spans="1:11" x14ac:dyDescent="0.2">
      <c r="A710" s="14">
        <v>706</v>
      </c>
      <c r="B710" t="b">
        <v>0</v>
      </c>
      <c r="C710" t="b">
        <v>0</v>
      </c>
      <c r="D710" s="29">
        <v>1508262731</v>
      </c>
      <c r="E710" s="37" t="s">
        <v>878</v>
      </c>
      <c r="F710" s="28">
        <v>2</v>
      </c>
      <c r="G710" s="14">
        <f t="shared" ref="G710:G773" si="22">IF(F710=1,2007,IF(F710=2,2008,2009))</f>
        <v>2008</v>
      </c>
      <c r="H710" t="s">
        <v>3797</v>
      </c>
      <c r="K710" t="str">
        <f t="shared" ref="K710:K773" si="23">CONCATENATE($K$4,A710,",",B710,",",C710,",","'",D710,"'",",","'",E710,"'",",",F710,",","'",G710,"'",")",";")</f>
        <v>insert into pendaftaran (id,status_lulus,status_verifikasi,npm,pelamar,nomor_periode,tahun_periode) values (706,FALSE,FALSE,'1508262731','Guthrie.Bernard47',2,'2008');</v>
      </c>
    </row>
    <row r="711" spans="1:11" x14ac:dyDescent="0.2">
      <c r="A711" s="14">
        <v>707</v>
      </c>
      <c r="B711" t="b">
        <v>0</v>
      </c>
      <c r="C711" s="28" t="b">
        <v>1</v>
      </c>
      <c r="D711" s="29">
        <v>1508262733</v>
      </c>
      <c r="E711" s="37" t="s">
        <v>879</v>
      </c>
      <c r="F711" s="28">
        <v>2</v>
      </c>
      <c r="G711" s="14">
        <f t="shared" si="22"/>
        <v>2008</v>
      </c>
      <c r="H711" t="s">
        <v>3797</v>
      </c>
      <c r="K711" t="str">
        <f t="shared" si="23"/>
        <v>insert into pendaftaran (id,status_lulus,status_verifikasi,npm,pelamar,nomor_periode,tahun_periode) values (707,FALSE,TRUE,'1508262733','Hart.Calista7',2,'2008');</v>
      </c>
    </row>
    <row r="712" spans="1:11" x14ac:dyDescent="0.2">
      <c r="A712" s="14">
        <v>708</v>
      </c>
      <c r="B712" t="b">
        <v>0</v>
      </c>
      <c r="C712" s="28" t="b">
        <v>1</v>
      </c>
      <c r="D712" s="29">
        <v>1508262735</v>
      </c>
      <c r="E712" s="37" t="s">
        <v>880</v>
      </c>
      <c r="F712" s="28">
        <v>2</v>
      </c>
      <c r="G712" s="14">
        <f t="shared" si="22"/>
        <v>2008</v>
      </c>
      <c r="H712" t="s">
        <v>3797</v>
      </c>
      <c r="K712" t="str">
        <f t="shared" si="23"/>
        <v>insert into pendaftaran (id,status_lulus,status_verifikasi,npm,pelamar,nomor_periode,tahun_periode) values (708,FALSE,TRUE,'1508262735','Swanson.Oliver20',2,'2008');</v>
      </c>
    </row>
    <row r="713" spans="1:11" x14ac:dyDescent="0.2">
      <c r="A713" s="14">
        <v>709</v>
      </c>
      <c r="B713" t="b">
        <v>0</v>
      </c>
      <c r="C713" s="28" t="b">
        <v>1</v>
      </c>
      <c r="D713" s="29">
        <v>1508262737</v>
      </c>
      <c r="E713" s="37" t="s">
        <v>881</v>
      </c>
      <c r="F713" s="28">
        <v>2</v>
      </c>
      <c r="G713" s="14">
        <f t="shared" si="22"/>
        <v>2008</v>
      </c>
      <c r="H713" t="s">
        <v>3797</v>
      </c>
      <c r="K713" t="str">
        <f t="shared" si="23"/>
        <v>insert into pendaftaran (id,status_lulus,status_verifikasi,npm,pelamar,nomor_periode,tahun_periode) values (709,FALSE,TRUE,'1508262737','Myers.Duncan11',2,'2008');</v>
      </c>
    </row>
    <row r="714" spans="1:11" x14ac:dyDescent="0.2">
      <c r="A714" s="14">
        <v>710</v>
      </c>
      <c r="B714" t="b">
        <v>0</v>
      </c>
      <c r="C714" s="28" t="b">
        <v>1</v>
      </c>
      <c r="D714" s="29">
        <v>1508262739</v>
      </c>
      <c r="E714" s="37" t="s">
        <v>882</v>
      </c>
      <c r="F714" s="28">
        <v>2</v>
      </c>
      <c r="G714" s="14">
        <f t="shared" si="22"/>
        <v>2008</v>
      </c>
      <c r="H714" t="s">
        <v>3797</v>
      </c>
      <c r="K714" t="str">
        <f t="shared" si="23"/>
        <v>insert into pendaftaran (id,status_lulus,status_verifikasi,npm,pelamar,nomor_periode,tahun_periode) values (710,FALSE,TRUE,'1508262739','Boone.Jamal86',2,'2008');</v>
      </c>
    </row>
    <row r="715" spans="1:11" x14ac:dyDescent="0.2">
      <c r="A715" s="14">
        <v>711</v>
      </c>
      <c r="B715" t="b">
        <v>0</v>
      </c>
      <c r="C715" s="28" t="b">
        <v>1</v>
      </c>
      <c r="D715" s="29">
        <v>1508262741</v>
      </c>
      <c r="E715" s="37" t="s">
        <v>883</v>
      </c>
      <c r="F715" s="28">
        <v>2</v>
      </c>
      <c r="G715" s="14">
        <f t="shared" si="22"/>
        <v>2008</v>
      </c>
      <c r="H715" t="s">
        <v>3797</v>
      </c>
      <c r="K715" t="str">
        <f t="shared" si="23"/>
        <v>insert into pendaftaran (id,status_lulus,status_verifikasi,npm,pelamar,nomor_periode,tahun_periode) values (711,FALSE,TRUE,'1508262741','Wynn.Lionel64',2,'2008');</v>
      </c>
    </row>
    <row r="716" spans="1:11" x14ac:dyDescent="0.2">
      <c r="A716" s="14">
        <v>712</v>
      </c>
      <c r="B716" t="b">
        <v>0</v>
      </c>
      <c r="C716" s="28" t="b">
        <v>1</v>
      </c>
      <c r="D716" s="29">
        <v>1508262743</v>
      </c>
      <c r="E716" s="37" t="s">
        <v>884</v>
      </c>
      <c r="F716" s="28">
        <v>2</v>
      </c>
      <c r="G716" s="14">
        <f t="shared" si="22"/>
        <v>2008</v>
      </c>
      <c r="H716" t="s">
        <v>3797</v>
      </c>
      <c r="K716" t="str">
        <f t="shared" si="23"/>
        <v>insert into pendaftaran (id,status_lulus,status_verifikasi,npm,pelamar,nomor_periode,tahun_periode) values (712,FALSE,TRUE,'1508262743','Dickerson.Natalie18',2,'2008');</v>
      </c>
    </row>
    <row r="717" spans="1:11" x14ac:dyDescent="0.2">
      <c r="A717" s="14">
        <v>713</v>
      </c>
      <c r="B717" t="b">
        <v>0</v>
      </c>
      <c r="C717" s="28" t="b">
        <v>1</v>
      </c>
      <c r="D717" s="29">
        <v>1508262745</v>
      </c>
      <c r="E717" s="37" t="s">
        <v>885</v>
      </c>
      <c r="F717" s="28">
        <v>2</v>
      </c>
      <c r="G717" s="14">
        <f t="shared" si="22"/>
        <v>2008</v>
      </c>
      <c r="H717" t="s">
        <v>3797</v>
      </c>
      <c r="K717" t="str">
        <f t="shared" si="23"/>
        <v>insert into pendaftaran (id,status_lulus,status_verifikasi,npm,pelamar,nomor_periode,tahun_periode) values (713,FALSE,TRUE,'1508262745','Martin.Channing22',2,'2008');</v>
      </c>
    </row>
    <row r="718" spans="1:11" x14ac:dyDescent="0.2">
      <c r="A718" s="14">
        <v>714</v>
      </c>
      <c r="B718" t="b">
        <v>0</v>
      </c>
      <c r="C718" s="28" t="b">
        <v>1</v>
      </c>
      <c r="D718" s="29">
        <v>1508262747</v>
      </c>
      <c r="E718" s="37" t="s">
        <v>886</v>
      </c>
      <c r="F718" s="28">
        <v>2</v>
      </c>
      <c r="G718" s="14">
        <f t="shared" si="22"/>
        <v>2008</v>
      </c>
      <c r="H718" t="s">
        <v>3797</v>
      </c>
      <c r="K718" t="str">
        <f t="shared" si="23"/>
        <v>insert into pendaftaran (id,status_lulus,status_verifikasi,npm,pelamar,nomor_periode,tahun_periode) values (714,FALSE,TRUE,'1508262747','Miller.Zephania48',2,'2008');</v>
      </c>
    </row>
    <row r="719" spans="1:11" x14ac:dyDescent="0.2">
      <c r="A719" s="14">
        <v>715</v>
      </c>
      <c r="B719" t="b">
        <v>0</v>
      </c>
      <c r="C719" s="28" t="b">
        <v>1</v>
      </c>
      <c r="D719" s="29">
        <v>1508262749</v>
      </c>
      <c r="E719" s="37" t="s">
        <v>887</v>
      </c>
      <c r="F719" s="28">
        <v>2</v>
      </c>
      <c r="G719" s="14">
        <f t="shared" si="22"/>
        <v>2008</v>
      </c>
      <c r="H719" t="s">
        <v>3797</v>
      </c>
      <c r="K719" t="str">
        <f t="shared" si="23"/>
        <v>insert into pendaftaran (id,status_lulus,status_verifikasi,npm,pelamar,nomor_periode,tahun_periode) values (715,FALSE,TRUE,'1508262749','Leon.Evangeline61',2,'2008');</v>
      </c>
    </row>
    <row r="720" spans="1:11" x14ac:dyDescent="0.2">
      <c r="A720" s="14">
        <v>716</v>
      </c>
      <c r="B720" t="b">
        <v>0</v>
      </c>
      <c r="C720" s="28" t="b">
        <v>1</v>
      </c>
      <c r="D720" s="29">
        <v>1508262751</v>
      </c>
      <c r="E720" s="37" t="s">
        <v>888</v>
      </c>
      <c r="F720" s="28">
        <v>2</v>
      </c>
      <c r="G720" s="14">
        <f t="shared" si="22"/>
        <v>2008</v>
      </c>
      <c r="H720" t="s">
        <v>3797</v>
      </c>
      <c r="K720" t="str">
        <f t="shared" si="23"/>
        <v>insert into pendaftaran (id,status_lulus,status_verifikasi,npm,pelamar,nomor_periode,tahun_periode) values (716,FALSE,TRUE,'1508262751','Bridges.Serena88',2,'2008');</v>
      </c>
    </row>
    <row r="721" spans="1:11" x14ac:dyDescent="0.2">
      <c r="A721" s="14">
        <v>717</v>
      </c>
      <c r="B721" t="b">
        <v>0</v>
      </c>
      <c r="C721" s="28" t="b">
        <v>1</v>
      </c>
      <c r="D721" s="29">
        <v>1508262753</v>
      </c>
      <c r="E721" s="37" t="s">
        <v>889</v>
      </c>
      <c r="F721" s="28">
        <v>2</v>
      </c>
      <c r="G721" s="14">
        <f t="shared" si="22"/>
        <v>2008</v>
      </c>
      <c r="H721" t="s">
        <v>3797</v>
      </c>
      <c r="K721" t="str">
        <f t="shared" si="23"/>
        <v>insert into pendaftaran (id,status_lulus,status_verifikasi,npm,pelamar,nomor_periode,tahun_periode) values (717,FALSE,TRUE,'1508262753','Cross.Kimberley4',2,'2008');</v>
      </c>
    </row>
    <row r="722" spans="1:11" x14ac:dyDescent="0.2">
      <c r="A722" s="14">
        <v>718</v>
      </c>
      <c r="B722" t="b">
        <v>0</v>
      </c>
      <c r="C722" s="28" t="b">
        <v>1</v>
      </c>
      <c r="D722" s="29">
        <v>1508262755</v>
      </c>
      <c r="E722" s="37" t="s">
        <v>890</v>
      </c>
      <c r="F722" s="28">
        <v>2</v>
      </c>
      <c r="G722" s="14">
        <f t="shared" si="22"/>
        <v>2008</v>
      </c>
      <c r="H722" t="s">
        <v>3797</v>
      </c>
      <c r="K722" t="str">
        <f t="shared" si="23"/>
        <v>insert into pendaftaran (id,status_lulus,status_verifikasi,npm,pelamar,nomor_periode,tahun_periode) values (718,FALSE,TRUE,'1508262755','Andrews.Jenna22',2,'2008');</v>
      </c>
    </row>
    <row r="723" spans="1:11" x14ac:dyDescent="0.2">
      <c r="A723" s="14">
        <v>719</v>
      </c>
      <c r="B723" t="b">
        <v>0</v>
      </c>
      <c r="C723" s="28" t="b">
        <v>1</v>
      </c>
      <c r="D723" s="29">
        <v>1508262757</v>
      </c>
      <c r="E723" s="37" t="s">
        <v>891</v>
      </c>
      <c r="F723" s="28">
        <v>2</v>
      </c>
      <c r="G723" s="14">
        <f t="shared" si="22"/>
        <v>2008</v>
      </c>
      <c r="H723" t="s">
        <v>3797</v>
      </c>
      <c r="K723" t="str">
        <f t="shared" si="23"/>
        <v>insert into pendaftaran (id,status_lulus,status_verifikasi,npm,pelamar,nomor_periode,tahun_periode) values (719,FALSE,TRUE,'1508262757','Snider.Nehru79',2,'2008');</v>
      </c>
    </row>
    <row r="724" spans="1:11" x14ac:dyDescent="0.2">
      <c r="A724" s="14">
        <v>720</v>
      </c>
      <c r="B724" t="b">
        <v>0</v>
      </c>
      <c r="C724" t="b">
        <v>0</v>
      </c>
      <c r="D724" s="29">
        <v>1508262759</v>
      </c>
      <c r="E724" s="37" t="s">
        <v>892</v>
      </c>
      <c r="F724" s="28">
        <v>2</v>
      </c>
      <c r="G724" s="14">
        <f t="shared" si="22"/>
        <v>2008</v>
      </c>
      <c r="H724" t="s">
        <v>3797</v>
      </c>
      <c r="K724" t="str">
        <f t="shared" si="23"/>
        <v>insert into pendaftaran (id,status_lulus,status_verifikasi,npm,pelamar,nomor_periode,tahun_periode) values (720,FALSE,FALSE,'1508262759','Roth.Kyle3',2,'2008');</v>
      </c>
    </row>
    <row r="725" spans="1:11" x14ac:dyDescent="0.2">
      <c r="A725" s="14">
        <v>721</v>
      </c>
      <c r="B725" t="b">
        <v>0</v>
      </c>
      <c r="C725" t="b">
        <v>0</v>
      </c>
      <c r="D725" s="29">
        <v>1508262761</v>
      </c>
      <c r="E725" s="37" t="s">
        <v>893</v>
      </c>
      <c r="F725" s="28">
        <v>2</v>
      </c>
      <c r="G725" s="14">
        <f t="shared" si="22"/>
        <v>2008</v>
      </c>
      <c r="H725" t="s">
        <v>3797</v>
      </c>
      <c r="K725" t="str">
        <f t="shared" si="23"/>
        <v>insert into pendaftaran (id,status_lulus,status_verifikasi,npm,pelamar,nomor_periode,tahun_periode) values (721,FALSE,FALSE,'1508262761','Rodgers.Moses15',2,'2008');</v>
      </c>
    </row>
    <row r="726" spans="1:11" x14ac:dyDescent="0.2">
      <c r="A726" s="14">
        <v>722</v>
      </c>
      <c r="B726" t="b">
        <v>0</v>
      </c>
      <c r="C726" t="b">
        <v>0</v>
      </c>
      <c r="D726" s="29">
        <v>1508262763</v>
      </c>
      <c r="E726" s="37" t="s">
        <v>894</v>
      </c>
      <c r="F726" s="28">
        <v>2</v>
      </c>
      <c r="G726" s="14">
        <f t="shared" si="22"/>
        <v>2008</v>
      </c>
      <c r="H726" t="s">
        <v>3797</v>
      </c>
      <c r="K726" t="str">
        <f t="shared" si="23"/>
        <v>insert into pendaftaran (id,status_lulus,status_verifikasi,npm,pelamar,nomor_periode,tahun_periode) values (722,FALSE,FALSE,'1508262763','Christian.Rhona26',2,'2008');</v>
      </c>
    </row>
    <row r="727" spans="1:11" x14ac:dyDescent="0.2">
      <c r="A727" s="14">
        <v>723</v>
      </c>
      <c r="B727" t="b">
        <v>0</v>
      </c>
      <c r="C727" t="b">
        <v>0</v>
      </c>
      <c r="D727" s="29">
        <v>1508262765</v>
      </c>
      <c r="E727" s="37" t="s">
        <v>895</v>
      </c>
      <c r="F727" s="28">
        <v>2</v>
      </c>
      <c r="G727" s="14">
        <f t="shared" si="22"/>
        <v>2008</v>
      </c>
      <c r="H727" t="s">
        <v>3797</v>
      </c>
      <c r="K727" t="str">
        <f t="shared" si="23"/>
        <v>insert into pendaftaran (id,status_lulus,status_verifikasi,npm,pelamar,nomor_periode,tahun_periode) values (723,FALSE,FALSE,'1508262765','Perry.Tara71',2,'2008');</v>
      </c>
    </row>
    <row r="728" spans="1:11" x14ac:dyDescent="0.2">
      <c r="A728" s="14">
        <v>724</v>
      </c>
      <c r="B728" t="b">
        <v>0</v>
      </c>
      <c r="C728" t="b">
        <v>0</v>
      </c>
      <c r="D728" s="29">
        <v>1508262767</v>
      </c>
      <c r="E728" s="37" t="s">
        <v>896</v>
      </c>
      <c r="F728" s="28">
        <v>2</v>
      </c>
      <c r="G728" s="14">
        <f t="shared" si="22"/>
        <v>2008</v>
      </c>
      <c r="H728" t="s">
        <v>3797</v>
      </c>
      <c r="K728" t="str">
        <f t="shared" si="23"/>
        <v>insert into pendaftaran (id,status_lulus,status_verifikasi,npm,pelamar,nomor_periode,tahun_periode) values (724,FALSE,FALSE,'1508262767','Atkins.Yvette30',2,'2008');</v>
      </c>
    </row>
    <row r="729" spans="1:11" x14ac:dyDescent="0.2">
      <c r="A729" s="14">
        <v>725</v>
      </c>
      <c r="B729" t="b">
        <v>0</v>
      </c>
      <c r="C729" t="b">
        <v>0</v>
      </c>
      <c r="D729" s="29">
        <v>1508262769</v>
      </c>
      <c r="E729" s="37" t="s">
        <v>897</v>
      </c>
      <c r="F729" s="28">
        <v>2</v>
      </c>
      <c r="G729" s="14">
        <f t="shared" si="22"/>
        <v>2008</v>
      </c>
      <c r="H729" t="s">
        <v>3797</v>
      </c>
      <c r="K729" t="str">
        <f t="shared" si="23"/>
        <v>insert into pendaftaran (id,status_lulus,status_verifikasi,npm,pelamar,nomor_periode,tahun_periode) values (725,FALSE,FALSE,'1508262769','Estes.Gemma55',2,'2008');</v>
      </c>
    </row>
    <row r="730" spans="1:11" x14ac:dyDescent="0.2">
      <c r="A730" s="14">
        <v>726</v>
      </c>
      <c r="B730" t="b">
        <v>0</v>
      </c>
      <c r="C730" t="b">
        <v>0</v>
      </c>
      <c r="D730" s="29">
        <v>1508262771</v>
      </c>
      <c r="E730" s="37" t="s">
        <v>898</v>
      </c>
      <c r="F730" s="28">
        <v>2</v>
      </c>
      <c r="G730" s="14">
        <f t="shared" si="22"/>
        <v>2008</v>
      </c>
      <c r="H730" t="s">
        <v>3797</v>
      </c>
      <c r="K730" t="str">
        <f t="shared" si="23"/>
        <v>insert into pendaftaran (id,status_lulus,status_verifikasi,npm,pelamar,nomor_periode,tahun_periode) values (726,FALSE,FALSE,'1508262771','Fernandez.Chaim55',2,'2008');</v>
      </c>
    </row>
    <row r="731" spans="1:11" x14ac:dyDescent="0.2">
      <c r="A731" s="14">
        <v>727</v>
      </c>
      <c r="B731" t="b">
        <v>0</v>
      </c>
      <c r="C731" t="b">
        <v>0</v>
      </c>
      <c r="D731" s="29">
        <v>1508262773</v>
      </c>
      <c r="E731" s="37" t="s">
        <v>899</v>
      </c>
      <c r="F731" s="28">
        <v>2</v>
      </c>
      <c r="G731" s="14">
        <f t="shared" si="22"/>
        <v>2008</v>
      </c>
      <c r="H731" t="s">
        <v>3797</v>
      </c>
      <c r="K731" t="str">
        <f t="shared" si="23"/>
        <v>insert into pendaftaran (id,status_lulus,status_verifikasi,npm,pelamar,nomor_periode,tahun_periode) values (727,FALSE,FALSE,'1508262773','Castaneda.Riley8',2,'2008');</v>
      </c>
    </row>
    <row r="732" spans="1:11" x14ac:dyDescent="0.2">
      <c r="A732" s="14">
        <v>728</v>
      </c>
      <c r="B732" t="b">
        <v>0</v>
      </c>
      <c r="C732" s="28" t="b">
        <v>1</v>
      </c>
      <c r="D732" s="29">
        <v>1508262775</v>
      </c>
      <c r="E732" s="37" t="s">
        <v>900</v>
      </c>
      <c r="F732" s="28">
        <v>2</v>
      </c>
      <c r="G732" s="14">
        <f t="shared" si="22"/>
        <v>2008</v>
      </c>
      <c r="H732" t="s">
        <v>3797</v>
      </c>
      <c r="K732" t="str">
        <f t="shared" si="23"/>
        <v>insert into pendaftaran (id,status_lulus,status_verifikasi,npm,pelamar,nomor_periode,tahun_periode) values (728,FALSE,TRUE,'1508262775','Day.Felicia2',2,'2008');</v>
      </c>
    </row>
    <row r="733" spans="1:11" x14ac:dyDescent="0.2">
      <c r="A733" s="14">
        <v>729</v>
      </c>
      <c r="B733" t="b">
        <v>0</v>
      </c>
      <c r="C733" s="28" t="b">
        <v>1</v>
      </c>
      <c r="D733" s="29">
        <v>1508262777</v>
      </c>
      <c r="E733" s="37" t="s">
        <v>901</v>
      </c>
      <c r="F733" s="28">
        <v>2</v>
      </c>
      <c r="G733" s="14">
        <f t="shared" si="22"/>
        <v>2008</v>
      </c>
      <c r="H733" t="s">
        <v>3797</v>
      </c>
      <c r="K733" t="str">
        <f t="shared" si="23"/>
        <v>insert into pendaftaran (id,status_lulus,status_verifikasi,npm,pelamar,nomor_periode,tahun_periode) values (729,FALSE,TRUE,'1508262777','Collins.Holly20',2,'2008');</v>
      </c>
    </row>
    <row r="734" spans="1:11" x14ac:dyDescent="0.2">
      <c r="A734" s="14">
        <v>730</v>
      </c>
      <c r="B734" t="b">
        <v>0</v>
      </c>
      <c r="C734" s="28" t="b">
        <v>1</v>
      </c>
      <c r="D734" s="29">
        <v>1508262779</v>
      </c>
      <c r="E734" s="37" t="s">
        <v>902</v>
      </c>
      <c r="F734" s="28">
        <v>2</v>
      </c>
      <c r="G734" s="14">
        <f t="shared" si="22"/>
        <v>2008</v>
      </c>
      <c r="H734" t="s">
        <v>3797</v>
      </c>
      <c r="K734" t="str">
        <f t="shared" si="23"/>
        <v>insert into pendaftaran (id,status_lulus,status_verifikasi,npm,pelamar,nomor_periode,tahun_periode) values (730,FALSE,TRUE,'1508262779','Frye.Maggie98',2,'2008');</v>
      </c>
    </row>
    <row r="735" spans="1:11" x14ac:dyDescent="0.2">
      <c r="A735" s="14">
        <v>731</v>
      </c>
      <c r="B735" t="b">
        <v>0</v>
      </c>
      <c r="C735" s="28" t="b">
        <v>1</v>
      </c>
      <c r="D735" s="29">
        <v>1508262781</v>
      </c>
      <c r="E735" s="37" t="s">
        <v>903</v>
      </c>
      <c r="F735" s="28">
        <v>2</v>
      </c>
      <c r="G735" s="14">
        <f t="shared" si="22"/>
        <v>2008</v>
      </c>
      <c r="H735" t="s">
        <v>3797</v>
      </c>
      <c r="K735" t="str">
        <f t="shared" si="23"/>
        <v>insert into pendaftaran (id,status_lulus,status_verifikasi,npm,pelamar,nomor_periode,tahun_periode) values (731,FALSE,TRUE,'1508262781','Osborne.Georgia12',2,'2008');</v>
      </c>
    </row>
    <row r="736" spans="1:11" x14ac:dyDescent="0.2">
      <c r="A736" s="14">
        <v>732</v>
      </c>
      <c r="B736" t="b">
        <v>0</v>
      </c>
      <c r="C736" t="b">
        <v>0</v>
      </c>
      <c r="D736" s="29">
        <v>1508262783</v>
      </c>
      <c r="E736" s="37" t="s">
        <v>904</v>
      </c>
      <c r="F736" s="28">
        <v>2</v>
      </c>
      <c r="G736" s="14">
        <f t="shared" si="22"/>
        <v>2008</v>
      </c>
      <c r="H736" t="s">
        <v>3797</v>
      </c>
      <c r="K736" t="str">
        <f t="shared" si="23"/>
        <v>insert into pendaftaran (id,status_lulus,status_verifikasi,npm,pelamar,nomor_periode,tahun_periode) values (732,FALSE,FALSE,'1508262783','Harper.Lance100',2,'2008');</v>
      </c>
    </row>
    <row r="737" spans="1:11" x14ac:dyDescent="0.2">
      <c r="A737" s="14">
        <v>733</v>
      </c>
      <c r="B737" t="b">
        <v>0</v>
      </c>
      <c r="C737" t="b">
        <v>0</v>
      </c>
      <c r="D737" s="29">
        <v>1508262785</v>
      </c>
      <c r="E737" s="37" t="s">
        <v>905</v>
      </c>
      <c r="F737" s="28">
        <v>2</v>
      </c>
      <c r="G737" s="14">
        <f t="shared" si="22"/>
        <v>2008</v>
      </c>
      <c r="H737" t="s">
        <v>3797</v>
      </c>
      <c r="K737" t="str">
        <f t="shared" si="23"/>
        <v>insert into pendaftaran (id,status_lulus,status_verifikasi,npm,pelamar,nomor_periode,tahun_periode) values (733,FALSE,FALSE,'1508262785','Bowman.Naomi94',2,'2008');</v>
      </c>
    </row>
    <row r="738" spans="1:11" x14ac:dyDescent="0.2">
      <c r="A738" s="14">
        <v>734</v>
      </c>
      <c r="B738" t="b">
        <v>0</v>
      </c>
      <c r="C738" t="b">
        <v>0</v>
      </c>
      <c r="D738" s="29">
        <v>1508262787</v>
      </c>
      <c r="E738" s="37" t="s">
        <v>906</v>
      </c>
      <c r="F738" s="28">
        <v>2</v>
      </c>
      <c r="G738" s="14">
        <f t="shared" si="22"/>
        <v>2008</v>
      </c>
      <c r="H738" t="s">
        <v>3797</v>
      </c>
      <c r="K738" t="str">
        <f t="shared" si="23"/>
        <v>insert into pendaftaran (id,status_lulus,status_verifikasi,npm,pelamar,nomor_periode,tahun_periode) values (734,FALSE,FALSE,'1508262787','Pittman.Lydia91',2,'2008');</v>
      </c>
    </row>
    <row r="739" spans="1:11" x14ac:dyDescent="0.2">
      <c r="A739" s="14">
        <v>735</v>
      </c>
      <c r="B739" t="b">
        <v>0</v>
      </c>
      <c r="C739" t="b">
        <v>0</v>
      </c>
      <c r="D739" s="29">
        <v>1508262789</v>
      </c>
      <c r="E739" s="37" t="s">
        <v>907</v>
      </c>
      <c r="F739" s="28">
        <v>2</v>
      </c>
      <c r="G739" s="14">
        <f t="shared" si="22"/>
        <v>2008</v>
      </c>
      <c r="H739" t="s">
        <v>3797</v>
      </c>
      <c r="K739" t="str">
        <f t="shared" si="23"/>
        <v>insert into pendaftaran (id,status_lulus,status_verifikasi,npm,pelamar,nomor_periode,tahun_periode) values (735,FALSE,FALSE,'1508262789','Franco.Keegan61',2,'2008');</v>
      </c>
    </row>
    <row r="740" spans="1:11" x14ac:dyDescent="0.2">
      <c r="A740" s="14">
        <v>736</v>
      </c>
      <c r="B740" t="b">
        <v>0</v>
      </c>
      <c r="C740" t="b">
        <v>0</v>
      </c>
      <c r="D740" s="29">
        <v>1508262791</v>
      </c>
      <c r="E740" s="37" t="s">
        <v>908</v>
      </c>
      <c r="F740" s="28">
        <v>2</v>
      </c>
      <c r="G740" s="14">
        <f t="shared" si="22"/>
        <v>2008</v>
      </c>
      <c r="H740" t="s">
        <v>3797</v>
      </c>
      <c r="K740" t="str">
        <f t="shared" si="23"/>
        <v>insert into pendaftaran (id,status_lulus,status_verifikasi,npm,pelamar,nomor_periode,tahun_periode) values (736,FALSE,FALSE,'1508262791','Crosby.Julian52',2,'2008');</v>
      </c>
    </row>
    <row r="741" spans="1:11" x14ac:dyDescent="0.2">
      <c r="A741" s="14">
        <v>737</v>
      </c>
      <c r="B741" t="b">
        <v>0</v>
      </c>
      <c r="C741" t="b">
        <v>0</v>
      </c>
      <c r="D741" s="29">
        <v>1508262793</v>
      </c>
      <c r="E741" s="37" t="s">
        <v>909</v>
      </c>
      <c r="F741" s="28">
        <v>2</v>
      </c>
      <c r="G741" s="14">
        <f t="shared" si="22"/>
        <v>2008</v>
      </c>
      <c r="H741" t="s">
        <v>3797</v>
      </c>
      <c r="K741" t="str">
        <f t="shared" si="23"/>
        <v>insert into pendaftaran (id,status_lulus,status_verifikasi,npm,pelamar,nomor_periode,tahun_periode) values (737,FALSE,FALSE,'1508262793','Pratt.Regina12',2,'2008');</v>
      </c>
    </row>
    <row r="742" spans="1:11" x14ac:dyDescent="0.2">
      <c r="A742" s="14">
        <v>738</v>
      </c>
      <c r="B742" t="b">
        <v>0</v>
      </c>
      <c r="C742" t="b">
        <v>0</v>
      </c>
      <c r="D742" s="29">
        <v>1508262795</v>
      </c>
      <c r="E742" s="37" t="s">
        <v>910</v>
      </c>
      <c r="F742" s="28">
        <v>2</v>
      </c>
      <c r="G742" s="14">
        <f t="shared" si="22"/>
        <v>2008</v>
      </c>
      <c r="H742" t="s">
        <v>3797</v>
      </c>
      <c r="K742" t="str">
        <f t="shared" si="23"/>
        <v>insert into pendaftaran (id,status_lulus,status_verifikasi,npm,pelamar,nomor_periode,tahun_periode) values (738,FALSE,FALSE,'1508262795','Alston.Dominic65',2,'2008');</v>
      </c>
    </row>
    <row r="743" spans="1:11" x14ac:dyDescent="0.2">
      <c r="A743" s="14">
        <v>739</v>
      </c>
      <c r="B743" t="b">
        <v>0</v>
      </c>
      <c r="C743" t="b">
        <v>0</v>
      </c>
      <c r="D743" s="29">
        <v>1508262797</v>
      </c>
      <c r="E743" s="37" t="s">
        <v>911</v>
      </c>
      <c r="F743" s="28">
        <v>2</v>
      </c>
      <c r="G743" s="14">
        <f t="shared" si="22"/>
        <v>2008</v>
      </c>
      <c r="H743" t="s">
        <v>3797</v>
      </c>
      <c r="K743" t="str">
        <f t="shared" si="23"/>
        <v>insert into pendaftaran (id,status_lulus,status_verifikasi,npm,pelamar,nomor_periode,tahun_periode) values (739,FALSE,FALSE,'1508262797','Madden.Duncan12',2,'2008');</v>
      </c>
    </row>
    <row r="744" spans="1:11" x14ac:dyDescent="0.2">
      <c r="A744" s="14">
        <v>740</v>
      </c>
      <c r="B744" t="b">
        <v>0</v>
      </c>
      <c r="C744" t="b">
        <v>0</v>
      </c>
      <c r="D744" s="29">
        <v>1508262799</v>
      </c>
      <c r="E744" s="37" t="s">
        <v>912</v>
      </c>
      <c r="F744" s="28">
        <v>2</v>
      </c>
      <c r="G744" s="14">
        <f t="shared" si="22"/>
        <v>2008</v>
      </c>
      <c r="H744" t="s">
        <v>3797</v>
      </c>
      <c r="K744" t="str">
        <f t="shared" si="23"/>
        <v>insert into pendaftaran (id,status_lulus,status_verifikasi,npm,pelamar,nomor_periode,tahun_periode) values (740,FALSE,FALSE,'1508262799','Head.Isaiah78',2,'2008');</v>
      </c>
    </row>
    <row r="745" spans="1:11" x14ac:dyDescent="0.2">
      <c r="A745" s="14">
        <v>741</v>
      </c>
      <c r="B745" t="b">
        <v>0</v>
      </c>
      <c r="C745" t="b">
        <v>0</v>
      </c>
      <c r="D745" s="29">
        <v>1508262801</v>
      </c>
      <c r="E745" s="37" t="s">
        <v>913</v>
      </c>
      <c r="F745" s="28">
        <v>2</v>
      </c>
      <c r="G745" s="14">
        <f t="shared" si="22"/>
        <v>2008</v>
      </c>
      <c r="H745" t="s">
        <v>3797</v>
      </c>
      <c r="K745" t="str">
        <f t="shared" si="23"/>
        <v>insert into pendaftaran (id,status_lulus,status_verifikasi,npm,pelamar,nomor_periode,tahun_periode) values (741,FALSE,FALSE,'1508262801','Hayden.Gretchen22',2,'2008');</v>
      </c>
    </row>
    <row r="746" spans="1:11" x14ac:dyDescent="0.2">
      <c r="A746" s="14">
        <v>742</v>
      </c>
      <c r="B746" s="28" t="b">
        <v>1</v>
      </c>
      <c r="C746" s="28" t="b">
        <v>1</v>
      </c>
      <c r="D746" s="29">
        <v>1508262803</v>
      </c>
      <c r="E746" s="38" t="s">
        <v>914</v>
      </c>
      <c r="F746" s="28">
        <v>2</v>
      </c>
      <c r="G746" s="14">
        <f t="shared" si="22"/>
        <v>2008</v>
      </c>
      <c r="H746" t="s">
        <v>3797</v>
      </c>
      <c r="K746" t="str">
        <f t="shared" si="23"/>
        <v>insert into pendaftaran (id,status_lulus,status_verifikasi,npm,pelamar,nomor_periode,tahun_periode) values (742,TRUE,TRUE,'1508262803','Phillips.Germaine2',2,'2008');</v>
      </c>
    </row>
    <row r="747" spans="1:11" x14ac:dyDescent="0.2">
      <c r="A747" s="14">
        <v>743</v>
      </c>
      <c r="B747" s="28" t="b">
        <v>1</v>
      </c>
      <c r="C747" s="28" t="b">
        <v>1</v>
      </c>
      <c r="D747" s="29">
        <v>1508262805</v>
      </c>
      <c r="E747" s="38" t="s">
        <v>915</v>
      </c>
      <c r="F747" s="28">
        <v>2</v>
      </c>
      <c r="G747" s="14">
        <f t="shared" si="22"/>
        <v>2008</v>
      </c>
      <c r="H747" t="s">
        <v>3797</v>
      </c>
      <c r="K747" t="str">
        <f t="shared" si="23"/>
        <v>insert into pendaftaran (id,status_lulus,status_verifikasi,npm,pelamar,nomor_periode,tahun_periode) values (743,TRUE,TRUE,'1508262805','Palmer.Clare90',2,'2008');</v>
      </c>
    </row>
    <row r="748" spans="1:11" x14ac:dyDescent="0.2">
      <c r="A748" s="14">
        <v>744</v>
      </c>
      <c r="B748" s="28" t="b">
        <v>1</v>
      </c>
      <c r="C748" s="28" t="b">
        <v>1</v>
      </c>
      <c r="D748" s="29">
        <v>1508262807</v>
      </c>
      <c r="E748" s="38" t="s">
        <v>916</v>
      </c>
      <c r="F748" s="28">
        <v>2</v>
      </c>
      <c r="G748" s="14">
        <f t="shared" si="22"/>
        <v>2008</v>
      </c>
      <c r="H748" t="s">
        <v>3797</v>
      </c>
      <c r="K748" t="str">
        <f t="shared" si="23"/>
        <v>insert into pendaftaran (id,status_lulus,status_verifikasi,npm,pelamar,nomor_periode,tahun_periode) values (744,TRUE,TRUE,'1508262807','Dunlap.Graiden85',2,'2008');</v>
      </c>
    </row>
    <row r="749" spans="1:11" x14ac:dyDescent="0.2">
      <c r="A749" s="14">
        <v>745</v>
      </c>
      <c r="B749" s="28" t="b">
        <v>1</v>
      </c>
      <c r="C749" s="28" t="b">
        <v>1</v>
      </c>
      <c r="D749" s="29">
        <v>1508262809</v>
      </c>
      <c r="E749" s="38" t="s">
        <v>917</v>
      </c>
      <c r="F749" s="28">
        <v>2</v>
      </c>
      <c r="G749" s="14">
        <f t="shared" si="22"/>
        <v>2008</v>
      </c>
      <c r="H749" t="s">
        <v>3797</v>
      </c>
      <c r="K749" t="str">
        <f t="shared" si="23"/>
        <v>insert into pendaftaran (id,status_lulus,status_verifikasi,npm,pelamar,nomor_periode,tahun_periode) values (745,TRUE,TRUE,'1508262809','Miller.Mannix38',2,'2008');</v>
      </c>
    </row>
    <row r="750" spans="1:11" x14ac:dyDescent="0.2">
      <c r="A750" s="14">
        <v>746</v>
      </c>
      <c r="B750" s="28" t="b">
        <v>1</v>
      </c>
      <c r="C750" s="28" t="b">
        <v>1</v>
      </c>
      <c r="D750" s="29">
        <v>1508262811</v>
      </c>
      <c r="E750" s="38" t="s">
        <v>918</v>
      </c>
      <c r="F750" s="28">
        <v>2</v>
      </c>
      <c r="G750" s="14">
        <f t="shared" si="22"/>
        <v>2008</v>
      </c>
      <c r="H750" t="s">
        <v>3797</v>
      </c>
      <c r="K750" t="str">
        <f t="shared" si="23"/>
        <v>insert into pendaftaran (id,status_lulus,status_verifikasi,npm,pelamar,nomor_periode,tahun_periode) values (746,TRUE,TRUE,'1508262811','Bass.Maite38',2,'2008');</v>
      </c>
    </row>
    <row r="751" spans="1:11" x14ac:dyDescent="0.2">
      <c r="A751" s="14">
        <v>747</v>
      </c>
      <c r="B751" s="28" t="b">
        <v>1</v>
      </c>
      <c r="C751" s="28" t="b">
        <v>1</v>
      </c>
      <c r="D751" s="29">
        <v>1508262813</v>
      </c>
      <c r="E751" s="38" t="s">
        <v>919</v>
      </c>
      <c r="F751" s="28">
        <v>2</v>
      </c>
      <c r="G751" s="14">
        <f t="shared" si="22"/>
        <v>2008</v>
      </c>
      <c r="H751" t="s">
        <v>3797</v>
      </c>
      <c r="K751" t="str">
        <f t="shared" si="23"/>
        <v>insert into pendaftaran (id,status_lulus,status_verifikasi,npm,pelamar,nomor_periode,tahun_periode) values (747,TRUE,TRUE,'1508262813','Alvarez.Lael34',2,'2008');</v>
      </c>
    </row>
    <row r="752" spans="1:11" x14ac:dyDescent="0.2">
      <c r="A752" s="14">
        <v>748</v>
      </c>
      <c r="B752" s="28" t="b">
        <v>1</v>
      </c>
      <c r="C752" s="28" t="b">
        <v>1</v>
      </c>
      <c r="D752" s="29">
        <v>1508262815</v>
      </c>
      <c r="E752" s="38" t="s">
        <v>920</v>
      </c>
      <c r="F752" s="28">
        <v>2</v>
      </c>
      <c r="G752" s="14">
        <f t="shared" si="22"/>
        <v>2008</v>
      </c>
      <c r="H752" t="s">
        <v>3797</v>
      </c>
      <c r="K752" t="str">
        <f t="shared" si="23"/>
        <v>insert into pendaftaran (id,status_lulus,status_verifikasi,npm,pelamar,nomor_periode,tahun_periode) values (748,TRUE,TRUE,'1508262815','Lucas.Burton24',2,'2008');</v>
      </c>
    </row>
    <row r="753" spans="1:11" x14ac:dyDescent="0.2">
      <c r="A753" s="14">
        <v>749</v>
      </c>
      <c r="B753" s="28" t="b">
        <v>1</v>
      </c>
      <c r="C753" s="28" t="b">
        <v>1</v>
      </c>
      <c r="D753" s="29">
        <v>1508262817</v>
      </c>
      <c r="E753" s="38" t="s">
        <v>921</v>
      </c>
      <c r="F753" s="28">
        <v>2</v>
      </c>
      <c r="G753" s="14">
        <f t="shared" si="22"/>
        <v>2008</v>
      </c>
      <c r="H753" t="s">
        <v>3797</v>
      </c>
      <c r="K753" t="str">
        <f t="shared" si="23"/>
        <v>insert into pendaftaran (id,status_lulus,status_verifikasi,npm,pelamar,nomor_periode,tahun_periode) values (749,TRUE,TRUE,'1508262817','Cash.Sierra87',2,'2008');</v>
      </c>
    </row>
    <row r="754" spans="1:11" x14ac:dyDescent="0.2">
      <c r="A754" s="14">
        <v>750</v>
      </c>
      <c r="B754" s="28" t="b">
        <v>1</v>
      </c>
      <c r="C754" s="28" t="b">
        <v>1</v>
      </c>
      <c r="D754" s="29">
        <v>1508262819</v>
      </c>
      <c r="E754" s="38" t="s">
        <v>922</v>
      </c>
      <c r="F754" s="28">
        <v>2</v>
      </c>
      <c r="G754" s="14">
        <f t="shared" si="22"/>
        <v>2008</v>
      </c>
      <c r="H754" t="s">
        <v>3797</v>
      </c>
      <c r="K754" t="str">
        <f t="shared" si="23"/>
        <v>insert into pendaftaran (id,status_lulus,status_verifikasi,npm,pelamar,nomor_periode,tahun_periode) values (750,TRUE,TRUE,'1508262819','Greene.Maggie23',2,'2008');</v>
      </c>
    </row>
    <row r="755" spans="1:11" x14ac:dyDescent="0.2">
      <c r="A755" s="14">
        <v>751</v>
      </c>
      <c r="B755" s="28" t="b">
        <v>1</v>
      </c>
      <c r="C755" s="28" t="b">
        <v>1</v>
      </c>
      <c r="D755" s="29">
        <v>1508262821</v>
      </c>
      <c r="E755" s="38" t="s">
        <v>923</v>
      </c>
      <c r="F755" s="28">
        <v>2</v>
      </c>
      <c r="G755" s="14">
        <f t="shared" si="22"/>
        <v>2008</v>
      </c>
      <c r="H755" t="s">
        <v>3797</v>
      </c>
      <c r="K755" t="str">
        <f t="shared" si="23"/>
        <v>insert into pendaftaran (id,status_lulus,status_verifikasi,npm,pelamar,nomor_periode,tahun_periode) values (751,TRUE,TRUE,'1508262821','Miranda.Elijah5',2,'2008');</v>
      </c>
    </row>
    <row r="756" spans="1:11" x14ac:dyDescent="0.2">
      <c r="A756" s="14">
        <v>752</v>
      </c>
      <c r="B756" s="28" t="b">
        <v>1</v>
      </c>
      <c r="C756" s="28" t="b">
        <v>1</v>
      </c>
      <c r="D756" s="29">
        <v>1508262823</v>
      </c>
      <c r="E756" s="38" t="s">
        <v>924</v>
      </c>
      <c r="F756" s="28">
        <v>2</v>
      </c>
      <c r="G756" s="14">
        <f t="shared" si="22"/>
        <v>2008</v>
      </c>
      <c r="H756" t="s">
        <v>3797</v>
      </c>
      <c r="K756" t="str">
        <f t="shared" si="23"/>
        <v>insert into pendaftaran (id,status_lulus,status_verifikasi,npm,pelamar,nomor_periode,tahun_periode) values (752,TRUE,TRUE,'1508262823','Estrada.Ulysses96',2,'2008');</v>
      </c>
    </row>
    <row r="757" spans="1:11" x14ac:dyDescent="0.2">
      <c r="A757" s="14">
        <v>753</v>
      </c>
      <c r="B757" s="28" t="b">
        <v>1</v>
      </c>
      <c r="C757" s="28" t="b">
        <v>1</v>
      </c>
      <c r="D757" s="29">
        <v>1508262825</v>
      </c>
      <c r="E757" s="38" t="s">
        <v>925</v>
      </c>
      <c r="F757" s="28">
        <v>2</v>
      </c>
      <c r="G757" s="14">
        <f t="shared" si="22"/>
        <v>2008</v>
      </c>
      <c r="H757" t="s">
        <v>3797</v>
      </c>
      <c r="K757" t="str">
        <f t="shared" si="23"/>
        <v>insert into pendaftaran (id,status_lulus,status_verifikasi,npm,pelamar,nomor_periode,tahun_periode) values (753,TRUE,TRUE,'1508262825','Stafford.Maris17',2,'2008');</v>
      </c>
    </row>
    <row r="758" spans="1:11" x14ac:dyDescent="0.2">
      <c r="A758" s="14">
        <v>754</v>
      </c>
      <c r="B758" s="28" t="b">
        <v>1</v>
      </c>
      <c r="C758" s="28" t="b">
        <v>1</v>
      </c>
      <c r="D758" s="29">
        <v>1508262827</v>
      </c>
      <c r="E758" s="38" t="s">
        <v>926</v>
      </c>
      <c r="F758" s="28">
        <v>2</v>
      </c>
      <c r="G758" s="14">
        <f t="shared" si="22"/>
        <v>2008</v>
      </c>
      <c r="H758" t="s">
        <v>3797</v>
      </c>
      <c r="K758" t="str">
        <f t="shared" si="23"/>
        <v>insert into pendaftaran (id,status_lulus,status_verifikasi,npm,pelamar,nomor_periode,tahun_periode) values (754,TRUE,TRUE,'1508262827','Guy.Brenna41',2,'2008');</v>
      </c>
    </row>
    <row r="759" spans="1:11" x14ac:dyDescent="0.2">
      <c r="A759" s="14">
        <v>755</v>
      </c>
      <c r="B759" s="28" t="b">
        <v>1</v>
      </c>
      <c r="C759" s="28" t="b">
        <v>1</v>
      </c>
      <c r="D759" s="29">
        <v>1508262829</v>
      </c>
      <c r="E759" s="38" t="s">
        <v>927</v>
      </c>
      <c r="F759" s="28">
        <v>2</v>
      </c>
      <c r="G759" s="14">
        <f t="shared" si="22"/>
        <v>2008</v>
      </c>
      <c r="H759" t="s">
        <v>3797</v>
      </c>
      <c r="K759" t="str">
        <f t="shared" si="23"/>
        <v>insert into pendaftaran (id,status_lulus,status_verifikasi,npm,pelamar,nomor_periode,tahun_periode) values (755,TRUE,TRUE,'1508262829','Fischer.Kato95',2,'2008');</v>
      </c>
    </row>
    <row r="760" spans="1:11" x14ac:dyDescent="0.2">
      <c r="A760" s="14">
        <v>756</v>
      </c>
      <c r="B760" s="28" t="b">
        <v>1</v>
      </c>
      <c r="C760" s="28" t="b">
        <v>1</v>
      </c>
      <c r="D760" s="29">
        <v>1508262831</v>
      </c>
      <c r="E760" s="38" t="s">
        <v>928</v>
      </c>
      <c r="F760" s="28">
        <v>2</v>
      </c>
      <c r="G760" s="14">
        <f t="shared" si="22"/>
        <v>2008</v>
      </c>
      <c r="H760" t="s">
        <v>3797</v>
      </c>
      <c r="K760" t="str">
        <f t="shared" si="23"/>
        <v>insert into pendaftaran (id,status_lulus,status_verifikasi,npm,pelamar,nomor_periode,tahun_periode) values (756,TRUE,TRUE,'1508262831','Moody.Wesley2',2,'2008');</v>
      </c>
    </row>
    <row r="761" spans="1:11" x14ac:dyDescent="0.2">
      <c r="A761" s="14">
        <v>757</v>
      </c>
      <c r="B761" s="28" t="b">
        <v>1</v>
      </c>
      <c r="C761" s="28" t="b">
        <v>1</v>
      </c>
      <c r="D761" s="29">
        <v>1508262833</v>
      </c>
      <c r="E761" s="38" t="s">
        <v>929</v>
      </c>
      <c r="F761" s="28">
        <v>2</v>
      </c>
      <c r="G761" s="14">
        <f t="shared" si="22"/>
        <v>2008</v>
      </c>
      <c r="H761" t="s">
        <v>3797</v>
      </c>
      <c r="K761" t="str">
        <f t="shared" si="23"/>
        <v>insert into pendaftaran (id,status_lulus,status_verifikasi,npm,pelamar,nomor_periode,tahun_periode) values (757,TRUE,TRUE,'1508262833','Lynch.Kimberley27',2,'2008');</v>
      </c>
    </row>
    <row r="762" spans="1:11" x14ac:dyDescent="0.2">
      <c r="A762" s="14">
        <v>758</v>
      </c>
      <c r="B762" s="28" t="b">
        <v>1</v>
      </c>
      <c r="C762" s="28" t="b">
        <v>1</v>
      </c>
      <c r="D762" s="29">
        <v>1508262835</v>
      </c>
      <c r="E762" s="38" t="s">
        <v>930</v>
      </c>
      <c r="F762" s="28">
        <v>2</v>
      </c>
      <c r="G762" s="14">
        <f t="shared" si="22"/>
        <v>2008</v>
      </c>
      <c r="H762" t="s">
        <v>3797</v>
      </c>
      <c r="K762" t="str">
        <f t="shared" si="23"/>
        <v>insert into pendaftaran (id,status_lulus,status_verifikasi,npm,pelamar,nomor_periode,tahun_periode) values (758,TRUE,TRUE,'1508262835','Riddle.Julie74',2,'2008');</v>
      </c>
    </row>
    <row r="763" spans="1:11" x14ac:dyDescent="0.2">
      <c r="A763" s="14">
        <v>759</v>
      </c>
      <c r="B763" s="28" t="b">
        <v>1</v>
      </c>
      <c r="C763" s="28" t="b">
        <v>1</v>
      </c>
      <c r="D763" s="29">
        <v>1508262837</v>
      </c>
      <c r="E763" s="38" t="s">
        <v>931</v>
      </c>
      <c r="F763" s="28">
        <v>2</v>
      </c>
      <c r="G763" s="14">
        <f t="shared" si="22"/>
        <v>2008</v>
      </c>
      <c r="H763" t="s">
        <v>3797</v>
      </c>
      <c r="K763" t="str">
        <f t="shared" si="23"/>
        <v>insert into pendaftaran (id,status_lulus,status_verifikasi,npm,pelamar,nomor_periode,tahun_periode) values (759,TRUE,TRUE,'1508262837','Hancock.Alfreda49',2,'2008');</v>
      </c>
    </row>
    <row r="764" spans="1:11" x14ac:dyDescent="0.2">
      <c r="A764" s="14">
        <v>760</v>
      </c>
      <c r="B764" s="28" t="b">
        <v>1</v>
      </c>
      <c r="C764" s="28" t="b">
        <v>1</v>
      </c>
      <c r="D764" s="29">
        <v>1508262839</v>
      </c>
      <c r="E764" s="38" t="s">
        <v>932</v>
      </c>
      <c r="F764" s="28">
        <v>2</v>
      </c>
      <c r="G764" s="14">
        <f t="shared" si="22"/>
        <v>2008</v>
      </c>
      <c r="H764" t="s">
        <v>3797</v>
      </c>
      <c r="K764" t="str">
        <f t="shared" si="23"/>
        <v>insert into pendaftaran (id,status_lulus,status_verifikasi,npm,pelamar,nomor_periode,tahun_periode) values (760,TRUE,TRUE,'1508262839','Pace.Victoria83',2,'2008');</v>
      </c>
    </row>
    <row r="765" spans="1:11" x14ac:dyDescent="0.2">
      <c r="A765" s="14">
        <v>761</v>
      </c>
      <c r="B765" s="28" t="b">
        <v>1</v>
      </c>
      <c r="C765" s="28" t="b">
        <v>1</v>
      </c>
      <c r="D765" s="29">
        <v>1508262841</v>
      </c>
      <c r="E765" s="38" t="s">
        <v>933</v>
      </c>
      <c r="F765" s="28">
        <v>2</v>
      </c>
      <c r="G765" s="14">
        <f t="shared" si="22"/>
        <v>2008</v>
      </c>
      <c r="H765" t="s">
        <v>3797</v>
      </c>
      <c r="K765" t="str">
        <f t="shared" si="23"/>
        <v>insert into pendaftaran (id,status_lulus,status_verifikasi,npm,pelamar,nomor_periode,tahun_periode) values (761,TRUE,TRUE,'1508262841','Conley.Sylvia58',2,'2008');</v>
      </c>
    </row>
    <row r="766" spans="1:11" x14ac:dyDescent="0.2">
      <c r="A766" s="14">
        <v>762</v>
      </c>
      <c r="B766" t="b">
        <v>0</v>
      </c>
      <c r="C766" t="b">
        <v>0</v>
      </c>
      <c r="D766" s="29">
        <v>1508262843</v>
      </c>
      <c r="E766" s="16" t="s">
        <v>675</v>
      </c>
      <c r="F766" s="28">
        <v>3</v>
      </c>
      <c r="G766" s="14">
        <f t="shared" si="22"/>
        <v>2009</v>
      </c>
      <c r="H766" t="s">
        <v>3797</v>
      </c>
      <c r="K766" t="str">
        <f t="shared" si="23"/>
        <v>insert into pendaftaran (id,status_lulus,status_verifikasi,npm,pelamar,nomor_periode,tahun_periode) values (762,FALSE,FALSE,'1508262843','Mathews.Kato5',3,'2009');</v>
      </c>
    </row>
    <row r="767" spans="1:11" x14ac:dyDescent="0.2">
      <c r="A767" s="14">
        <v>763</v>
      </c>
      <c r="B767" t="b">
        <v>0</v>
      </c>
      <c r="C767" s="28" t="b">
        <v>1</v>
      </c>
      <c r="D767" s="29">
        <v>1508262845</v>
      </c>
      <c r="E767" t="s">
        <v>676</v>
      </c>
      <c r="F767" s="28">
        <v>3</v>
      </c>
      <c r="G767" s="14">
        <f t="shared" si="22"/>
        <v>2009</v>
      </c>
      <c r="H767" t="s">
        <v>3797</v>
      </c>
      <c r="K767" t="str">
        <f t="shared" si="23"/>
        <v>insert into pendaftaran (id,status_lulus,status_verifikasi,npm,pelamar,nomor_periode,tahun_periode) values (763,FALSE,TRUE,'1508262845','Andrews.Leo13',3,'2009');</v>
      </c>
    </row>
    <row r="768" spans="1:11" x14ac:dyDescent="0.2">
      <c r="A768" s="14">
        <v>764</v>
      </c>
      <c r="B768" t="b">
        <v>0</v>
      </c>
      <c r="C768" s="28" t="b">
        <v>1</v>
      </c>
      <c r="D768" s="29">
        <v>1508262847</v>
      </c>
      <c r="E768" t="s">
        <v>677</v>
      </c>
      <c r="F768" s="28">
        <v>3</v>
      </c>
      <c r="G768" s="14">
        <f t="shared" si="22"/>
        <v>2009</v>
      </c>
      <c r="H768" t="s">
        <v>3797</v>
      </c>
      <c r="K768" t="str">
        <f t="shared" si="23"/>
        <v>insert into pendaftaran (id,status_lulus,status_verifikasi,npm,pelamar,nomor_periode,tahun_periode) values (764,FALSE,TRUE,'1508262847','Cote.Sonia87',3,'2009');</v>
      </c>
    </row>
    <row r="769" spans="1:11" x14ac:dyDescent="0.2">
      <c r="A769" s="14">
        <v>765</v>
      </c>
      <c r="B769" t="b">
        <v>0</v>
      </c>
      <c r="C769" s="28" t="b">
        <v>1</v>
      </c>
      <c r="D769" s="29">
        <v>1508262849</v>
      </c>
      <c r="E769" t="s">
        <v>678</v>
      </c>
      <c r="F769" s="28">
        <v>3</v>
      </c>
      <c r="G769" s="14">
        <f t="shared" si="22"/>
        <v>2009</v>
      </c>
      <c r="H769" t="s">
        <v>3797</v>
      </c>
      <c r="K769" t="str">
        <f t="shared" si="23"/>
        <v>insert into pendaftaran (id,status_lulus,status_verifikasi,npm,pelamar,nomor_periode,tahun_periode) values (765,FALSE,TRUE,'1508262849','Chandler.Grace42',3,'2009');</v>
      </c>
    </row>
    <row r="770" spans="1:11" x14ac:dyDescent="0.2">
      <c r="A770" s="14">
        <v>766</v>
      </c>
      <c r="B770" t="b">
        <v>0</v>
      </c>
      <c r="C770" s="28" t="b">
        <v>1</v>
      </c>
      <c r="D770" s="29">
        <v>1508262851</v>
      </c>
      <c r="E770" t="s">
        <v>679</v>
      </c>
      <c r="F770" s="28">
        <v>3</v>
      </c>
      <c r="G770" s="14">
        <f t="shared" si="22"/>
        <v>2009</v>
      </c>
      <c r="H770" t="s">
        <v>3797</v>
      </c>
      <c r="K770" t="str">
        <f t="shared" si="23"/>
        <v>insert into pendaftaran (id,status_lulus,status_verifikasi,npm,pelamar,nomor_periode,tahun_periode) values (766,FALSE,TRUE,'1508262851','Carter.Ebony43',3,'2009');</v>
      </c>
    </row>
    <row r="771" spans="1:11" x14ac:dyDescent="0.2">
      <c r="A771" s="14">
        <v>767</v>
      </c>
      <c r="B771" t="b">
        <v>0</v>
      </c>
      <c r="C771" s="28" t="b">
        <v>1</v>
      </c>
      <c r="D771" s="29">
        <v>1508262853</v>
      </c>
      <c r="E771" t="s">
        <v>680</v>
      </c>
      <c r="F771" s="28">
        <v>3</v>
      </c>
      <c r="G771" s="14">
        <f t="shared" si="22"/>
        <v>2009</v>
      </c>
      <c r="H771" t="s">
        <v>3797</v>
      </c>
      <c r="K771" t="str">
        <f t="shared" si="23"/>
        <v>insert into pendaftaran (id,status_lulus,status_verifikasi,npm,pelamar,nomor_periode,tahun_periode) values (767,FALSE,TRUE,'1508262853','Boone.Rhea42',3,'2009');</v>
      </c>
    </row>
    <row r="772" spans="1:11" x14ac:dyDescent="0.2">
      <c r="A772" s="14">
        <v>768</v>
      </c>
      <c r="B772" t="b">
        <v>0</v>
      </c>
      <c r="C772" s="28" t="b">
        <v>1</v>
      </c>
      <c r="D772" s="29">
        <v>1508262855</v>
      </c>
      <c r="E772" t="s">
        <v>681</v>
      </c>
      <c r="F772" s="28">
        <v>3</v>
      </c>
      <c r="G772" s="14">
        <f t="shared" si="22"/>
        <v>2009</v>
      </c>
      <c r="H772" t="s">
        <v>3797</v>
      </c>
      <c r="K772" t="str">
        <f t="shared" si="23"/>
        <v>insert into pendaftaran (id,status_lulus,status_verifikasi,npm,pelamar,nomor_periode,tahun_periode) values (768,FALSE,TRUE,'1508262855','Sloan.Kane71',3,'2009');</v>
      </c>
    </row>
    <row r="773" spans="1:11" x14ac:dyDescent="0.2">
      <c r="A773" s="14">
        <v>769</v>
      </c>
      <c r="B773" t="b">
        <v>0</v>
      </c>
      <c r="C773" s="28" t="b">
        <v>1</v>
      </c>
      <c r="D773" s="29">
        <v>1508262857</v>
      </c>
      <c r="E773" t="s">
        <v>682</v>
      </c>
      <c r="F773" s="28">
        <v>3</v>
      </c>
      <c r="G773" s="14">
        <f t="shared" si="22"/>
        <v>2009</v>
      </c>
      <c r="H773" t="s">
        <v>3797</v>
      </c>
      <c r="K773" t="str">
        <f t="shared" si="23"/>
        <v>insert into pendaftaran (id,status_lulus,status_verifikasi,npm,pelamar,nomor_periode,tahun_periode) values (769,FALSE,TRUE,'1508262857','Harvey.Hayes40',3,'2009');</v>
      </c>
    </row>
    <row r="774" spans="1:11" x14ac:dyDescent="0.2">
      <c r="A774" s="14">
        <v>770</v>
      </c>
      <c r="B774" t="b">
        <v>0</v>
      </c>
      <c r="C774" s="28" t="b">
        <v>1</v>
      </c>
      <c r="D774" s="29">
        <v>1508262859</v>
      </c>
      <c r="E774" t="s">
        <v>683</v>
      </c>
      <c r="F774" s="28">
        <v>3</v>
      </c>
      <c r="G774" s="14">
        <f t="shared" ref="G774:G837" si="24">IF(F774=1,2007,IF(F774=2,2008,2009))</f>
        <v>2009</v>
      </c>
      <c r="H774" t="s">
        <v>3797</v>
      </c>
      <c r="K774" t="str">
        <f t="shared" ref="K774:K837" si="25">CONCATENATE($K$4,A774,",",B774,",",C774,",","'",D774,"'",",","'",E774,"'",",",F774,",","'",G774,"'",")",";")</f>
        <v>insert into pendaftaran (id,status_lulus,status_verifikasi,npm,pelamar,nomor_periode,tahun_periode) values (770,FALSE,TRUE,'1508262859','Wilkins.Knox48',3,'2009');</v>
      </c>
    </row>
    <row r="775" spans="1:11" x14ac:dyDescent="0.2">
      <c r="A775" s="14">
        <v>771</v>
      </c>
      <c r="B775" t="b">
        <v>0</v>
      </c>
      <c r="C775" s="28" t="b">
        <v>1</v>
      </c>
      <c r="D775" s="29">
        <v>1508262861</v>
      </c>
      <c r="E775" t="s">
        <v>684</v>
      </c>
      <c r="F775" s="28">
        <v>3</v>
      </c>
      <c r="G775" s="14">
        <f t="shared" si="24"/>
        <v>2009</v>
      </c>
      <c r="H775" t="s">
        <v>3797</v>
      </c>
      <c r="K775" t="str">
        <f t="shared" si="25"/>
        <v>insert into pendaftaran (id,status_lulus,status_verifikasi,npm,pelamar,nomor_periode,tahun_periode) values (771,FALSE,TRUE,'1508262861','Chan.Beck3',3,'2009');</v>
      </c>
    </row>
    <row r="776" spans="1:11" x14ac:dyDescent="0.2">
      <c r="A776" s="14">
        <v>772</v>
      </c>
      <c r="B776" t="b">
        <v>0</v>
      </c>
      <c r="C776" s="28" t="b">
        <v>1</v>
      </c>
      <c r="D776" s="29">
        <v>1508262863</v>
      </c>
      <c r="E776" t="s">
        <v>685</v>
      </c>
      <c r="F776" s="28">
        <v>3</v>
      </c>
      <c r="G776" s="14">
        <f t="shared" si="24"/>
        <v>2009</v>
      </c>
      <c r="H776" t="s">
        <v>3797</v>
      </c>
      <c r="K776" t="str">
        <f t="shared" si="25"/>
        <v>insert into pendaftaran (id,status_lulus,status_verifikasi,npm,pelamar,nomor_periode,tahun_periode) values (772,FALSE,TRUE,'1508262863','Hinton.Vivian14',3,'2009');</v>
      </c>
    </row>
    <row r="777" spans="1:11" x14ac:dyDescent="0.2">
      <c r="A777" s="14">
        <v>773</v>
      </c>
      <c r="B777" t="b">
        <v>0</v>
      </c>
      <c r="C777" s="28" t="b">
        <v>1</v>
      </c>
      <c r="D777" s="29">
        <v>1508262865</v>
      </c>
      <c r="E777" t="s">
        <v>686</v>
      </c>
      <c r="F777" s="28">
        <v>3</v>
      </c>
      <c r="G777" s="14">
        <f t="shared" si="24"/>
        <v>2009</v>
      </c>
      <c r="H777" t="s">
        <v>3797</v>
      </c>
      <c r="K777" t="str">
        <f t="shared" si="25"/>
        <v>insert into pendaftaran (id,status_lulus,status_verifikasi,npm,pelamar,nomor_periode,tahun_periode) values (773,FALSE,TRUE,'1508262865','Pennington.Hammett78',3,'2009');</v>
      </c>
    </row>
    <row r="778" spans="1:11" x14ac:dyDescent="0.2">
      <c r="A778" s="14">
        <v>774</v>
      </c>
      <c r="B778" t="b">
        <v>0</v>
      </c>
      <c r="C778" s="28" t="b">
        <v>1</v>
      </c>
      <c r="D778" s="29">
        <v>1508262867</v>
      </c>
      <c r="E778" t="s">
        <v>687</v>
      </c>
      <c r="F778" s="28">
        <v>3</v>
      </c>
      <c r="G778" s="14">
        <f t="shared" si="24"/>
        <v>2009</v>
      </c>
      <c r="H778" t="s">
        <v>3797</v>
      </c>
      <c r="K778" t="str">
        <f t="shared" si="25"/>
        <v>insert into pendaftaran (id,status_lulus,status_verifikasi,npm,pelamar,nomor_periode,tahun_periode) values (774,FALSE,TRUE,'1508262867','Reid.Imani99',3,'2009');</v>
      </c>
    </row>
    <row r="779" spans="1:11" x14ac:dyDescent="0.2">
      <c r="A779" s="14">
        <v>775</v>
      </c>
      <c r="B779" t="b">
        <v>0</v>
      </c>
      <c r="C779" t="b">
        <v>0</v>
      </c>
      <c r="D779" s="29">
        <v>1508262869</v>
      </c>
      <c r="E779" t="s">
        <v>688</v>
      </c>
      <c r="F779" s="28">
        <v>3</v>
      </c>
      <c r="G779" s="14">
        <f t="shared" si="24"/>
        <v>2009</v>
      </c>
      <c r="H779" t="s">
        <v>3797</v>
      </c>
      <c r="K779" t="str">
        <f t="shared" si="25"/>
        <v>insert into pendaftaran (id,status_lulus,status_verifikasi,npm,pelamar,nomor_periode,tahun_periode) values (775,FALSE,FALSE,'1508262869','Snyder.Jakeem77',3,'2009');</v>
      </c>
    </row>
    <row r="780" spans="1:11" x14ac:dyDescent="0.2">
      <c r="A780" s="14">
        <v>776</v>
      </c>
      <c r="B780" t="b">
        <v>0</v>
      </c>
      <c r="C780" t="b">
        <v>0</v>
      </c>
      <c r="D780" s="29">
        <v>1508262871</v>
      </c>
      <c r="E780" t="s">
        <v>689</v>
      </c>
      <c r="F780" s="28">
        <v>3</v>
      </c>
      <c r="G780" s="14">
        <f t="shared" si="24"/>
        <v>2009</v>
      </c>
      <c r="H780" t="s">
        <v>3797</v>
      </c>
      <c r="K780" t="str">
        <f t="shared" si="25"/>
        <v>insert into pendaftaran (id,status_lulus,status_verifikasi,npm,pelamar,nomor_periode,tahun_periode) values (776,FALSE,FALSE,'1508262871','Haynes.Isabella41',3,'2009');</v>
      </c>
    </row>
    <row r="781" spans="1:11" x14ac:dyDescent="0.2">
      <c r="A781" s="14">
        <v>777</v>
      </c>
      <c r="B781" t="b">
        <v>0</v>
      </c>
      <c r="C781" t="b">
        <v>0</v>
      </c>
      <c r="D781" s="29">
        <v>1508262873</v>
      </c>
      <c r="E781" t="s">
        <v>690</v>
      </c>
      <c r="F781" s="28">
        <v>3</v>
      </c>
      <c r="G781" s="14">
        <f t="shared" si="24"/>
        <v>2009</v>
      </c>
      <c r="H781" t="s">
        <v>3797</v>
      </c>
      <c r="K781" t="str">
        <f t="shared" si="25"/>
        <v>insert into pendaftaran (id,status_lulus,status_verifikasi,npm,pelamar,nomor_periode,tahun_periode) values (777,FALSE,FALSE,'1508262873','Randall.Remedios78',3,'2009');</v>
      </c>
    </row>
    <row r="782" spans="1:11" x14ac:dyDescent="0.2">
      <c r="A782" s="14">
        <v>778</v>
      </c>
      <c r="B782" t="b">
        <v>0</v>
      </c>
      <c r="C782" t="b">
        <v>0</v>
      </c>
      <c r="D782" s="29">
        <v>1508262875</v>
      </c>
      <c r="E782" t="s">
        <v>691</v>
      </c>
      <c r="F782" s="28">
        <v>3</v>
      </c>
      <c r="G782" s="14">
        <f t="shared" si="24"/>
        <v>2009</v>
      </c>
      <c r="H782" t="s">
        <v>3797</v>
      </c>
      <c r="K782" t="str">
        <f t="shared" si="25"/>
        <v>insert into pendaftaran (id,status_lulus,status_verifikasi,npm,pelamar,nomor_periode,tahun_periode) values (778,FALSE,FALSE,'1508262875','Snider.Phillip9',3,'2009');</v>
      </c>
    </row>
    <row r="783" spans="1:11" x14ac:dyDescent="0.2">
      <c r="A783" s="14">
        <v>779</v>
      </c>
      <c r="B783" t="b">
        <v>0</v>
      </c>
      <c r="C783" t="b">
        <v>0</v>
      </c>
      <c r="D783" s="29">
        <v>1508262877</v>
      </c>
      <c r="E783" t="s">
        <v>692</v>
      </c>
      <c r="F783" s="28">
        <v>3</v>
      </c>
      <c r="G783" s="14">
        <f t="shared" si="24"/>
        <v>2009</v>
      </c>
      <c r="H783" t="s">
        <v>3797</v>
      </c>
      <c r="K783" t="str">
        <f t="shared" si="25"/>
        <v>insert into pendaftaran (id,status_lulus,status_verifikasi,npm,pelamar,nomor_periode,tahun_periode) values (779,FALSE,FALSE,'1508262877','Brown.Simon42',3,'2009');</v>
      </c>
    </row>
    <row r="784" spans="1:11" x14ac:dyDescent="0.2">
      <c r="A784" s="14">
        <v>780</v>
      </c>
      <c r="B784" t="b">
        <v>0</v>
      </c>
      <c r="C784" t="b">
        <v>0</v>
      </c>
      <c r="D784" s="29">
        <v>1508262879</v>
      </c>
      <c r="E784" t="s">
        <v>693</v>
      </c>
      <c r="F784" s="28">
        <v>3</v>
      </c>
      <c r="G784" s="14">
        <f t="shared" si="24"/>
        <v>2009</v>
      </c>
      <c r="H784" t="s">
        <v>3797</v>
      </c>
      <c r="K784" t="str">
        <f t="shared" si="25"/>
        <v>insert into pendaftaran (id,status_lulus,status_verifikasi,npm,pelamar,nomor_periode,tahun_periode) values (780,FALSE,FALSE,'1508262879','Bryan.Maggy31',3,'2009');</v>
      </c>
    </row>
    <row r="785" spans="1:11" x14ac:dyDescent="0.2">
      <c r="A785" s="14">
        <v>781</v>
      </c>
      <c r="B785" t="b">
        <v>0</v>
      </c>
      <c r="C785" t="b">
        <v>0</v>
      </c>
      <c r="D785" s="29">
        <v>1508262881</v>
      </c>
      <c r="E785" t="s">
        <v>694</v>
      </c>
      <c r="F785" s="28">
        <v>3</v>
      </c>
      <c r="G785" s="14">
        <f t="shared" si="24"/>
        <v>2009</v>
      </c>
      <c r="H785" t="s">
        <v>3797</v>
      </c>
      <c r="K785" t="str">
        <f t="shared" si="25"/>
        <v>insert into pendaftaran (id,status_lulus,status_verifikasi,npm,pelamar,nomor_periode,tahun_periode) values (781,FALSE,FALSE,'1508262881','Hooper.Juliet59',3,'2009');</v>
      </c>
    </row>
    <row r="786" spans="1:11" x14ac:dyDescent="0.2">
      <c r="A786" s="14">
        <v>782</v>
      </c>
      <c r="B786" t="b">
        <v>0</v>
      </c>
      <c r="C786" t="b">
        <v>0</v>
      </c>
      <c r="D786" s="29">
        <v>1508262883</v>
      </c>
      <c r="E786" t="s">
        <v>695</v>
      </c>
      <c r="F786" s="28">
        <v>3</v>
      </c>
      <c r="G786" s="14">
        <f t="shared" si="24"/>
        <v>2009</v>
      </c>
      <c r="H786" t="s">
        <v>3797</v>
      </c>
      <c r="K786" t="str">
        <f t="shared" si="25"/>
        <v>insert into pendaftaran (id,status_lulus,status_verifikasi,npm,pelamar,nomor_periode,tahun_periode) values (782,FALSE,FALSE,'1508262883','Mckinney.Dacey28',3,'2009');</v>
      </c>
    </row>
    <row r="787" spans="1:11" x14ac:dyDescent="0.2">
      <c r="A787" s="14">
        <v>783</v>
      </c>
      <c r="B787" t="b">
        <v>0</v>
      </c>
      <c r="C787" s="28" t="b">
        <v>1</v>
      </c>
      <c r="D787" s="29">
        <v>1508262885</v>
      </c>
      <c r="E787" t="s">
        <v>696</v>
      </c>
      <c r="F787" s="28">
        <v>3</v>
      </c>
      <c r="G787" s="14">
        <f t="shared" si="24"/>
        <v>2009</v>
      </c>
      <c r="H787" t="s">
        <v>3797</v>
      </c>
      <c r="K787" t="str">
        <f t="shared" si="25"/>
        <v>insert into pendaftaran (id,status_lulus,status_verifikasi,npm,pelamar,nomor_periode,tahun_periode) values (783,FALSE,TRUE,'1508262885','Flynn.Heather100',3,'2009');</v>
      </c>
    </row>
    <row r="788" spans="1:11" x14ac:dyDescent="0.2">
      <c r="A788" s="14">
        <v>784</v>
      </c>
      <c r="B788" t="b">
        <v>0</v>
      </c>
      <c r="C788" s="28" t="b">
        <v>1</v>
      </c>
      <c r="D788" s="29">
        <v>1508262887</v>
      </c>
      <c r="E788" t="s">
        <v>697</v>
      </c>
      <c r="F788" s="28">
        <v>3</v>
      </c>
      <c r="G788" s="14">
        <f t="shared" si="24"/>
        <v>2009</v>
      </c>
      <c r="H788" t="s">
        <v>3797</v>
      </c>
      <c r="K788" t="str">
        <f t="shared" si="25"/>
        <v>insert into pendaftaran (id,status_lulus,status_verifikasi,npm,pelamar,nomor_periode,tahun_periode) values (784,FALSE,TRUE,'1508262887','Sheppard.Hiram65',3,'2009');</v>
      </c>
    </row>
    <row r="789" spans="1:11" x14ac:dyDescent="0.2">
      <c r="A789" s="14">
        <v>785</v>
      </c>
      <c r="B789" t="b">
        <v>0</v>
      </c>
      <c r="C789" s="28" t="b">
        <v>1</v>
      </c>
      <c r="D789" s="29">
        <v>1508262889</v>
      </c>
      <c r="E789" t="s">
        <v>698</v>
      </c>
      <c r="F789" s="28">
        <v>3</v>
      </c>
      <c r="G789" s="14">
        <f t="shared" si="24"/>
        <v>2009</v>
      </c>
      <c r="H789" t="s">
        <v>3797</v>
      </c>
      <c r="K789" t="str">
        <f t="shared" si="25"/>
        <v>insert into pendaftaran (id,status_lulus,status_verifikasi,npm,pelamar,nomor_periode,tahun_periode) values (785,FALSE,TRUE,'1508262889','Wilkins.Dillon80',3,'2009');</v>
      </c>
    </row>
    <row r="790" spans="1:11" x14ac:dyDescent="0.2">
      <c r="A790" s="14">
        <v>786</v>
      </c>
      <c r="B790" t="b">
        <v>0</v>
      </c>
      <c r="C790" s="28" t="b">
        <v>1</v>
      </c>
      <c r="D790" s="29">
        <v>1508262891</v>
      </c>
      <c r="E790" t="s">
        <v>699</v>
      </c>
      <c r="F790" s="28">
        <v>3</v>
      </c>
      <c r="G790" s="14">
        <f t="shared" si="24"/>
        <v>2009</v>
      </c>
      <c r="H790" t="s">
        <v>3797</v>
      </c>
      <c r="K790" t="str">
        <f t="shared" si="25"/>
        <v>insert into pendaftaran (id,status_lulus,status_verifikasi,npm,pelamar,nomor_periode,tahun_periode) values (786,FALSE,TRUE,'1508262891','Velez.Wyoming83',3,'2009');</v>
      </c>
    </row>
    <row r="791" spans="1:11" x14ac:dyDescent="0.2">
      <c r="A791" s="14">
        <v>787</v>
      </c>
      <c r="B791" t="b">
        <v>0</v>
      </c>
      <c r="C791" s="28" t="b">
        <v>1</v>
      </c>
      <c r="D791" s="29">
        <v>1508262893</v>
      </c>
      <c r="E791" t="s">
        <v>700</v>
      </c>
      <c r="F791" s="28">
        <v>3</v>
      </c>
      <c r="G791" s="14">
        <f t="shared" si="24"/>
        <v>2009</v>
      </c>
      <c r="H791" t="s">
        <v>3797</v>
      </c>
      <c r="K791" t="str">
        <f t="shared" si="25"/>
        <v>insert into pendaftaran (id,status_lulus,status_verifikasi,npm,pelamar,nomor_periode,tahun_periode) values (787,FALSE,TRUE,'1508262893','Mays.Quin98',3,'2009');</v>
      </c>
    </row>
    <row r="792" spans="1:11" x14ac:dyDescent="0.2">
      <c r="A792" s="14">
        <v>788</v>
      </c>
      <c r="B792" t="b">
        <v>0</v>
      </c>
      <c r="C792" s="28" t="b">
        <v>1</v>
      </c>
      <c r="D792" s="29">
        <v>1508262895</v>
      </c>
      <c r="E792" t="s">
        <v>701</v>
      </c>
      <c r="F792" s="28">
        <v>3</v>
      </c>
      <c r="G792" s="14">
        <f t="shared" si="24"/>
        <v>2009</v>
      </c>
      <c r="H792" t="s">
        <v>3797</v>
      </c>
      <c r="K792" t="str">
        <f t="shared" si="25"/>
        <v>insert into pendaftaran (id,status_lulus,status_verifikasi,npm,pelamar,nomor_periode,tahun_periode) values (788,FALSE,TRUE,'1508262895','Daniels.Nicholas77',3,'2009');</v>
      </c>
    </row>
    <row r="793" spans="1:11" x14ac:dyDescent="0.2">
      <c r="A793" s="14">
        <v>789</v>
      </c>
      <c r="B793" t="b">
        <v>0</v>
      </c>
      <c r="C793" s="28" t="b">
        <v>1</v>
      </c>
      <c r="D793" s="29">
        <v>1508262897</v>
      </c>
      <c r="E793" t="s">
        <v>702</v>
      </c>
      <c r="F793" s="28">
        <v>3</v>
      </c>
      <c r="G793" s="14">
        <f t="shared" si="24"/>
        <v>2009</v>
      </c>
      <c r="H793" t="s">
        <v>3797</v>
      </c>
      <c r="K793" t="str">
        <f t="shared" si="25"/>
        <v>insert into pendaftaran (id,status_lulus,status_verifikasi,npm,pelamar,nomor_periode,tahun_periode) values (789,FALSE,TRUE,'1508262897','Maynard.Jordan71',3,'2009');</v>
      </c>
    </row>
    <row r="794" spans="1:11" x14ac:dyDescent="0.2">
      <c r="A794" s="14">
        <v>790</v>
      </c>
      <c r="B794" t="b">
        <v>0</v>
      </c>
      <c r="C794" s="28" t="b">
        <v>1</v>
      </c>
      <c r="D794" s="29">
        <v>1508262899</v>
      </c>
      <c r="E794" t="s">
        <v>703</v>
      </c>
      <c r="F794" s="28">
        <v>3</v>
      </c>
      <c r="G794" s="14">
        <f t="shared" si="24"/>
        <v>2009</v>
      </c>
      <c r="H794" t="s">
        <v>3797</v>
      </c>
      <c r="K794" t="str">
        <f t="shared" si="25"/>
        <v>insert into pendaftaran (id,status_lulus,status_verifikasi,npm,pelamar,nomor_periode,tahun_periode) values (790,FALSE,TRUE,'1508262899','Lee.Phillip23',3,'2009');</v>
      </c>
    </row>
    <row r="795" spans="1:11" x14ac:dyDescent="0.2">
      <c r="A795" s="14">
        <v>791</v>
      </c>
      <c r="B795" t="b">
        <v>0</v>
      </c>
      <c r="C795" s="28" t="b">
        <v>1</v>
      </c>
      <c r="D795" s="29">
        <v>1508262901</v>
      </c>
      <c r="E795" t="s">
        <v>704</v>
      </c>
      <c r="F795" s="28">
        <v>3</v>
      </c>
      <c r="G795" s="14">
        <f t="shared" si="24"/>
        <v>2009</v>
      </c>
      <c r="H795" t="s">
        <v>3797</v>
      </c>
      <c r="K795" t="str">
        <f t="shared" si="25"/>
        <v>insert into pendaftaran (id,status_lulus,status_verifikasi,npm,pelamar,nomor_periode,tahun_periode) values (791,FALSE,TRUE,'1508262901','Aguirre.Xantha24',3,'2009');</v>
      </c>
    </row>
    <row r="796" spans="1:11" x14ac:dyDescent="0.2">
      <c r="A796" s="14">
        <v>792</v>
      </c>
      <c r="B796" t="b">
        <v>0</v>
      </c>
      <c r="C796" t="b">
        <v>0</v>
      </c>
      <c r="D796" s="29">
        <v>1508262903</v>
      </c>
      <c r="E796" t="s">
        <v>705</v>
      </c>
      <c r="F796" s="28">
        <v>3</v>
      </c>
      <c r="G796" s="14">
        <f t="shared" si="24"/>
        <v>2009</v>
      </c>
      <c r="H796" t="s">
        <v>3797</v>
      </c>
      <c r="K796" t="str">
        <f t="shared" si="25"/>
        <v>insert into pendaftaran (id,status_lulus,status_verifikasi,npm,pelamar,nomor_periode,tahun_periode) values (792,FALSE,FALSE,'1508262903','Oneill.Hollee91',3,'2009');</v>
      </c>
    </row>
    <row r="797" spans="1:11" x14ac:dyDescent="0.2">
      <c r="A797" s="14">
        <v>793</v>
      </c>
      <c r="B797" t="b">
        <v>0</v>
      </c>
      <c r="C797" t="b">
        <v>0</v>
      </c>
      <c r="D797" s="29">
        <v>1508262905</v>
      </c>
      <c r="E797" t="s">
        <v>706</v>
      </c>
      <c r="F797" s="28">
        <v>3</v>
      </c>
      <c r="G797" s="14">
        <f t="shared" si="24"/>
        <v>2009</v>
      </c>
      <c r="H797" t="s">
        <v>3797</v>
      </c>
      <c r="K797" t="str">
        <f t="shared" si="25"/>
        <v>insert into pendaftaran (id,status_lulus,status_verifikasi,npm,pelamar,nomor_periode,tahun_periode) values (793,FALSE,FALSE,'1508262905','Madden.Meghan98',3,'2009');</v>
      </c>
    </row>
    <row r="798" spans="1:11" x14ac:dyDescent="0.2">
      <c r="A798" s="14">
        <v>794</v>
      </c>
      <c r="B798" t="b">
        <v>0</v>
      </c>
      <c r="C798" t="b">
        <v>0</v>
      </c>
      <c r="D798" s="29">
        <v>1508262907</v>
      </c>
      <c r="E798" t="s">
        <v>707</v>
      </c>
      <c r="F798" s="28">
        <v>3</v>
      </c>
      <c r="G798" s="14">
        <f t="shared" si="24"/>
        <v>2009</v>
      </c>
      <c r="H798" t="s">
        <v>3797</v>
      </c>
      <c r="K798" t="str">
        <f t="shared" si="25"/>
        <v>insert into pendaftaran (id,status_lulus,status_verifikasi,npm,pelamar,nomor_periode,tahun_periode) values (794,FALSE,FALSE,'1508262907','Fischer.Samantha75',3,'2009');</v>
      </c>
    </row>
    <row r="799" spans="1:11" x14ac:dyDescent="0.2">
      <c r="A799" s="14">
        <v>795</v>
      </c>
      <c r="B799" t="b">
        <v>0</v>
      </c>
      <c r="C799" t="b">
        <v>0</v>
      </c>
      <c r="D799" s="29">
        <v>1508262909</v>
      </c>
      <c r="E799" t="s">
        <v>708</v>
      </c>
      <c r="F799" s="28">
        <v>3</v>
      </c>
      <c r="G799" s="14">
        <f t="shared" si="24"/>
        <v>2009</v>
      </c>
      <c r="H799" t="s">
        <v>3797</v>
      </c>
      <c r="K799" t="str">
        <f t="shared" si="25"/>
        <v>insert into pendaftaran (id,status_lulus,status_verifikasi,npm,pelamar,nomor_periode,tahun_periode) values (795,FALSE,FALSE,'1508262909','Lester.Xena97',3,'2009');</v>
      </c>
    </row>
    <row r="800" spans="1:11" x14ac:dyDescent="0.2">
      <c r="A800" s="14">
        <v>796</v>
      </c>
      <c r="B800" t="b">
        <v>0</v>
      </c>
      <c r="C800" t="b">
        <v>0</v>
      </c>
      <c r="D800" s="29">
        <v>1508262911</v>
      </c>
      <c r="E800" t="s">
        <v>709</v>
      </c>
      <c r="F800" s="28">
        <v>3</v>
      </c>
      <c r="G800" s="14">
        <f t="shared" si="24"/>
        <v>2009</v>
      </c>
      <c r="H800" t="s">
        <v>3797</v>
      </c>
      <c r="K800" t="str">
        <f t="shared" si="25"/>
        <v>insert into pendaftaran (id,status_lulus,status_verifikasi,npm,pelamar,nomor_periode,tahun_periode) values (796,FALSE,FALSE,'1508262911','Tanner.Lareina50',3,'2009');</v>
      </c>
    </row>
    <row r="801" spans="1:11" x14ac:dyDescent="0.2">
      <c r="A801" s="14">
        <v>797</v>
      </c>
      <c r="B801" t="b">
        <v>0</v>
      </c>
      <c r="C801" t="b">
        <v>0</v>
      </c>
      <c r="D801" s="29">
        <v>1508262913</v>
      </c>
      <c r="E801" t="s">
        <v>710</v>
      </c>
      <c r="F801" s="28">
        <v>3</v>
      </c>
      <c r="G801" s="14">
        <f t="shared" si="24"/>
        <v>2009</v>
      </c>
      <c r="H801" t="s">
        <v>3797</v>
      </c>
      <c r="K801" t="str">
        <f t="shared" si="25"/>
        <v>insert into pendaftaran (id,status_lulus,status_verifikasi,npm,pelamar,nomor_periode,tahun_periode) values (797,FALSE,FALSE,'1508262913','Blake.Angelica72',3,'2009');</v>
      </c>
    </row>
    <row r="802" spans="1:11" x14ac:dyDescent="0.2">
      <c r="A802" s="14">
        <v>798</v>
      </c>
      <c r="B802" t="b">
        <v>0</v>
      </c>
      <c r="C802" t="b">
        <v>0</v>
      </c>
      <c r="D802" s="29">
        <v>1508262915</v>
      </c>
      <c r="E802" t="s">
        <v>711</v>
      </c>
      <c r="F802" s="28">
        <v>3</v>
      </c>
      <c r="G802" s="14">
        <f t="shared" si="24"/>
        <v>2009</v>
      </c>
      <c r="H802" t="s">
        <v>3797</v>
      </c>
      <c r="K802" t="str">
        <f t="shared" si="25"/>
        <v>insert into pendaftaran (id,status_lulus,status_verifikasi,npm,pelamar,nomor_periode,tahun_periode) values (798,FALSE,FALSE,'1508262915','Conner.Patrick63',3,'2009');</v>
      </c>
    </row>
    <row r="803" spans="1:11" x14ac:dyDescent="0.2">
      <c r="A803" s="14">
        <v>799</v>
      </c>
      <c r="B803" t="b">
        <v>0</v>
      </c>
      <c r="C803" t="b">
        <v>0</v>
      </c>
      <c r="D803" s="29">
        <v>1508262917</v>
      </c>
      <c r="E803" t="s">
        <v>712</v>
      </c>
      <c r="F803" s="28">
        <v>3</v>
      </c>
      <c r="G803" s="14">
        <f t="shared" si="24"/>
        <v>2009</v>
      </c>
      <c r="H803" t="s">
        <v>3797</v>
      </c>
      <c r="K803" t="str">
        <f t="shared" si="25"/>
        <v>insert into pendaftaran (id,status_lulus,status_verifikasi,npm,pelamar,nomor_periode,tahun_periode) values (799,FALSE,FALSE,'1508262917','Garrison.Maile14',3,'2009');</v>
      </c>
    </row>
    <row r="804" spans="1:11" x14ac:dyDescent="0.2">
      <c r="A804" s="14">
        <v>800</v>
      </c>
      <c r="B804" t="b">
        <v>0</v>
      </c>
      <c r="C804" t="b">
        <v>0</v>
      </c>
      <c r="D804" s="29">
        <v>1508262919</v>
      </c>
      <c r="E804" t="s">
        <v>713</v>
      </c>
      <c r="F804" s="28">
        <v>3</v>
      </c>
      <c r="G804" s="14">
        <f t="shared" si="24"/>
        <v>2009</v>
      </c>
      <c r="H804" t="s">
        <v>3797</v>
      </c>
      <c r="K804" t="str">
        <f t="shared" si="25"/>
        <v>insert into pendaftaran (id,status_lulus,status_verifikasi,npm,pelamar,nomor_periode,tahun_periode) values (800,FALSE,FALSE,'1508262919','Kirby.Keane59',3,'2009');</v>
      </c>
    </row>
    <row r="805" spans="1:11" x14ac:dyDescent="0.2">
      <c r="A805" s="14">
        <v>801</v>
      </c>
      <c r="B805" t="b">
        <v>0</v>
      </c>
      <c r="C805" s="28" t="b">
        <v>1</v>
      </c>
      <c r="D805" s="29">
        <v>1508262921</v>
      </c>
      <c r="E805" t="s">
        <v>714</v>
      </c>
      <c r="F805" s="28">
        <v>3</v>
      </c>
      <c r="G805" s="14">
        <f t="shared" si="24"/>
        <v>2009</v>
      </c>
      <c r="H805" t="s">
        <v>3797</v>
      </c>
      <c r="K805" t="str">
        <f t="shared" si="25"/>
        <v>insert into pendaftaran (id,status_lulus,status_verifikasi,npm,pelamar,nomor_periode,tahun_periode) values (801,FALSE,TRUE,'1508262921','Cross.Perry87',3,'2009');</v>
      </c>
    </row>
    <row r="806" spans="1:11" x14ac:dyDescent="0.2">
      <c r="A806" s="14">
        <v>802</v>
      </c>
      <c r="B806" t="b">
        <v>0</v>
      </c>
      <c r="C806" s="28" t="b">
        <v>1</v>
      </c>
      <c r="D806" s="29">
        <v>1508262923</v>
      </c>
      <c r="E806" t="s">
        <v>715</v>
      </c>
      <c r="F806" s="28">
        <v>3</v>
      </c>
      <c r="G806" s="14">
        <f t="shared" si="24"/>
        <v>2009</v>
      </c>
      <c r="H806" t="s">
        <v>3797</v>
      </c>
      <c r="K806" t="str">
        <f t="shared" si="25"/>
        <v>insert into pendaftaran (id,status_lulus,status_verifikasi,npm,pelamar,nomor_periode,tahun_periode) values (802,FALSE,TRUE,'1508262923','Marks.Adam39',3,'2009');</v>
      </c>
    </row>
    <row r="807" spans="1:11" x14ac:dyDescent="0.2">
      <c r="A807" s="14">
        <v>803</v>
      </c>
      <c r="B807" t="b">
        <v>0</v>
      </c>
      <c r="C807" s="28" t="b">
        <v>1</v>
      </c>
      <c r="D807" s="29">
        <v>1508262925</v>
      </c>
      <c r="E807" t="s">
        <v>716</v>
      </c>
      <c r="F807" s="28">
        <v>3</v>
      </c>
      <c r="G807" s="14">
        <f t="shared" si="24"/>
        <v>2009</v>
      </c>
      <c r="H807" t="s">
        <v>3797</v>
      </c>
      <c r="K807" t="str">
        <f t="shared" si="25"/>
        <v>insert into pendaftaran (id,status_lulus,status_verifikasi,npm,pelamar,nomor_periode,tahun_periode) values (803,FALSE,TRUE,'1508262925','Burt.Duncan60',3,'2009');</v>
      </c>
    </row>
    <row r="808" spans="1:11" x14ac:dyDescent="0.2">
      <c r="A808" s="14">
        <v>804</v>
      </c>
      <c r="B808" t="b">
        <v>0</v>
      </c>
      <c r="C808" s="28" t="b">
        <v>1</v>
      </c>
      <c r="D808" s="29">
        <v>1508262927</v>
      </c>
      <c r="E808" t="s">
        <v>717</v>
      </c>
      <c r="F808" s="28">
        <v>3</v>
      </c>
      <c r="G808" s="14">
        <f t="shared" si="24"/>
        <v>2009</v>
      </c>
      <c r="H808" t="s">
        <v>3797</v>
      </c>
      <c r="K808" t="str">
        <f t="shared" si="25"/>
        <v>insert into pendaftaran (id,status_lulus,status_verifikasi,npm,pelamar,nomor_periode,tahun_periode) values (804,FALSE,TRUE,'1508262927','Matthews.Stella66',3,'2009');</v>
      </c>
    </row>
    <row r="809" spans="1:11" x14ac:dyDescent="0.2">
      <c r="A809" s="14">
        <v>805</v>
      </c>
      <c r="B809" t="b">
        <v>0</v>
      </c>
      <c r="C809" s="28" t="b">
        <v>1</v>
      </c>
      <c r="D809" s="29">
        <v>1508262929</v>
      </c>
      <c r="E809" t="s">
        <v>718</v>
      </c>
      <c r="F809" s="28">
        <v>3</v>
      </c>
      <c r="G809" s="14">
        <f t="shared" si="24"/>
        <v>2009</v>
      </c>
      <c r="H809" t="s">
        <v>3797</v>
      </c>
      <c r="K809" t="str">
        <f t="shared" si="25"/>
        <v>insert into pendaftaran (id,status_lulus,status_verifikasi,npm,pelamar,nomor_periode,tahun_periode) values (805,FALSE,TRUE,'1508262929','Luna.Imogene30',3,'2009');</v>
      </c>
    </row>
    <row r="810" spans="1:11" x14ac:dyDescent="0.2">
      <c r="A810" s="14">
        <v>806</v>
      </c>
      <c r="B810" t="b">
        <v>0</v>
      </c>
      <c r="C810" s="28" t="b">
        <v>1</v>
      </c>
      <c r="D810" s="29">
        <v>1508262931</v>
      </c>
      <c r="E810" t="s">
        <v>719</v>
      </c>
      <c r="F810" s="28">
        <v>3</v>
      </c>
      <c r="G810" s="14">
        <f t="shared" si="24"/>
        <v>2009</v>
      </c>
      <c r="H810" t="s">
        <v>3797</v>
      </c>
      <c r="K810" t="str">
        <f t="shared" si="25"/>
        <v>insert into pendaftaran (id,status_lulus,status_verifikasi,npm,pelamar,nomor_periode,tahun_periode) values (806,FALSE,TRUE,'1508262931','Morales.Candace97',3,'2009');</v>
      </c>
    </row>
    <row r="811" spans="1:11" x14ac:dyDescent="0.2">
      <c r="A811" s="14">
        <v>807</v>
      </c>
      <c r="B811" t="b">
        <v>0</v>
      </c>
      <c r="C811" s="28" t="b">
        <v>1</v>
      </c>
      <c r="D811" s="29">
        <v>1508262933</v>
      </c>
      <c r="E811" t="s">
        <v>720</v>
      </c>
      <c r="F811" s="28">
        <v>3</v>
      </c>
      <c r="G811" s="14">
        <f t="shared" si="24"/>
        <v>2009</v>
      </c>
      <c r="H811" t="s">
        <v>3797</v>
      </c>
      <c r="K811" t="str">
        <f t="shared" si="25"/>
        <v>insert into pendaftaran (id,status_lulus,status_verifikasi,npm,pelamar,nomor_periode,tahun_periode) values (807,FALSE,TRUE,'1508262933','Flowers.Gary39',3,'2009');</v>
      </c>
    </row>
    <row r="812" spans="1:11" x14ac:dyDescent="0.2">
      <c r="A812" s="14">
        <v>808</v>
      </c>
      <c r="B812" t="b">
        <v>0</v>
      </c>
      <c r="C812" s="28" t="b">
        <v>1</v>
      </c>
      <c r="D812" s="29">
        <v>1508262935</v>
      </c>
      <c r="E812" t="s">
        <v>721</v>
      </c>
      <c r="F812" s="28">
        <v>3</v>
      </c>
      <c r="G812" s="14">
        <f t="shared" si="24"/>
        <v>2009</v>
      </c>
      <c r="H812" t="s">
        <v>3797</v>
      </c>
      <c r="K812" t="str">
        <f t="shared" si="25"/>
        <v>insert into pendaftaran (id,status_lulus,status_verifikasi,npm,pelamar,nomor_periode,tahun_periode) values (808,FALSE,TRUE,'1508262935','Montoya.Lucius18',3,'2009');</v>
      </c>
    </row>
    <row r="813" spans="1:11" x14ac:dyDescent="0.2">
      <c r="A813" s="14">
        <v>809</v>
      </c>
      <c r="B813" t="b">
        <v>0</v>
      </c>
      <c r="C813" s="28" t="b">
        <v>1</v>
      </c>
      <c r="D813" s="29">
        <v>1508262937</v>
      </c>
      <c r="E813" t="s">
        <v>722</v>
      </c>
      <c r="F813" s="28">
        <v>3</v>
      </c>
      <c r="G813" s="14">
        <f t="shared" si="24"/>
        <v>2009</v>
      </c>
      <c r="H813" t="s">
        <v>3797</v>
      </c>
      <c r="K813" t="str">
        <f t="shared" si="25"/>
        <v>insert into pendaftaran (id,status_lulus,status_verifikasi,npm,pelamar,nomor_periode,tahun_periode) values (809,FALSE,TRUE,'1508262937','Hatfield.Miranda37',3,'2009');</v>
      </c>
    </row>
    <row r="814" spans="1:11" x14ac:dyDescent="0.2">
      <c r="A814" s="14">
        <v>810</v>
      </c>
      <c r="B814" t="b">
        <v>0</v>
      </c>
      <c r="C814" s="28" t="b">
        <v>1</v>
      </c>
      <c r="D814" s="29">
        <v>1508262939</v>
      </c>
      <c r="E814" t="s">
        <v>723</v>
      </c>
      <c r="F814" s="28">
        <v>3</v>
      </c>
      <c r="G814" s="14">
        <f t="shared" si="24"/>
        <v>2009</v>
      </c>
      <c r="H814" t="s">
        <v>3797</v>
      </c>
      <c r="K814" t="str">
        <f t="shared" si="25"/>
        <v>insert into pendaftaran (id,status_lulus,status_verifikasi,npm,pelamar,nomor_periode,tahun_periode) values (810,FALSE,TRUE,'1508262939','Padilla.Declan90',3,'2009');</v>
      </c>
    </row>
    <row r="815" spans="1:11" x14ac:dyDescent="0.2">
      <c r="A815" s="14">
        <v>811</v>
      </c>
      <c r="B815" t="b">
        <v>0</v>
      </c>
      <c r="C815" t="b">
        <v>0</v>
      </c>
      <c r="D815" s="29">
        <v>1508262941</v>
      </c>
      <c r="E815" t="s">
        <v>724</v>
      </c>
      <c r="F815" s="28">
        <v>3</v>
      </c>
      <c r="G815" s="14">
        <f t="shared" si="24"/>
        <v>2009</v>
      </c>
      <c r="H815" t="s">
        <v>3797</v>
      </c>
      <c r="K815" t="str">
        <f t="shared" si="25"/>
        <v>insert into pendaftaran (id,status_lulus,status_verifikasi,npm,pelamar,nomor_periode,tahun_periode) values (811,FALSE,FALSE,'1508262941','Ramos.Amery55',3,'2009');</v>
      </c>
    </row>
    <row r="816" spans="1:11" x14ac:dyDescent="0.2">
      <c r="A816" s="14">
        <v>812</v>
      </c>
      <c r="B816" t="b">
        <v>0</v>
      </c>
      <c r="C816" t="b">
        <v>0</v>
      </c>
      <c r="D816" s="29">
        <v>1508262943</v>
      </c>
      <c r="E816" t="s">
        <v>725</v>
      </c>
      <c r="F816" s="28">
        <v>3</v>
      </c>
      <c r="G816" s="14">
        <f t="shared" si="24"/>
        <v>2009</v>
      </c>
      <c r="H816" t="s">
        <v>3797</v>
      </c>
      <c r="K816" t="str">
        <f t="shared" si="25"/>
        <v>insert into pendaftaran (id,status_lulus,status_verifikasi,npm,pelamar,nomor_periode,tahun_periode) values (812,FALSE,FALSE,'1508262943','Farley.Latifah29',3,'2009');</v>
      </c>
    </row>
    <row r="817" spans="1:11" x14ac:dyDescent="0.2">
      <c r="A817" s="14">
        <v>813</v>
      </c>
      <c r="B817" t="b">
        <v>0</v>
      </c>
      <c r="C817" t="b">
        <v>0</v>
      </c>
      <c r="D817" s="29">
        <v>1508262945</v>
      </c>
      <c r="E817" t="s">
        <v>726</v>
      </c>
      <c r="F817" s="28">
        <v>3</v>
      </c>
      <c r="G817" s="14">
        <f t="shared" si="24"/>
        <v>2009</v>
      </c>
      <c r="H817" t="s">
        <v>3797</v>
      </c>
      <c r="K817" t="str">
        <f t="shared" si="25"/>
        <v>insert into pendaftaran (id,status_lulus,status_verifikasi,npm,pelamar,nomor_periode,tahun_periode) values (813,FALSE,FALSE,'1508262945','Berry.Castor46',3,'2009');</v>
      </c>
    </row>
    <row r="818" spans="1:11" x14ac:dyDescent="0.2">
      <c r="A818" s="14">
        <v>814</v>
      </c>
      <c r="B818" t="b">
        <v>0</v>
      </c>
      <c r="C818" t="b">
        <v>0</v>
      </c>
      <c r="D818" s="29">
        <v>1508262947</v>
      </c>
      <c r="E818" s="37" t="s">
        <v>727</v>
      </c>
      <c r="F818" s="28">
        <v>3</v>
      </c>
      <c r="G818" s="14">
        <f t="shared" si="24"/>
        <v>2009</v>
      </c>
      <c r="H818" t="s">
        <v>3797</v>
      </c>
      <c r="K818" t="str">
        <f t="shared" si="25"/>
        <v>insert into pendaftaran (id,status_lulus,status_verifikasi,npm,pelamar,nomor_periode,tahun_periode) values (814,FALSE,FALSE,'1508262947','Workman.Harding82',3,'2009');</v>
      </c>
    </row>
    <row r="819" spans="1:11" x14ac:dyDescent="0.2">
      <c r="A819" s="14">
        <v>815</v>
      </c>
      <c r="B819" t="b">
        <v>0</v>
      </c>
      <c r="C819" t="b">
        <v>0</v>
      </c>
      <c r="D819" s="29">
        <v>1508262949</v>
      </c>
      <c r="E819" s="37" t="s">
        <v>728</v>
      </c>
      <c r="F819" s="28">
        <v>3</v>
      </c>
      <c r="G819" s="14">
        <f t="shared" si="24"/>
        <v>2009</v>
      </c>
      <c r="H819" t="s">
        <v>3797</v>
      </c>
      <c r="K819" t="str">
        <f t="shared" si="25"/>
        <v>insert into pendaftaran (id,status_lulus,status_verifikasi,npm,pelamar,nomor_periode,tahun_periode) values (815,FALSE,FALSE,'1508262949','Weeks.Tanya9',3,'2009');</v>
      </c>
    </row>
    <row r="820" spans="1:11" x14ac:dyDescent="0.2">
      <c r="A820" s="14">
        <v>816</v>
      </c>
      <c r="B820" t="b">
        <v>0</v>
      </c>
      <c r="C820" t="b">
        <v>0</v>
      </c>
      <c r="D820" s="29">
        <v>1508262951</v>
      </c>
      <c r="E820" s="37" t="s">
        <v>729</v>
      </c>
      <c r="F820" s="28">
        <v>3</v>
      </c>
      <c r="G820" s="14">
        <f t="shared" si="24"/>
        <v>2009</v>
      </c>
      <c r="H820" t="s">
        <v>3797</v>
      </c>
      <c r="K820" t="str">
        <f t="shared" si="25"/>
        <v>insert into pendaftaran (id,status_lulus,status_verifikasi,npm,pelamar,nomor_periode,tahun_periode) values (816,FALSE,FALSE,'1508262951','Ballard.Malcolm67',3,'2009');</v>
      </c>
    </row>
    <row r="821" spans="1:11" x14ac:dyDescent="0.2">
      <c r="A821" s="14">
        <v>817</v>
      </c>
      <c r="B821" t="b">
        <v>0</v>
      </c>
      <c r="C821" t="b">
        <v>0</v>
      </c>
      <c r="D821" s="29">
        <v>1508262953</v>
      </c>
      <c r="E821" s="37" t="s">
        <v>730</v>
      </c>
      <c r="F821" s="28">
        <v>3</v>
      </c>
      <c r="G821" s="14">
        <f t="shared" si="24"/>
        <v>2009</v>
      </c>
      <c r="H821" t="s">
        <v>3797</v>
      </c>
      <c r="K821" t="str">
        <f t="shared" si="25"/>
        <v>insert into pendaftaran (id,status_lulus,status_verifikasi,npm,pelamar,nomor_periode,tahun_periode) values (817,FALSE,FALSE,'1508262953','Strickland.Charde28',3,'2009');</v>
      </c>
    </row>
    <row r="822" spans="1:11" x14ac:dyDescent="0.2">
      <c r="A822" s="14">
        <v>818</v>
      </c>
      <c r="B822" t="b">
        <v>0</v>
      </c>
      <c r="C822" t="b">
        <v>0</v>
      </c>
      <c r="D822" s="29">
        <v>1508262955</v>
      </c>
      <c r="E822" s="37" t="s">
        <v>731</v>
      </c>
      <c r="F822" s="28">
        <v>3</v>
      </c>
      <c r="G822" s="14">
        <f t="shared" si="24"/>
        <v>2009</v>
      </c>
      <c r="H822" t="s">
        <v>3797</v>
      </c>
      <c r="K822" t="str">
        <f t="shared" si="25"/>
        <v>insert into pendaftaran (id,status_lulus,status_verifikasi,npm,pelamar,nomor_periode,tahun_periode) values (818,FALSE,FALSE,'1508262955','Carlson.Gemma63',3,'2009');</v>
      </c>
    </row>
    <row r="823" spans="1:11" x14ac:dyDescent="0.2">
      <c r="A823" s="14">
        <v>819</v>
      </c>
      <c r="B823" t="b">
        <v>0</v>
      </c>
      <c r="C823" t="b">
        <v>0</v>
      </c>
      <c r="D823" s="29">
        <v>1508262957</v>
      </c>
      <c r="E823" s="37" t="s">
        <v>732</v>
      </c>
      <c r="F823" s="28">
        <v>3</v>
      </c>
      <c r="G823" s="14">
        <f t="shared" si="24"/>
        <v>2009</v>
      </c>
      <c r="H823" t="s">
        <v>3797</v>
      </c>
      <c r="K823" t="str">
        <f t="shared" si="25"/>
        <v>insert into pendaftaran (id,status_lulus,status_verifikasi,npm,pelamar,nomor_periode,tahun_periode) values (819,FALSE,FALSE,'1508262957','Chang.Ferdinand77',3,'2009');</v>
      </c>
    </row>
    <row r="824" spans="1:11" x14ac:dyDescent="0.2">
      <c r="A824" s="14">
        <v>820</v>
      </c>
      <c r="B824" t="b">
        <v>0</v>
      </c>
      <c r="C824" t="b">
        <v>0</v>
      </c>
      <c r="D824" s="29">
        <v>1508262959</v>
      </c>
      <c r="E824" s="37" t="s">
        <v>733</v>
      </c>
      <c r="F824" s="28">
        <v>3</v>
      </c>
      <c r="G824" s="14">
        <f t="shared" si="24"/>
        <v>2009</v>
      </c>
      <c r="H824" t="s">
        <v>3797</v>
      </c>
      <c r="K824" t="str">
        <f t="shared" si="25"/>
        <v>insert into pendaftaran (id,status_lulus,status_verifikasi,npm,pelamar,nomor_periode,tahun_periode) values (820,FALSE,FALSE,'1508262959','Rasmussen.Lawrence20',3,'2009');</v>
      </c>
    </row>
    <row r="825" spans="1:11" x14ac:dyDescent="0.2">
      <c r="A825" s="14">
        <v>821</v>
      </c>
      <c r="B825" t="b">
        <v>0</v>
      </c>
      <c r="C825" t="b">
        <v>0</v>
      </c>
      <c r="D825" s="29">
        <v>1508262961</v>
      </c>
      <c r="E825" s="37" t="s">
        <v>734</v>
      </c>
      <c r="F825" s="28">
        <v>3</v>
      </c>
      <c r="G825" s="14">
        <f t="shared" si="24"/>
        <v>2009</v>
      </c>
      <c r="H825" t="s">
        <v>3797</v>
      </c>
      <c r="K825" t="str">
        <f t="shared" si="25"/>
        <v>insert into pendaftaran (id,status_lulus,status_verifikasi,npm,pelamar,nomor_periode,tahun_periode) values (821,FALSE,FALSE,'1508262961','Livingston.Cassandra78',3,'2009');</v>
      </c>
    </row>
    <row r="826" spans="1:11" x14ac:dyDescent="0.2">
      <c r="A826" s="14">
        <v>822</v>
      </c>
      <c r="B826" t="b">
        <v>0</v>
      </c>
      <c r="C826" t="b">
        <v>0</v>
      </c>
      <c r="D826" s="29">
        <v>1508262963</v>
      </c>
      <c r="E826" s="37" t="s">
        <v>735</v>
      </c>
      <c r="F826" s="28">
        <v>3</v>
      </c>
      <c r="G826" s="14">
        <f t="shared" si="24"/>
        <v>2009</v>
      </c>
      <c r="H826" t="s">
        <v>3797</v>
      </c>
      <c r="K826" t="str">
        <f t="shared" si="25"/>
        <v>insert into pendaftaran (id,status_lulus,status_verifikasi,npm,pelamar,nomor_periode,tahun_periode) values (822,FALSE,FALSE,'1508262963','Lawson.Nathaniel45',3,'2009');</v>
      </c>
    </row>
    <row r="827" spans="1:11" x14ac:dyDescent="0.2">
      <c r="A827" s="14">
        <v>823</v>
      </c>
      <c r="B827" t="b">
        <v>0</v>
      </c>
      <c r="C827" s="28" t="b">
        <v>1</v>
      </c>
      <c r="D827" s="29">
        <v>1508262965</v>
      </c>
      <c r="E827" s="37" t="s">
        <v>736</v>
      </c>
      <c r="F827" s="28">
        <v>3</v>
      </c>
      <c r="G827" s="14">
        <f t="shared" si="24"/>
        <v>2009</v>
      </c>
      <c r="H827" t="s">
        <v>3797</v>
      </c>
      <c r="K827" t="str">
        <f t="shared" si="25"/>
        <v>insert into pendaftaran (id,status_lulus,status_verifikasi,npm,pelamar,nomor_periode,tahun_periode) values (823,FALSE,TRUE,'1508262965','Decker.Cameron45',3,'2009');</v>
      </c>
    </row>
    <row r="828" spans="1:11" x14ac:dyDescent="0.2">
      <c r="A828" s="14">
        <v>824</v>
      </c>
      <c r="B828" t="b">
        <v>0</v>
      </c>
      <c r="C828" s="28" t="b">
        <v>1</v>
      </c>
      <c r="D828" s="29">
        <v>1508262967</v>
      </c>
      <c r="E828" s="37" t="s">
        <v>737</v>
      </c>
      <c r="F828" s="28">
        <v>3</v>
      </c>
      <c r="G828" s="14">
        <f t="shared" si="24"/>
        <v>2009</v>
      </c>
      <c r="H828" t="s">
        <v>3797</v>
      </c>
      <c r="K828" t="str">
        <f t="shared" si="25"/>
        <v>insert into pendaftaran (id,status_lulus,status_verifikasi,npm,pelamar,nomor_periode,tahun_periode) values (824,FALSE,TRUE,'1508262967','Velez.Candace35',3,'2009');</v>
      </c>
    </row>
    <row r="829" spans="1:11" x14ac:dyDescent="0.2">
      <c r="A829" s="14">
        <v>825</v>
      </c>
      <c r="B829" t="b">
        <v>0</v>
      </c>
      <c r="C829" s="28" t="b">
        <v>1</v>
      </c>
      <c r="D829" s="29">
        <v>1508262969</v>
      </c>
      <c r="E829" s="37" t="s">
        <v>738</v>
      </c>
      <c r="F829" s="28">
        <v>3</v>
      </c>
      <c r="G829" s="14">
        <f t="shared" si="24"/>
        <v>2009</v>
      </c>
      <c r="H829" t="s">
        <v>3797</v>
      </c>
      <c r="K829" t="str">
        <f t="shared" si="25"/>
        <v>insert into pendaftaran (id,status_lulus,status_verifikasi,npm,pelamar,nomor_periode,tahun_periode) values (825,FALSE,TRUE,'1508262969','Brock.Amal86',3,'2009');</v>
      </c>
    </row>
    <row r="830" spans="1:11" x14ac:dyDescent="0.2">
      <c r="A830" s="14">
        <v>826</v>
      </c>
      <c r="B830" t="b">
        <v>0</v>
      </c>
      <c r="C830" s="28" t="b">
        <v>1</v>
      </c>
      <c r="D830" s="29">
        <v>1508262971</v>
      </c>
      <c r="E830" s="37" t="s">
        <v>739</v>
      </c>
      <c r="F830" s="28">
        <v>3</v>
      </c>
      <c r="G830" s="14">
        <f t="shared" si="24"/>
        <v>2009</v>
      </c>
      <c r="H830" t="s">
        <v>3797</v>
      </c>
      <c r="K830" t="str">
        <f t="shared" si="25"/>
        <v>insert into pendaftaran (id,status_lulus,status_verifikasi,npm,pelamar,nomor_periode,tahun_periode) values (826,FALSE,TRUE,'1508262971','Hayes.Kim51',3,'2009');</v>
      </c>
    </row>
    <row r="831" spans="1:11" x14ac:dyDescent="0.2">
      <c r="A831" s="14">
        <v>827</v>
      </c>
      <c r="B831" t="b">
        <v>0</v>
      </c>
      <c r="C831" s="28" t="b">
        <v>1</v>
      </c>
      <c r="D831" s="29">
        <v>1508262973</v>
      </c>
      <c r="E831" s="37" t="s">
        <v>740</v>
      </c>
      <c r="F831" s="28">
        <v>3</v>
      </c>
      <c r="G831" s="14">
        <f t="shared" si="24"/>
        <v>2009</v>
      </c>
      <c r="H831" t="s">
        <v>3797</v>
      </c>
      <c r="K831" t="str">
        <f t="shared" si="25"/>
        <v>insert into pendaftaran (id,status_lulus,status_verifikasi,npm,pelamar,nomor_periode,tahun_periode) values (827,FALSE,TRUE,'1508262973','Schwartz.Carolyn13',3,'2009');</v>
      </c>
    </row>
    <row r="832" spans="1:11" x14ac:dyDescent="0.2">
      <c r="A832" s="14">
        <v>828</v>
      </c>
      <c r="B832" t="b">
        <v>0</v>
      </c>
      <c r="C832" s="28" t="b">
        <v>1</v>
      </c>
      <c r="D832" s="29">
        <v>1508262975</v>
      </c>
      <c r="E832" s="37" t="s">
        <v>741</v>
      </c>
      <c r="F832" s="28">
        <v>3</v>
      </c>
      <c r="G832" s="14">
        <f t="shared" si="24"/>
        <v>2009</v>
      </c>
      <c r="H832" t="s">
        <v>3797</v>
      </c>
      <c r="K832" t="str">
        <f t="shared" si="25"/>
        <v>insert into pendaftaran (id,status_lulus,status_verifikasi,npm,pelamar,nomor_periode,tahun_periode) values (828,FALSE,TRUE,'1508262975','Bell.Mary50',3,'2009');</v>
      </c>
    </row>
    <row r="833" spans="1:11" x14ac:dyDescent="0.2">
      <c r="A833" s="14">
        <v>829</v>
      </c>
      <c r="B833" t="b">
        <v>0</v>
      </c>
      <c r="C833" s="28" t="b">
        <v>1</v>
      </c>
      <c r="D833" s="29">
        <v>1508262977</v>
      </c>
      <c r="E833" s="37" t="s">
        <v>742</v>
      </c>
      <c r="F833" s="28">
        <v>3</v>
      </c>
      <c r="G833" s="14">
        <f t="shared" si="24"/>
        <v>2009</v>
      </c>
      <c r="H833" t="s">
        <v>3797</v>
      </c>
      <c r="K833" t="str">
        <f t="shared" si="25"/>
        <v>insert into pendaftaran (id,status_lulus,status_verifikasi,npm,pelamar,nomor_periode,tahun_periode) values (829,FALSE,TRUE,'1508262977','Barnes.Ruth27',3,'2009');</v>
      </c>
    </row>
    <row r="834" spans="1:11" x14ac:dyDescent="0.2">
      <c r="A834" s="14">
        <v>830</v>
      </c>
      <c r="B834" t="b">
        <v>0</v>
      </c>
      <c r="C834" s="28" t="b">
        <v>1</v>
      </c>
      <c r="D834" s="29">
        <v>1508262979</v>
      </c>
      <c r="E834" s="37" t="s">
        <v>743</v>
      </c>
      <c r="F834" s="28">
        <v>3</v>
      </c>
      <c r="G834" s="14">
        <f t="shared" si="24"/>
        <v>2009</v>
      </c>
      <c r="H834" t="s">
        <v>3797</v>
      </c>
      <c r="K834" t="str">
        <f t="shared" si="25"/>
        <v>insert into pendaftaran (id,status_lulus,status_verifikasi,npm,pelamar,nomor_periode,tahun_periode) values (830,FALSE,TRUE,'1508262979','Valenzuela.Sydnee91',3,'2009');</v>
      </c>
    </row>
    <row r="835" spans="1:11" x14ac:dyDescent="0.2">
      <c r="A835" s="14">
        <v>831</v>
      </c>
      <c r="B835" t="b">
        <v>0</v>
      </c>
      <c r="C835" s="28" t="b">
        <v>1</v>
      </c>
      <c r="D835" s="29">
        <v>1508262981</v>
      </c>
      <c r="E835" s="37" t="s">
        <v>744</v>
      </c>
      <c r="F835" s="28">
        <v>3</v>
      </c>
      <c r="G835" s="14">
        <f t="shared" si="24"/>
        <v>2009</v>
      </c>
      <c r="H835" t="s">
        <v>3797</v>
      </c>
      <c r="K835" t="str">
        <f t="shared" si="25"/>
        <v>insert into pendaftaran (id,status_lulus,status_verifikasi,npm,pelamar,nomor_periode,tahun_periode) values (831,FALSE,TRUE,'1508262981','Sweeney.Mercedes15',3,'2009');</v>
      </c>
    </row>
    <row r="836" spans="1:11" x14ac:dyDescent="0.2">
      <c r="A836" s="14">
        <v>832</v>
      </c>
      <c r="B836" t="b">
        <v>0</v>
      </c>
      <c r="C836" s="28" t="b">
        <v>1</v>
      </c>
      <c r="D836" s="29">
        <v>1508262983</v>
      </c>
      <c r="E836" s="37" t="s">
        <v>745</v>
      </c>
      <c r="F836" s="28">
        <v>3</v>
      </c>
      <c r="G836" s="14">
        <f t="shared" si="24"/>
        <v>2009</v>
      </c>
      <c r="H836" t="s">
        <v>3797</v>
      </c>
      <c r="K836" t="str">
        <f t="shared" si="25"/>
        <v>insert into pendaftaran (id,status_lulus,status_verifikasi,npm,pelamar,nomor_periode,tahun_periode) values (832,FALSE,TRUE,'1508262983','Rose.Andrew30',3,'2009');</v>
      </c>
    </row>
    <row r="837" spans="1:11" x14ac:dyDescent="0.2">
      <c r="A837" s="14">
        <v>833</v>
      </c>
      <c r="B837" t="b">
        <v>0</v>
      </c>
      <c r="C837" s="28" t="b">
        <v>1</v>
      </c>
      <c r="D837" s="29">
        <v>1508262985</v>
      </c>
      <c r="E837" s="37" t="s">
        <v>746</v>
      </c>
      <c r="F837" s="28">
        <v>3</v>
      </c>
      <c r="G837" s="14">
        <f t="shared" si="24"/>
        <v>2009</v>
      </c>
      <c r="H837" t="s">
        <v>3797</v>
      </c>
      <c r="K837" t="str">
        <f t="shared" si="25"/>
        <v>insert into pendaftaran (id,status_lulus,status_verifikasi,npm,pelamar,nomor_periode,tahun_periode) values (833,FALSE,TRUE,'1508262985','Obrien.Iris93',3,'2009');</v>
      </c>
    </row>
    <row r="838" spans="1:11" x14ac:dyDescent="0.2">
      <c r="A838" s="14">
        <v>834</v>
      </c>
      <c r="B838" t="b">
        <v>0</v>
      </c>
      <c r="C838" t="b">
        <v>0</v>
      </c>
      <c r="D838" s="29">
        <v>1508262987</v>
      </c>
      <c r="E838" s="37" t="s">
        <v>747</v>
      </c>
      <c r="F838" s="28">
        <v>3</v>
      </c>
      <c r="G838" s="14">
        <f t="shared" ref="G838:G901" si="26">IF(F838=1,2007,IF(F838=2,2008,2009))</f>
        <v>2009</v>
      </c>
      <c r="H838" t="s">
        <v>3797</v>
      </c>
      <c r="K838" t="str">
        <f t="shared" ref="K838:K901" si="27">CONCATENATE($K$4,A838,",",B838,",",C838,",","'",D838,"'",",","'",E838,"'",",",F838,",","'",G838,"'",")",";")</f>
        <v>insert into pendaftaran (id,status_lulus,status_verifikasi,npm,pelamar,nomor_periode,tahun_periode) values (834,FALSE,FALSE,'1508262987','Albert.Kylan57',3,'2009');</v>
      </c>
    </row>
    <row r="839" spans="1:11" x14ac:dyDescent="0.2">
      <c r="A839" s="14">
        <v>835</v>
      </c>
      <c r="B839" t="b">
        <v>0</v>
      </c>
      <c r="C839" t="b">
        <v>0</v>
      </c>
      <c r="D839" s="29">
        <v>1508262989</v>
      </c>
      <c r="E839" s="37" t="s">
        <v>748</v>
      </c>
      <c r="F839" s="28">
        <v>3</v>
      </c>
      <c r="G839" s="14">
        <f t="shared" si="26"/>
        <v>2009</v>
      </c>
      <c r="H839" t="s">
        <v>3797</v>
      </c>
      <c r="K839" t="str">
        <f t="shared" si="27"/>
        <v>insert into pendaftaran (id,status_lulus,status_verifikasi,npm,pelamar,nomor_periode,tahun_periode) values (835,FALSE,FALSE,'1508262989','Mcintyre.Veda6',3,'2009');</v>
      </c>
    </row>
    <row r="840" spans="1:11" x14ac:dyDescent="0.2">
      <c r="A840" s="14">
        <v>836</v>
      </c>
      <c r="B840" t="b">
        <v>0</v>
      </c>
      <c r="C840" t="b">
        <v>0</v>
      </c>
      <c r="D840" s="29">
        <v>1508262991</v>
      </c>
      <c r="E840" s="37" t="s">
        <v>749</v>
      </c>
      <c r="F840" s="28">
        <v>3</v>
      </c>
      <c r="G840" s="14">
        <f t="shared" si="26"/>
        <v>2009</v>
      </c>
      <c r="H840" t="s">
        <v>3797</v>
      </c>
      <c r="K840" t="str">
        <f t="shared" si="27"/>
        <v>insert into pendaftaran (id,status_lulus,status_verifikasi,npm,pelamar,nomor_periode,tahun_periode) values (836,FALSE,FALSE,'1508262991','Mendez.Barry62',3,'2009');</v>
      </c>
    </row>
    <row r="841" spans="1:11" x14ac:dyDescent="0.2">
      <c r="A841" s="14">
        <v>837</v>
      </c>
      <c r="B841" t="b">
        <v>0</v>
      </c>
      <c r="C841" t="b">
        <v>0</v>
      </c>
      <c r="D841" s="29">
        <v>1508262993</v>
      </c>
      <c r="E841" s="37" t="s">
        <v>750</v>
      </c>
      <c r="F841" s="28">
        <v>3</v>
      </c>
      <c r="G841" s="14">
        <f t="shared" si="26"/>
        <v>2009</v>
      </c>
      <c r="H841" t="s">
        <v>3797</v>
      </c>
      <c r="K841" t="str">
        <f t="shared" si="27"/>
        <v>insert into pendaftaran (id,status_lulus,status_verifikasi,npm,pelamar,nomor_periode,tahun_periode) values (837,FALSE,FALSE,'1508262993','Giles.Carissa92',3,'2009');</v>
      </c>
    </row>
    <row r="842" spans="1:11" x14ac:dyDescent="0.2">
      <c r="A842" s="14">
        <v>838</v>
      </c>
      <c r="B842" t="b">
        <v>0</v>
      </c>
      <c r="C842" t="b">
        <v>0</v>
      </c>
      <c r="D842" s="29">
        <v>1508262995</v>
      </c>
      <c r="E842" s="37" t="s">
        <v>751</v>
      </c>
      <c r="F842" s="28">
        <v>3</v>
      </c>
      <c r="G842" s="14">
        <f t="shared" si="26"/>
        <v>2009</v>
      </c>
      <c r="H842" t="s">
        <v>3797</v>
      </c>
      <c r="K842" t="str">
        <f t="shared" si="27"/>
        <v>insert into pendaftaran (id,status_lulus,status_verifikasi,npm,pelamar,nomor_periode,tahun_periode) values (838,FALSE,FALSE,'1508262995','Hull.Armando46',3,'2009');</v>
      </c>
    </row>
    <row r="843" spans="1:11" x14ac:dyDescent="0.2">
      <c r="A843" s="14">
        <v>839</v>
      </c>
      <c r="B843" t="b">
        <v>0</v>
      </c>
      <c r="C843" t="b">
        <v>0</v>
      </c>
      <c r="D843" s="29">
        <v>1508262997</v>
      </c>
      <c r="E843" s="37" t="s">
        <v>752</v>
      </c>
      <c r="F843" s="28">
        <v>3</v>
      </c>
      <c r="G843" s="14">
        <f t="shared" si="26"/>
        <v>2009</v>
      </c>
      <c r="H843" t="s">
        <v>3797</v>
      </c>
      <c r="K843" t="str">
        <f t="shared" si="27"/>
        <v>insert into pendaftaran (id,status_lulus,status_verifikasi,npm,pelamar,nomor_periode,tahun_periode) values (839,FALSE,FALSE,'1508262997','Griffith.Kristen63',3,'2009');</v>
      </c>
    </row>
    <row r="844" spans="1:11" x14ac:dyDescent="0.2">
      <c r="A844" s="14">
        <v>840</v>
      </c>
      <c r="B844" t="b">
        <v>0</v>
      </c>
      <c r="C844" t="b">
        <v>0</v>
      </c>
      <c r="D844" s="29">
        <v>1508262999</v>
      </c>
      <c r="E844" s="37" t="s">
        <v>753</v>
      </c>
      <c r="F844" s="28">
        <v>3</v>
      </c>
      <c r="G844" s="14">
        <f t="shared" si="26"/>
        <v>2009</v>
      </c>
      <c r="H844" t="s">
        <v>3797</v>
      </c>
      <c r="K844" t="str">
        <f t="shared" si="27"/>
        <v>insert into pendaftaran (id,status_lulus,status_verifikasi,npm,pelamar,nomor_periode,tahun_periode) values (840,FALSE,FALSE,'1508262999','Walton.Thaddeus29',3,'2009');</v>
      </c>
    </row>
    <row r="845" spans="1:11" x14ac:dyDescent="0.2">
      <c r="A845" s="14">
        <v>841</v>
      </c>
      <c r="B845" t="b">
        <v>0</v>
      </c>
      <c r="C845" t="b">
        <v>0</v>
      </c>
      <c r="D845" s="29">
        <v>1508263001</v>
      </c>
      <c r="E845" s="37" t="s">
        <v>754</v>
      </c>
      <c r="F845" s="28">
        <v>3</v>
      </c>
      <c r="G845" s="14">
        <f t="shared" si="26"/>
        <v>2009</v>
      </c>
      <c r="H845" t="s">
        <v>3797</v>
      </c>
      <c r="K845" t="str">
        <f t="shared" si="27"/>
        <v>insert into pendaftaran (id,status_lulus,status_verifikasi,npm,pelamar,nomor_periode,tahun_periode) values (841,FALSE,FALSE,'1508263001','Ortega.Gwendolyn97',3,'2009');</v>
      </c>
    </row>
    <row r="846" spans="1:11" x14ac:dyDescent="0.2">
      <c r="A846" s="14">
        <v>842</v>
      </c>
      <c r="B846" t="b">
        <v>0</v>
      </c>
      <c r="C846" t="b">
        <v>0</v>
      </c>
      <c r="D846" s="29">
        <v>1508263003</v>
      </c>
      <c r="E846" s="37" t="s">
        <v>755</v>
      </c>
      <c r="F846" s="28">
        <v>3</v>
      </c>
      <c r="G846" s="14">
        <f t="shared" si="26"/>
        <v>2009</v>
      </c>
      <c r="H846" t="s">
        <v>3797</v>
      </c>
      <c r="K846" t="str">
        <f t="shared" si="27"/>
        <v>insert into pendaftaran (id,status_lulus,status_verifikasi,npm,pelamar,nomor_periode,tahun_periode) values (842,FALSE,FALSE,'1508263003','Lang.Ivana14',3,'2009');</v>
      </c>
    </row>
    <row r="847" spans="1:11" x14ac:dyDescent="0.2">
      <c r="A847" s="14">
        <v>843</v>
      </c>
      <c r="B847" t="b">
        <v>0</v>
      </c>
      <c r="C847" t="b">
        <v>0</v>
      </c>
      <c r="D847" s="29">
        <v>1508263005</v>
      </c>
      <c r="E847" s="37" t="s">
        <v>756</v>
      </c>
      <c r="F847" s="28">
        <v>3</v>
      </c>
      <c r="G847" s="14">
        <f t="shared" si="26"/>
        <v>2009</v>
      </c>
      <c r="H847" t="s">
        <v>3797</v>
      </c>
      <c r="K847" t="str">
        <f t="shared" si="27"/>
        <v>insert into pendaftaran (id,status_lulus,status_verifikasi,npm,pelamar,nomor_periode,tahun_periode) values (843,FALSE,FALSE,'1508263005','Brady.Rina10',3,'2009');</v>
      </c>
    </row>
    <row r="848" spans="1:11" x14ac:dyDescent="0.2">
      <c r="A848" s="14">
        <v>844</v>
      </c>
      <c r="B848" t="b">
        <v>0</v>
      </c>
      <c r="C848" t="b">
        <v>0</v>
      </c>
      <c r="D848" s="29">
        <v>1508263007</v>
      </c>
      <c r="E848" s="37" t="s">
        <v>757</v>
      </c>
      <c r="F848" s="28">
        <v>3</v>
      </c>
      <c r="G848" s="14">
        <f t="shared" si="26"/>
        <v>2009</v>
      </c>
      <c r="H848" t="s">
        <v>3797</v>
      </c>
      <c r="K848" t="str">
        <f t="shared" si="27"/>
        <v>insert into pendaftaran (id,status_lulus,status_verifikasi,npm,pelamar,nomor_periode,tahun_periode) values (844,FALSE,FALSE,'1508263007','Reed.Gregory100',3,'2009');</v>
      </c>
    </row>
    <row r="849" spans="1:11" x14ac:dyDescent="0.2">
      <c r="A849" s="14">
        <v>845</v>
      </c>
      <c r="B849" t="b">
        <v>0</v>
      </c>
      <c r="C849" t="b">
        <v>0</v>
      </c>
      <c r="D849" s="29">
        <v>1508263009</v>
      </c>
      <c r="E849" s="37" t="s">
        <v>758</v>
      </c>
      <c r="F849" s="28">
        <v>3</v>
      </c>
      <c r="G849" s="14">
        <f t="shared" si="26"/>
        <v>2009</v>
      </c>
      <c r="H849" t="s">
        <v>3797</v>
      </c>
      <c r="K849" t="str">
        <f t="shared" si="27"/>
        <v>insert into pendaftaran (id,status_lulus,status_verifikasi,npm,pelamar,nomor_periode,tahun_periode) values (845,FALSE,FALSE,'1508263009','Roman.Camille22',3,'2009');</v>
      </c>
    </row>
    <row r="850" spans="1:11" x14ac:dyDescent="0.2">
      <c r="A850" s="14">
        <v>846</v>
      </c>
      <c r="B850" t="b">
        <v>0</v>
      </c>
      <c r="C850" s="28" t="b">
        <v>1</v>
      </c>
      <c r="D850" s="29">
        <v>1508263011</v>
      </c>
      <c r="E850" s="37" t="s">
        <v>759</v>
      </c>
      <c r="F850" s="28">
        <v>3</v>
      </c>
      <c r="G850" s="14">
        <f t="shared" si="26"/>
        <v>2009</v>
      </c>
      <c r="H850" t="s">
        <v>3797</v>
      </c>
      <c r="K850" t="str">
        <f t="shared" si="27"/>
        <v>insert into pendaftaran (id,status_lulus,status_verifikasi,npm,pelamar,nomor_periode,tahun_periode) values (846,FALSE,TRUE,'1508263011','Mcintyre.Roth95',3,'2009');</v>
      </c>
    </row>
    <row r="851" spans="1:11" x14ac:dyDescent="0.2">
      <c r="A851" s="14">
        <v>847</v>
      </c>
      <c r="B851" t="b">
        <v>0</v>
      </c>
      <c r="C851" s="28" t="b">
        <v>1</v>
      </c>
      <c r="D851" s="29">
        <v>1508263013</v>
      </c>
      <c r="E851" s="37" t="s">
        <v>760</v>
      </c>
      <c r="F851" s="28">
        <v>3</v>
      </c>
      <c r="G851" s="14">
        <f t="shared" si="26"/>
        <v>2009</v>
      </c>
      <c r="H851" t="s">
        <v>3797</v>
      </c>
      <c r="K851" t="str">
        <f t="shared" si="27"/>
        <v>insert into pendaftaran (id,status_lulus,status_verifikasi,npm,pelamar,nomor_periode,tahun_periode) values (847,FALSE,TRUE,'1508263013','Roy.Stewart30',3,'2009');</v>
      </c>
    </row>
    <row r="852" spans="1:11" x14ac:dyDescent="0.2">
      <c r="A852" s="14">
        <v>848</v>
      </c>
      <c r="B852" t="b">
        <v>0</v>
      </c>
      <c r="C852" s="28" t="b">
        <v>1</v>
      </c>
      <c r="D852" s="29">
        <v>1508263015</v>
      </c>
      <c r="E852" s="37" t="s">
        <v>761</v>
      </c>
      <c r="F852" s="28">
        <v>3</v>
      </c>
      <c r="G852" s="14">
        <f t="shared" si="26"/>
        <v>2009</v>
      </c>
      <c r="H852" t="s">
        <v>3797</v>
      </c>
      <c r="K852" t="str">
        <f t="shared" si="27"/>
        <v>insert into pendaftaran (id,status_lulus,status_verifikasi,npm,pelamar,nomor_periode,tahun_periode) values (848,FALSE,TRUE,'1508263015','Hunter.Rhoda8',3,'2009');</v>
      </c>
    </row>
    <row r="853" spans="1:11" x14ac:dyDescent="0.2">
      <c r="A853" s="14">
        <v>849</v>
      </c>
      <c r="B853" t="b">
        <v>0</v>
      </c>
      <c r="C853" s="28" t="b">
        <v>1</v>
      </c>
      <c r="D853" s="29">
        <v>1508263017</v>
      </c>
      <c r="E853" s="37" t="s">
        <v>762</v>
      </c>
      <c r="F853" s="28">
        <v>3</v>
      </c>
      <c r="G853" s="14">
        <f t="shared" si="26"/>
        <v>2009</v>
      </c>
      <c r="H853" t="s">
        <v>3797</v>
      </c>
      <c r="K853" t="str">
        <f t="shared" si="27"/>
        <v>insert into pendaftaran (id,status_lulus,status_verifikasi,npm,pelamar,nomor_periode,tahun_periode) values (849,FALSE,TRUE,'1508263017','Stanley.Cameran48',3,'2009');</v>
      </c>
    </row>
    <row r="854" spans="1:11" x14ac:dyDescent="0.2">
      <c r="A854" s="14">
        <v>850</v>
      </c>
      <c r="B854" t="b">
        <v>0</v>
      </c>
      <c r="C854" s="28" t="b">
        <v>1</v>
      </c>
      <c r="D854" s="29">
        <v>1508263019</v>
      </c>
      <c r="E854" s="37" t="s">
        <v>763</v>
      </c>
      <c r="F854" s="28">
        <v>3</v>
      </c>
      <c r="G854" s="14">
        <f t="shared" si="26"/>
        <v>2009</v>
      </c>
      <c r="H854" t="s">
        <v>3797</v>
      </c>
      <c r="K854" t="str">
        <f t="shared" si="27"/>
        <v>insert into pendaftaran (id,status_lulus,status_verifikasi,npm,pelamar,nomor_periode,tahun_periode) values (850,FALSE,TRUE,'1508263019','Knox.Yoko92',3,'2009');</v>
      </c>
    </row>
    <row r="855" spans="1:11" x14ac:dyDescent="0.2">
      <c r="A855" s="14">
        <v>851</v>
      </c>
      <c r="B855" t="b">
        <v>0</v>
      </c>
      <c r="C855" s="28" t="b">
        <v>1</v>
      </c>
      <c r="D855" s="29">
        <v>1508263021</v>
      </c>
      <c r="E855" s="37" t="s">
        <v>764</v>
      </c>
      <c r="F855" s="28">
        <v>3</v>
      </c>
      <c r="G855" s="14">
        <f t="shared" si="26"/>
        <v>2009</v>
      </c>
      <c r="H855" t="s">
        <v>3797</v>
      </c>
      <c r="K855" t="str">
        <f t="shared" si="27"/>
        <v>insert into pendaftaran (id,status_lulus,status_verifikasi,npm,pelamar,nomor_periode,tahun_periode) values (851,FALSE,TRUE,'1508263021','Allison.Phelan83',3,'2009');</v>
      </c>
    </row>
    <row r="856" spans="1:11" x14ac:dyDescent="0.2">
      <c r="A856" s="14">
        <v>852</v>
      </c>
      <c r="B856" t="b">
        <v>0</v>
      </c>
      <c r="C856" s="28" t="b">
        <v>1</v>
      </c>
      <c r="D856" s="29">
        <v>1508263023</v>
      </c>
      <c r="E856" s="37" t="s">
        <v>765</v>
      </c>
      <c r="F856" s="28">
        <v>3</v>
      </c>
      <c r="G856" s="14">
        <f t="shared" si="26"/>
        <v>2009</v>
      </c>
      <c r="H856" t="s">
        <v>3797</v>
      </c>
      <c r="K856" t="str">
        <f t="shared" si="27"/>
        <v>insert into pendaftaran (id,status_lulus,status_verifikasi,npm,pelamar,nomor_periode,tahun_periode) values (852,FALSE,TRUE,'1508263023','Kent.Donna54',3,'2009');</v>
      </c>
    </row>
    <row r="857" spans="1:11" x14ac:dyDescent="0.2">
      <c r="A857" s="14">
        <v>853</v>
      </c>
      <c r="B857" t="b">
        <v>0</v>
      </c>
      <c r="C857" t="b">
        <v>0</v>
      </c>
      <c r="D857" s="29">
        <v>1508263025</v>
      </c>
      <c r="E857" s="37" t="s">
        <v>766</v>
      </c>
      <c r="F857" s="28">
        <v>3</v>
      </c>
      <c r="G857" s="14">
        <f t="shared" si="26"/>
        <v>2009</v>
      </c>
      <c r="H857" t="s">
        <v>3797</v>
      </c>
      <c r="K857" t="str">
        <f t="shared" si="27"/>
        <v>insert into pendaftaran (id,status_lulus,status_verifikasi,npm,pelamar,nomor_periode,tahun_periode) values (853,FALSE,FALSE,'1508263025','Moody.Gray92',3,'2009');</v>
      </c>
    </row>
    <row r="858" spans="1:11" x14ac:dyDescent="0.2">
      <c r="A858" s="14">
        <v>854</v>
      </c>
      <c r="B858" t="b">
        <v>0</v>
      </c>
      <c r="C858" t="b">
        <v>0</v>
      </c>
      <c r="D858" s="29">
        <v>1508263027</v>
      </c>
      <c r="E858" s="37" t="s">
        <v>767</v>
      </c>
      <c r="F858" s="28">
        <v>3</v>
      </c>
      <c r="G858" s="14">
        <f t="shared" si="26"/>
        <v>2009</v>
      </c>
      <c r="H858" t="s">
        <v>3797</v>
      </c>
      <c r="K858" t="str">
        <f t="shared" si="27"/>
        <v>insert into pendaftaran (id,status_lulus,status_verifikasi,npm,pelamar,nomor_periode,tahun_periode) values (854,FALSE,FALSE,'1508263027','Mendez.Avram60',3,'2009');</v>
      </c>
    </row>
    <row r="859" spans="1:11" x14ac:dyDescent="0.2">
      <c r="A859" s="14">
        <v>855</v>
      </c>
      <c r="B859" t="b">
        <v>0</v>
      </c>
      <c r="C859" t="b">
        <v>0</v>
      </c>
      <c r="D859" s="29">
        <v>1508263029</v>
      </c>
      <c r="E859" s="37" t="s">
        <v>768</v>
      </c>
      <c r="F859" s="28">
        <v>3</v>
      </c>
      <c r="G859" s="14">
        <f t="shared" si="26"/>
        <v>2009</v>
      </c>
      <c r="H859" t="s">
        <v>3797</v>
      </c>
      <c r="K859" t="str">
        <f t="shared" si="27"/>
        <v>insert into pendaftaran (id,status_lulus,status_verifikasi,npm,pelamar,nomor_periode,tahun_periode) values (855,FALSE,FALSE,'1508263029','Stevens.Chase10',3,'2009');</v>
      </c>
    </row>
    <row r="860" spans="1:11" x14ac:dyDescent="0.2">
      <c r="A860" s="14">
        <v>856</v>
      </c>
      <c r="B860" t="b">
        <v>0</v>
      </c>
      <c r="C860" t="b">
        <v>0</v>
      </c>
      <c r="D860" s="29">
        <v>1508263031</v>
      </c>
      <c r="E860" s="37" t="s">
        <v>769</v>
      </c>
      <c r="F860" s="28">
        <v>3</v>
      </c>
      <c r="G860" s="14">
        <f t="shared" si="26"/>
        <v>2009</v>
      </c>
      <c r="H860" t="s">
        <v>3797</v>
      </c>
      <c r="K860" t="str">
        <f t="shared" si="27"/>
        <v>insert into pendaftaran (id,status_lulus,status_verifikasi,npm,pelamar,nomor_periode,tahun_periode) values (856,FALSE,FALSE,'1508263031','Deleon.Ursa16',3,'2009');</v>
      </c>
    </row>
    <row r="861" spans="1:11" x14ac:dyDescent="0.2">
      <c r="A861" s="14">
        <v>857</v>
      </c>
      <c r="B861" t="b">
        <v>0</v>
      </c>
      <c r="C861" t="b">
        <v>0</v>
      </c>
      <c r="D861" s="29">
        <v>1508263033</v>
      </c>
      <c r="E861" s="37" t="s">
        <v>770</v>
      </c>
      <c r="F861" s="28">
        <v>3</v>
      </c>
      <c r="G861" s="14">
        <f t="shared" si="26"/>
        <v>2009</v>
      </c>
      <c r="H861" t="s">
        <v>3797</v>
      </c>
      <c r="K861" t="str">
        <f t="shared" si="27"/>
        <v>insert into pendaftaran (id,status_lulus,status_verifikasi,npm,pelamar,nomor_periode,tahun_periode) values (857,FALSE,FALSE,'1508263033','Raymond.Gary62',3,'2009');</v>
      </c>
    </row>
    <row r="862" spans="1:11" x14ac:dyDescent="0.2">
      <c r="A862" s="14">
        <v>858</v>
      </c>
      <c r="B862" t="b">
        <v>0</v>
      </c>
      <c r="C862" t="b">
        <v>0</v>
      </c>
      <c r="D862" s="29">
        <v>1508263035</v>
      </c>
      <c r="E862" s="37" t="s">
        <v>771</v>
      </c>
      <c r="F862" s="28">
        <v>3</v>
      </c>
      <c r="G862" s="14">
        <f t="shared" si="26"/>
        <v>2009</v>
      </c>
      <c r="H862" t="s">
        <v>3797</v>
      </c>
      <c r="K862" t="str">
        <f t="shared" si="27"/>
        <v>insert into pendaftaran (id,status_lulus,status_verifikasi,npm,pelamar,nomor_periode,tahun_periode) values (858,FALSE,FALSE,'1508263035','Cole.Kermit6',3,'2009');</v>
      </c>
    </row>
    <row r="863" spans="1:11" x14ac:dyDescent="0.2">
      <c r="A863" s="14">
        <v>859</v>
      </c>
      <c r="B863" t="b">
        <v>0</v>
      </c>
      <c r="C863" t="b">
        <v>0</v>
      </c>
      <c r="D863" s="29">
        <v>1508263037</v>
      </c>
      <c r="E863" s="37" t="s">
        <v>772</v>
      </c>
      <c r="F863" s="28">
        <v>3</v>
      </c>
      <c r="G863" s="14">
        <f t="shared" si="26"/>
        <v>2009</v>
      </c>
      <c r="H863" t="s">
        <v>3797</v>
      </c>
      <c r="K863" t="str">
        <f t="shared" si="27"/>
        <v>insert into pendaftaran (id,status_lulus,status_verifikasi,npm,pelamar,nomor_periode,tahun_periode) values (859,FALSE,FALSE,'1508263037','Morin.Abdul17',3,'2009');</v>
      </c>
    </row>
    <row r="864" spans="1:11" x14ac:dyDescent="0.2">
      <c r="A864" s="14">
        <v>860</v>
      </c>
      <c r="B864" t="b">
        <v>0</v>
      </c>
      <c r="C864" t="b">
        <v>0</v>
      </c>
      <c r="D864" s="29">
        <v>1508263039</v>
      </c>
      <c r="E864" s="37" t="s">
        <v>773</v>
      </c>
      <c r="F864" s="28">
        <v>3</v>
      </c>
      <c r="G864" s="14">
        <f t="shared" si="26"/>
        <v>2009</v>
      </c>
      <c r="H864" t="s">
        <v>3797</v>
      </c>
      <c r="K864" t="str">
        <f t="shared" si="27"/>
        <v>insert into pendaftaran (id,status_lulus,status_verifikasi,npm,pelamar,nomor_periode,tahun_periode) values (860,FALSE,FALSE,'1508263039','Durham.Marny28',3,'2009');</v>
      </c>
    </row>
    <row r="865" spans="1:11" x14ac:dyDescent="0.2">
      <c r="A865" s="14">
        <v>861</v>
      </c>
      <c r="B865" t="b">
        <v>0</v>
      </c>
      <c r="C865" t="b">
        <v>0</v>
      </c>
      <c r="D865" s="29">
        <v>1508263041</v>
      </c>
      <c r="E865" s="37" t="s">
        <v>774</v>
      </c>
      <c r="F865" s="28">
        <v>3</v>
      </c>
      <c r="G865" s="14">
        <f t="shared" si="26"/>
        <v>2009</v>
      </c>
      <c r="H865" t="s">
        <v>3797</v>
      </c>
      <c r="K865" t="str">
        <f t="shared" si="27"/>
        <v>insert into pendaftaran (id,status_lulus,status_verifikasi,npm,pelamar,nomor_periode,tahun_periode) values (861,FALSE,FALSE,'1508263041','Henson.Benjamin34',3,'2009');</v>
      </c>
    </row>
    <row r="866" spans="1:11" x14ac:dyDescent="0.2">
      <c r="A866" s="14">
        <v>862</v>
      </c>
      <c r="B866" t="b">
        <v>0</v>
      </c>
      <c r="C866" t="b">
        <v>0</v>
      </c>
      <c r="D866" s="29">
        <v>1508263043</v>
      </c>
      <c r="E866" s="37" t="s">
        <v>775</v>
      </c>
      <c r="F866" s="28">
        <v>3</v>
      </c>
      <c r="G866" s="14">
        <f t="shared" si="26"/>
        <v>2009</v>
      </c>
      <c r="H866" t="s">
        <v>3797</v>
      </c>
      <c r="K866" t="str">
        <f t="shared" si="27"/>
        <v>insert into pendaftaran (id,status_lulus,status_verifikasi,npm,pelamar,nomor_periode,tahun_periode) values (862,FALSE,FALSE,'1508263043','Bridges.Tucker7',3,'2009');</v>
      </c>
    </row>
    <row r="867" spans="1:11" x14ac:dyDescent="0.2">
      <c r="A867" s="14">
        <v>863</v>
      </c>
      <c r="B867" t="b">
        <v>0</v>
      </c>
      <c r="C867" t="b">
        <v>0</v>
      </c>
      <c r="D867" s="29">
        <v>1508263045</v>
      </c>
      <c r="E867" s="37" t="s">
        <v>776</v>
      </c>
      <c r="F867" s="28">
        <v>3</v>
      </c>
      <c r="G867" s="14">
        <f t="shared" si="26"/>
        <v>2009</v>
      </c>
      <c r="H867" t="s">
        <v>3797</v>
      </c>
      <c r="K867" t="str">
        <f t="shared" si="27"/>
        <v>insert into pendaftaran (id,status_lulus,status_verifikasi,npm,pelamar,nomor_periode,tahun_periode) values (863,FALSE,FALSE,'1508263045','Mitchell.Xyla20',3,'2009');</v>
      </c>
    </row>
    <row r="868" spans="1:11" x14ac:dyDescent="0.2">
      <c r="A868" s="14">
        <v>864</v>
      </c>
      <c r="B868" t="b">
        <v>0</v>
      </c>
      <c r="C868" t="b">
        <v>0</v>
      </c>
      <c r="D868" s="29">
        <v>1508263047</v>
      </c>
      <c r="E868" s="37" t="s">
        <v>777</v>
      </c>
      <c r="F868" s="28">
        <v>3</v>
      </c>
      <c r="G868" s="14">
        <f t="shared" si="26"/>
        <v>2009</v>
      </c>
      <c r="H868" t="s">
        <v>3797</v>
      </c>
      <c r="K868" t="str">
        <f t="shared" si="27"/>
        <v>insert into pendaftaran (id,status_lulus,status_verifikasi,npm,pelamar,nomor_periode,tahun_periode) values (864,FALSE,FALSE,'1508263047','Chan.Nomlanga48',3,'2009');</v>
      </c>
    </row>
    <row r="869" spans="1:11" x14ac:dyDescent="0.2">
      <c r="A869" s="14">
        <v>865</v>
      </c>
      <c r="B869" t="b">
        <v>0</v>
      </c>
      <c r="C869" s="28" t="b">
        <v>1</v>
      </c>
      <c r="D869" s="29">
        <v>1508263049</v>
      </c>
      <c r="E869" s="37" t="s">
        <v>778</v>
      </c>
      <c r="F869" s="28">
        <v>3</v>
      </c>
      <c r="G869" s="14">
        <f t="shared" si="26"/>
        <v>2009</v>
      </c>
      <c r="H869" t="s">
        <v>3797</v>
      </c>
      <c r="K869" t="str">
        <f t="shared" si="27"/>
        <v>insert into pendaftaran (id,status_lulus,status_verifikasi,npm,pelamar,nomor_periode,tahun_periode) values (865,FALSE,TRUE,'1508263049','Nelson.Xena38',3,'2009');</v>
      </c>
    </row>
    <row r="870" spans="1:11" x14ac:dyDescent="0.2">
      <c r="A870" s="14">
        <v>866</v>
      </c>
      <c r="B870" t="b">
        <v>0</v>
      </c>
      <c r="C870" s="28" t="b">
        <v>1</v>
      </c>
      <c r="D870" s="29">
        <v>1508263051</v>
      </c>
      <c r="E870" s="37" t="s">
        <v>779</v>
      </c>
      <c r="F870" s="28">
        <v>3</v>
      </c>
      <c r="G870" s="14">
        <f t="shared" si="26"/>
        <v>2009</v>
      </c>
      <c r="H870" t="s">
        <v>3797</v>
      </c>
      <c r="K870" t="str">
        <f t="shared" si="27"/>
        <v>insert into pendaftaran (id,status_lulus,status_verifikasi,npm,pelamar,nomor_periode,tahun_periode) values (866,FALSE,TRUE,'1508263051','Tillman.Rajah56',3,'2009');</v>
      </c>
    </row>
    <row r="871" spans="1:11" x14ac:dyDescent="0.2">
      <c r="A871" s="14">
        <v>867</v>
      </c>
      <c r="B871" t="b">
        <v>0</v>
      </c>
      <c r="C871" s="28" t="b">
        <v>1</v>
      </c>
      <c r="D871" s="29">
        <v>1508263053</v>
      </c>
      <c r="E871" s="37" t="s">
        <v>780</v>
      </c>
      <c r="F871" s="28">
        <v>3</v>
      </c>
      <c r="G871" s="14">
        <f t="shared" si="26"/>
        <v>2009</v>
      </c>
      <c r="H871" t="s">
        <v>3797</v>
      </c>
      <c r="K871" t="str">
        <f t="shared" si="27"/>
        <v>insert into pendaftaran (id,status_lulus,status_verifikasi,npm,pelamar,nomor_periode,tahun_periode) values (867,FALSE,TRUE,'1508263053','Roth.Nolan16',3,'2009');</v>
      </c>
    </row>
    <row r="872" spans="1:11" x14ac:dyDescent="0.2">
      <c r="A872" s="14">
        <v>868</v>
      </c>
      <c r="B872" t="b">
        <v>0</v>
      </c>
      <c r="C872" s="28" t="b">
        <v>1</v>
      </c>
      <c r="D872" s="29">
        <v>1508263055</v>
      </c>
      <c r="E872" s="37" t="s">
        <v>781</v>
      </c>
      <c r="F872" s="28">
        <v>3</v>
      </c>
      <c r="G872" s="14">
        <f t="shared" si="26"/>
        <v>2009</v>
      </c>
      <c r="H872" t="s">
        <v>3797</v>
      </c>
      <c r="K872" t="str">
        <f t="shared" si="27"/>
        <v>insert into pendaftaran (id,status_lulus,status_verifikasi,npm,pelamar,nomor_periode,tahun_periode) values (868,FALSE,TRUE,'1508263055','Rhodes.Lara22',3,'2009');</v>
      </c>
    </row>
    <row r="873" spans="1:11" x14ac:dyDescent="0.2">
      <c r="A873" s="14">
        <v>869</v>
      </c>
      <c r="B873" t="b">
        <v>0</v>
      </c>
      <c r="C873" s="28" t="b">
        <v>1</v>
      </c>
      <c r="D873" s="29">
        <v>1508263057</v>
      </c>
      <c r="E873" s="37" t="s">
        <v>782</v>
      </c>
      <c r="F873" s="28">
        <v>3</v>
      </c>
      <c r="G873" s="14">
        <f t="shared" si="26"/>
        <v>2009</v>
      </c>
      <c r="H873" t="s">
        <v>3797</v>
      </c>
      <c r="K873" t="str">
        <f t="shared" si="27"/>
        <v>insert into pendaftaran (id,status_lulus,status_verifikasi,npm,pelamar,nomor_periode,tahun_periode) values (869,FALSE,TRUE,'1508263057','Keller.Minerva36',3,'2009');</v>
      </c>
    </row>
    <row r="874" spans="1:11" x14ac:dyDescent="0.2">
      <c r="A874" s="14">
        <v>870</v>
      </c>
      <c r="B874" t="b">
        <v>0</v>
      </c>
      <c r="C874" s="28" t="b">
        <v>1</v>
      </c>
      <c r="D874" s="29">
        <v>1508263059</v>
      </c>
      <c r="E874" s="37" t="s">
        <v>783</v>
      </c>
      <c r="F874" s="28">
        <v>3</v>
      </c>
      <c r="G874" s="14">
        <f t="shared" si="26"/>
        <v>2009</v>
      </c>
      <c r="H874" t="s">
        <v>3797</v>
      </c>
      <c r="K874" t="str">
        <f t="shared" si="27"/>
        <v>insert into pendaftaran (id,status_lulus,status_verifikasi,npm,pelamar,nomor_periode,tahun_periode) values (870,FALSE,TRUE,'1508263059','Burke.Eugenia70',3,'2009');</v>
      </c>
    </row>
    <row r="875" spans="1:11" x14ac:dyDescent="0.2">
      <c r="A875" s="14">
        <v>871</v>
      </c>
      <c r="B875" t="b">
        <v>0</v>
      </c>
      <c r="C875" s="28" t="b">
        <v>1</v>
      </c>
      <c r="D875" s="29">
        <v>1508263061</v>
      </c>
      <c r="E875" s="37" t="s">
        <v>784</v>
      </c>
      <c r="F875" s="28">
        <v>3</v>
      </c>
      <c r="G875" s="14">
        <f t="shared" si="26"/>
        <v>2009</v>
      </c>
      <c r="H875" t="s">
        <v>3797</v>
      </c>
      <c r="K875" t="str">
        <f t="shared" si="27"/>
        <v>insert into pendaftaran (id,status_lulus,status_verifikasi,npm,pelamar,nomor_periode,tahun_periode) values (871,FALSE,TRUE,'1508263061','Gilmore.Clinton33',3,'2009');</v>
      </c>
    </row>
    <row r="876" spans="1:11" x14ac:dyDescent="0.2">
      <c r="A876" s="14">
        <v>872</v>
      </c>
      <c r="B876" t="b">
        <v>0</v>
      </c>
      <c r="C876" s="28" t="b">
        <v>1</v>
      </c>
      <c r="D876" s="29">
        <v>1508263063</v>
      </c>
      <c r="E876" s="37" t="s">
        <v>785</v>
      </c>
      <c r="F876" s="28">
        <v>3</v>
      </c>
      <c r="G876" s="14">
        <f t="shared" si="26"/>
        <v>2009</v>
      </c>
      <c r="H876" t="s">
        <v>3797</v>
      </c>
      <c r="K876" t="str">
        <f t="shared" si="27"/>
        <v>insert into pendaftaran (id,status_lulus,status_verifikasi,npm,pelamar,nomor_periode,tahun_periode) values (872,FALSE,TRUE,'1508263063','Turner.Amela17',3,'2009');</v>
      </c>
    </row>
    <row r="877" spans="1:11" x14ac:dyDescent="0.2">
      <c r="A877" s="14">
        <v>873</v>
      </c>
      <c r="B877" t="b">
        <v>0</v>
      </c>
      <c r="C877" s="28" t="b">
        <v>1</v>
      </c>
      <c r="D877" s="29">
        <v>1508263065</v>
      </c>
      <c r="E877" s="37" t="s">
        <v>786</v>
      </c>
      <c r="F877" s="28">
        <v>3</v>
      </c>
      <c r="G877" s="14">
        <f t="shared" si="26"/>
        <v>2009</v>
      </c>
      <c r="H877" t="s">
        <v>3797</v>
      </c>
      <c r="K877" t="str">
        <f t="shared" si="27"/>
        <v>insert into pendaftaran (id,status_lulus,status_verifikasi,npm,pelamar,nomor_periode,tahun_periode) values (873,FALSE,TRUE,'1508263065','Levy.Cherokee62',3,'2009');</v>
      </c>
    </row>
    <row r="878" spans="1:11" x14ac:dyDescent="0.2">
      <c r="A878" s="14">
        <v>874</v>
      </c>
      <c r="B878" t="b">
        <v>0</v>
      </c>
      <c r="C878" s="28" t="b">
        <v>1</v>
      </c>
      <c r="D878" s="29">
        <v>1508263067</v>
      </c>
      <c r="E878" s="37" t="s">
        <v>787</v>
      </c>
      <c r="F878" s="28">
        <v>3</v>
      </c>
      <c r="G878" s="14">
        <f t="shared" si="26"/>
        <v>2009</v>
      </c>
      <c r="H878" t="s">
        <v>3797</v>
      </c>
      <c r="K878" t="str">
        <f t="shared" si="27"/>
        <v>insert into pendaftaran (id,status_lulus,status_verifikasi,npm,pelamar,nomor_periode,tahun_periode) values (874,FALSE,TRUE,'1508263067','Yates.Olivia55',3,'2009');</v>
      </c>
    </row>
    <row r="879" spans="1:11" x14ac:dyDescent="0.2">
      <c r="A879" s="14">
        <v>875</v>
      </c>
      <c r="B879" t="b">
        <v>0</v>
      </c>
      <c r="C879" s="28" t="b">
        <v>1</v>
      </c>
      <c r="D879" s="29">
        <v>1508263069</v>
      </c>
      <c r="E879" s="37" t="s">
        <v>788</v>
      </c>
      <c r="F879" s="28">
        <v>3</v>
      </c>
      <c r="G879" s="14">
        <f t="shared" si="26"/>
        <v>2009</v>
      </c>
      <c r="H879" t="s">
        <v>3797</v>
      </c>
      <c r="K879" t="str">
        <f t="shared" si="27"/>
        <v>insert into pendaftaran (id,status_lulus,status_verifikasi,npm,pelamar,nomor_periode,tahun_periode) values (875,FALSE,TRUE,'1508263069','Singleton.Brynne89',3,'2009');</v>
      </c>
    </row>
    <row r="880" spans="1:11" x14ac:dyDescent="0.2">
      <c r="A880" s="14">
        <v>876</v>
      </c>
      <c r="B880" t="b">
        <v>0</v>
      </c>
      <c r="C880" s="28" t="b">
        <v>1</v>
      </c>
      <c r="D880" s="29">
        <v>1508263071</v>
      </c>
      <c r="E880" s="37" t="s">
        <v>789</v>
      </c>
      <c r="F880" s="28">
        <v>3</v>
      </c>
      <c r="G880" s="14">
        <f t="shared" si="26"/>
        <v>2009</v>
      </c>
      <c r="H880" t="s">
        <v>3797</v>
      </c>
      <c r="K880" t="str">
        <f t="shared" si="27"/>
        <v>insert into pendaftaran (id,status_lulus,status_verifikasi,npm,pelamar,nomor_periode,tahun_periode) values (876,FALSE,TRUE,'1508263071','Miles.Nicole92',3,'2009');</v>
      </c>
    </row>
    <row r="881" spans="1:11" x14ac:dyDescent="0.2">
      <c r="A881" s="14">
        <v>877</v>
      </c>
      <c r="B881" t="b">
        <v>0</v>
      </c>
      <c r="C881" s="28" t="b">
        <v>1</v>
      </c>
      <c r="D881" s="29">
        <v>1508263073</v>
      </c>
      <c r="E881" s="37" t="s">
        <v>790</v>
      </c>
      <c r="F881" s="28">
        <v>3</v>
      </c>
      <c r="G881" s="14">
        <f t="shared" si="26"/>
        <v>2009</v>
      </c>
      <c r="H881" t="s">
        <v>3797</v>
      </c>
      <c r="K881" t="str">
        <f t="shared" si="27"/>
        <v>insert into pendaftaran (id,status_lulus,status_verifikasi,npm,pelamar,nomor_periode,tahun_periode) values (877,FALSE,TRUE,'1508263073','Petersen.Cairo68',3,'2009');</v>
      </c>
    </row>
    <row r="882" spans="1:11" x14ac:dyDescent="0.2">
      <c r="A882" s="14">
        <v>878</v>
      </c>
      <c r="B882" t="b">
        <v>0</v>
      </c>
      <c r="C882" t="b">
        <v>0</v>
      </c>
      <c r="D882" s="29">
        <v>1508263075</v>
      </c>
      <c r="E882" s="37" t="s">
        <v>791</v>
      </c>
      <c r="F882" s="28">
        <v>3</v>
      </c>
      <c r="G882" s="14">
        <f t="shared" si="26"/>
        <v>2009</v>
      </c>
      <c r="H882" t="s">
        <v>3797</v>
      </c>
      <c r="K882" t="str">
        <f t="shared" si="27"/>
        <v>insert into pendaftaran (id,status_lulus,status_verifikasi,npm,pelamar,nomor_periode,tahun_periode) values (878,FALSE,FALSE,'1508263075','Mcfadden.Sharon10',3,'2009');</v>
      </c>
    </row>
    <row r="883" spans="1:11" x14ac:dyDescent="0.2">
      <c r="A883" s="14">
        <v>879</v>
      </c>
      <c r="B883" t="b">
        <v>0</v>
      </c>
      <c r="C883" t="b">
        <v>0</v>
      </c>
      <c r="D883" s="29">
        <v>1508263077</v>
      </c>
      <c r="E883" s="37" t="s">
        <v>792</v>
      </c>
      <c r="F883" s="28">
        <v>3</v>
      </c>
      <c r="G883" s="14">
        <f t="shared" si="26"/>
        <v>2009</v>
      </c>
      <c r="H883" t="s">
        <v>3797</v>
      </c>
      <c r="K883" t="str">
        <f t="shared" si="27"/>
        <v>insert into pendaftaran (id,status_lulus,status_verifikasi,npm,pelamar,nomor_periode,tahun_periode) values (879,FALSE,FALSE,'1508263077','Atkins.Judah32',3,'2009');</v>
      </c>
    </row>
    <row r="884" spans="1:11" x14ac:dyDescent="0.2">
      <c r="A884" s="14">
        <v>880</v>
      </c>
      <c r="B884" t="b">
        <v>0</v>
      </c>
      <c r="C884" t="b">
        <v>0</v>
      </c>
      <c r="D884" s="29">
        <v>1508263079</v>
      </c>
      <c r="E884" s="37" t="s">
        <v>793</v>
      </c>
      <c r="F884" s="28">
        <v>3</v>
      </c>
      <c r="G884" s="14">
        <f t="shared" si="26"/>
        <v>2009</v>
      </c>
      <c r="H884" t="s">
        <v>3797</v>
      </c>
      <c r="K884" t="str">
        <f t="shared" si="27"/>
        <v>insert into pendaftaran (id,status_lulus,status_verifikasi,npm,pelamar,nomor_periode,tahun_periode) values (880,FALSE,FALSE,'1508263079','Dunn.Montana12',3,'2009');</v>
      </c>
    </row>
    <row r="885" spans="1:11" x14ac:dyDescent="0.2">
      <c r="A885" s="14">
        <v>881</v>
      </c>
      <c r="B885" t="b">
        <v>0</v>
      </c>
      <c r="C885" t="b">
        <v>0</v>
      </c>
      <c r="D885" s="29">
        <v>1508263081</v>
      </c>
      <c r="E885" s="37" t="s">
        <v>794</v>
      </c>
      <c r="F885" s="28">
        <v>3</v>
      </c>
      <c r="G885" s="14">
        <f t="shared" si="26"/>
        <v>2009</v>
      </c>
      <c r="H885" t="s">
        <v>3797</v>
      </c>
      <c r="K885" t="str">
        <f t="shared" si="27"/>
        <v>insert into pendaftaran (id,status_lulus,status_verifikasi,npm,pelamar,nomor_periode,tahun_periode) values (881,FALSE,FALSE,'1508263081','Daugherty.Fallon98',3,'2009');</v>
      </c>
    </row>
    <row r="886" spans="1:11" x14ac:dyDescent="0.2">
      <c r="A886" s="14">
        <v>882</v>
      </c>
      <c r="B886" t="b">
        <v>0</v>
      </c>
      <c r="C886" t="b">
        <v>0</v>
      </c>
      <c r="D886" s="29">
        <v>1508263083</v>
      </c>
      <c r="E886" s="37" t="s">
        <v>795</v>
      </c>
      <c r="F886" s="28">
        <v>3</v>
      </c>
      <c r="G886" s="14">
        <f t="shared" si="26"/>
        <v>2009</v>
      </c>
      <c r="H886" t="s">
        <v>3797</v>
      </c>
      <c r="K886" t="str">
        <f t="shared" si="27"/>
        <v>insert into pendaftaran (id,status_lulus,status_verifikasi,npm,pelamar,nomor_periode,tahun_periode) values (882,FALSE,FALSE,'1508263083','Farmer.Dora53',3,'2009');</v>
      </c>
    </row>
    <row r="887" spans="1:11" x14ac:dyDescent="0.2">
      <c r="A887" s="14">
        <v>883</v>
      </c>
      <c r="B887" t="b">
        <v>0</v>
      </c>
      <c r="C887" t="b">
        <v>0</v>
      </c>
      <c r="D887" s="29">
        <v>1508263085</v>
      </c>
      <c r="E887" s="37" t="s">
        <v>796</v>
      </c>
      <c r="F887" s="28">
        <v>3</v>
      </c>
      <c r="G887" s="14">
        <f t="shared" si="26"/>
        <v>2009</v>
      </c>
      <c r="H887" t="s">
        <v>3797</v>
      </c>
      <c r="K887" t="str">
        <f t="shared" si="27"/>
        <v>insert into pendaftaran (id,status_lulus,status_verifikasi,npm,pelamar,nomor_periode,tahun_periode) values (883,FALSE,FALSE,'1508263085','Moon.Emerald95',3,'2009');</v>
      </c>
    </row>
    <row r="888" spans="1:11" x14ac:dyDescent="0.2">
      <c r="A888" s="14">
        <v>884</v>
      </c>
      <c r="B888" t="b">
        <v>0</v>
      </c>
      <c r="C888" t="b">
        <v>0</v>
      </c>
      <c r="D888" s="29">
        <v>1508263087</v>
      </c>
      <c r="E888" s="37" t="s">
        <v>797</v>
      </c>
      <c r="F888" s="28">
        <v>3</v>
      </c>
      <c r="G888" s="14">
        <f t="shared" si="26"/>
        <v>2009</v>
      </c>
      <c r="H888" t="s">
        <v>3797</v>
      </c>
      <c r="K888" t="str">
        <f t="shared" si="27"/>
        <v>insert into pendaftaran (id,status_lulus,status_verifikasi,npm,pelamar,nomor_periode,tahun_periode) values (884,FALSE,FALSE,'1508263087','Michael.Hiroko23',3,'2009');</v>
      </c>
    </row>
    <row r="889" spans="1:11" x14ac:dyDescent="0.2">
      <c r="A889" s="14">
        <v>885</v>
      </c>
      <c r="B889" t="b">
        <v>0</v>
      </c>
      <c r="C889" t="b">
        <v>0</v>
      </c>
      <c r="D889" s="29">
        <v>1508263089</v>
      </c>
      <c r="E889" s="37" t="s">
        <v>798</v>
      </c>
      <c r="F889" s="28">
        <v>3</v>
      </c>
      <c r="G889" s="14">
        <f t="shared" si="26"/>
        <v>2009</v>
      </c>
      <c r="H889" t="s">
        <v>3797</v>
      </c>
      <c r="K889" t="str">
        <f t="shared" si="27"/>
        <v>insert into pendaftaran (id,status_lulus,status_verifikasi,npm,pelamar,nomor_periode,tahun_periode) values (885,FALSE,FALSE,'1508263089','Collins.Darius81',3,'2009');</v>
      </c>
    </row>
    <row r="890" spans="1:11" x14ac:dyDescent="0.2">
      <c r="A890" s="14">
        <v>886</v>
      </c>
      <c r="B890" t="b">
        <v>0</v>
      </c>
      <c r="C890" s="28" t="b">
        <v>1</v>
      </c>
      <c r="D890" s="29">
        <v>1508263091</v>
      </c>
      <c r="E890" s="37" t="s">
        <v>799</v>
      </c>
      <c r="F890" s="28">
        <v>3</v>
      </c>
      <c r="G890" s="14">
        <f t="shared" si="26"/>
        <v>2009</v>
      </c>
      <c r="H890" t="s">
        <v>3797</v>
      </c>
      <c r="K890" t="str">
        <f t="shared" si="27"/>
        <v>insert into pendaftaran (id,status_lulus,status_verifikasi,npm,pelamar,nomor_periode,tahun_periode) values (886,FALSE,TRUE,'1508263091','Garrett.Zeph49',3,'2009');</v>
      </c>
    </row>
    <row r="891" spans="1:11" x14ac:dyDescent="0.2">
      <c r="A891" s="14">
        <v>887</v>
      </c>
      <c r="B891" t="b">
        <v>0</v>
      </c>
      <c r="C891" s="28" t="b">
        <v>1</v>
      </c>
      <c r="D891" s="29">
        <v>1508263093</v>
      </c>
      <c r="E891" s="37" t="s">
        <v>800</v>
      </c>
      <c r="F891" s="28">
        <v>3</v>
      </c>
      <c r="G891" s="14">
        <f t="shared" si="26"/>
        <v>2009</v>
      </c>
      <c r="H891" t="s">
        <v>3797</v>
      </c>
      <c r="K891" t="str">
        <f t="shared" si="27"/>
        <v>insert into pendaftaran (id,status_lulus,status_verifikasi,npm,pelamar,nomor_periode,tahun_periode) values (887,FALSE,TRUE,'1508263093','Colon.Ursa10',3,'2009');</v>
      </c>
    </row>
    <row r="892" spans="1:11" x14ac:dyDescent="0.2">
      <c r="A892" s="14">
        <v>888</v>
      </c>
      <c r="B892" t="b">
        <v>0</v>
      </c>
      <c r="C892" s="28" t="b">
        <v>1</v>
      </c>
      <c r="D892" s="29">
        <v>1508263095</v>
      </c>
      <c r="E892" s="37" t="s">
        <v>801</v>
      </c>
      <c r="F892" s="28">
        <v>3</v>
      </c>
      <c r="G892" s="14">
        <f t="shared" si="26"/>
        <v>2009</v>
      </c>
      <c r="H892" t="s">
        <v>3797</v>
      </c>
      <c r="K892" t="str">
        <f t="shared" si="27"/>
        <v>insert into pendaftaran (id,status_lulus,status_verifikasi,npm,pelamar,nomor_periode,tahun_periode) values (888,FALSE,TRUE,'1508263095','Estes.Jarrod4',3,'2009');</v>
      </c>
    </row>
    <row r="893" spans="1:11" x14ac:dyDescent="0.2">
      <c r="A893" s="14">
        <v>889</v>
      </c>
      <c r="B893" t="b">
        <v>0</v>
      </c>
      <c r="C893" s="28" t="b">
        <v>1</v>
      </c>
      <c r="D893" s="29">
        <v>1508263097</v>
      </c>
      <c r="E893" s="37" t="s">
        <v>802</v>
      </c>
      <c r="F893" s="28">
        <v>3</v>
      </c>
      <c r="G893" s="14">
        <f t="shared" si="26"/>
        <v>2009</v>
      </c>
      <c r="H893" t="s">
        <v>3797</v>
      </c>
      <c r="K893" t="str">
        <f t="shared" si="27"/>
        <v>insert into pendaftaran (id,status_lulus,status_verifikasi,npm,pelamar,nomor_periode,tahun_periode) values (889,FALSE,TRUE,'1508263097','Hobbs.Karen39',3,'2009');</v>
      </c>
    </row>
    <row r="894" spans="1:11" x14ac:dyDescent="0.2">
      <c r="A894" s="14">
        <v>890</v>
      </c>
      <c r="B894" t="b">
        <v>0</v>
      </c>
      <c r="C894" s="28" t="b">
        <v>1</v>
      </c>
      <c r="D894" s="29">
        <v>1508263099</v>
      </c>
      <c r="E894" s="37" t="s">
        <v>803</v>
      </c>
      <c r="F894" s="28">
        <v>3</v>
      </c>
      <c r="G894" s="14">
        <f t="shared" si="26"/>
        <v>2009</v>
      </c>
      <c r="H894" t="s">
        <v>3797</v>
      </c>
      <c r="K894" t="str">
        <f t="shared" si="27"/>
        <v>insert into pendaftaran (id,status_lulus,status_verifikasi,npm,pelamar,nomor_periode,tahun_periode) values (890,FALSE,TRUE,'1508263099','Jacobs.Callie84',3,'2009');</v>
      </c>
    </row>
    <row r="895" spans="1:11" x14ac:dyDescent="0.2">
      <c r="A895" s="14">
        <v>891</v>
      </c>
      <c r="B895" t="b">
        <v>0</v>
      </c>
      <c r="C895" s="28" t="b">
        <v>1</v>
      </c>
      <c r="D895" s="29">
        <v>1508263101</v>
      </c>
      <c r="E895" s="37" t="s">
        <v>804</v>
      </c>
      <c r="F895" s="28">
        <v>3</v>
      </c>
      <c r="G895" s="14">
        <f t="shared" si="26"/>
        <v>2009</v>
      </c>
      <c r="H895" t="s">
        <v>3797</v>
      </c>
      <c r="K895" t="str">
        <f t="shared" si="27"/>
        <v>insert into pendaftaran (id,status_lulus,status_verifikasi,npm,pelamar,nomor_periode,tahun_periode) values (891,FALSE,TRUE,'1508263101','Jackson.Dahlia87',3,'2009');</v>
      </c>
    </row>
    <row r="896" spans="1:11" x14ac:dyDescent="0.2">
      <c r="A896" s="14">
        <v>892</v>
      </c>
      <c r="B896" t="b">
        <v>0</v>
      </c>
      <c r="C896" s="28" t="b">
        <v>1</v>
      </c>
      <c r="D896" s="29">
        <v>1508263103</v>
      </c>
      <c r="E896" s="37" t="s">
        <v>805</v>
      </c>
      <c r="F896" s="28">
        <v>3</v>
      </c>
      <c r="G896" s="14">
        <f t="shared" si="26"/>
        <v>2009</v>
      </c>
      <c r="H896" t="s">
        <v>3797</v>
      </c>
      <c r="K896" t="str">
        <f t="shared" si="27"/>
        <v>insert into pendaftaran (id,status_lulus,status_verifikasi,npm,pelamar,nomor_periode,tahun_periode) values (892,FALSE,TRUE,'1508263103','Stevenson.Madaline67',3,'2009');</v>
      </c>
    </row>
    <row r="897" spans="1:11" x14ac:dyDescent="0.2">
      <c r="A897" s="14">
        <v>893</v>
      </c>
      <c r="B897" t="b">
        <v>0</v>
      </c>
      <c r="C897" s="28" t="b">
        <v>1</v>
      </c>
      <c r="D897" s="29">
        <v>1508263105</v>
      </c>
      <c r="E897" s="37" t="s">
        <v>806</v>
      </c>
      <c r="F897" s="28">
        <v>3</v>
      </c>
      <c r="G897" s="14">
        <f t="shared" si="26"/>
        <v>2009</v>
      </c>
      <c r="H897" t="s">
        <v>3797</v>
      </c>
      <c r="K897" t="str">
        <f t="shared" si="27"/>
        <v>insert into pendaftaran (id,status_lulus,status_verifikasi,npm,pelamar,nomor_periode,tahun_periode) values (893,FALSE,TRUE,'1508263105','Kennedy.Alice96',3,'2009');</v>
      </c>
    </row>
    <row r="898" spans="1:11" x14ac:dyDescent="0.2">
      <c r="A898" s="14">
        <v>894</v>
      </c>
      <c r="B898" t="b">
        <v>0</v>
      </c>
      <c r="C898" s="28" t="b">
        <v>1</v>
      </c>
      <c r="D898" s="29">
        <v>1508263107</v>
      </c>
      <c r="E898" s="37" t="s">
        <v>807</v>
      </c>
      <c r="F898" s="28">
        <v>3</v>
      </c>
      <c r="G898" s="14">
        <f t="shared" si="26"/>
        <v>2009</v>
      </c>
      <c r="H898" t="s">
        <v>3797</v>
      </c>
      <c r="K898" t="str">
        <f t="shared" si="27"/>
        <v>insert into pendaftaran (id,status_lulus,status_verifikasi,npm,pelamar,nomor_periode,tahun_periode) values (894,FALSE,TRUE,'1508263107','Jordan.Roanna91',3,'2009');</v>
      </c>
    </row>
    <row r="899" spans="1:11" x14ac:dyDescent="0.2">
      <c r="A899" s="14">
        <v>895</v>
      </c>
      <c r="B899" t="b">
        <v>0</v>
      </c>
      <c r="C899" s="28" t="b">
        <v>1</v>
      </c>
      <c r="D899" s="29">
        <v>1508263109</v>
      </c>
      <c r="E899" s="37" t="s">
        <v>808</v>
      </c>
      <c r="F899" s="28">
        <v>3</v>
      </c>
      <c r="G899" s="14">
        <f t="shared" si="26"/>
        <v>2009</v>
      </c>
      <c r="H899" t="s">
        <v>3797</v>
      </c>
      <c r="K899" t="str">
        <f t="shared" si="27"/>
        <v>insert into pendaftaran (id,status_lulus,status_verifikasi,npm,pelamar,nomor_periode,tahun_periode) values (895,FALSE,TRUE,'1508263109','Lawson.Asher8',3,'2009');</v>
      </c>
    </row>
    <row r="900" spans="1:11" x14ac:dyDescent="0.2">
      <c r="A900" s="14">
        <v>896</v>
      </c>
      <c r="B900" t="b">
        <v>0</v>
      </c>
      <c r="C900" s="28" t="b">
        <v>1</v>
      </c>
      <c r="D900" s="29">
        <v>1508263111</v>
      </c>
      <c r="E900" s="37" t="s">
        <v>809</v>
      </c>
      <c r="F900" s="28">
        <v>3</v>
      </c>
      <c r="G900" s="14">
        <f t="shared" si="26"/>
        <v>2009</v>
      </c>
      <c r="H900" t="s">
        <v>3797</v>
      </c>
      <c r="K900" t="str">
        <f t="shared" si="27"/>
        <v>insert into pendaftaran (id,status_lulus,status_verifikasi,npm,pelamar,nomor_periode,tahun_periode) values (896,FALSE,TRUE,'1508263111','Curry.Cailin95',3,'2009');</v>
      </c>
    </row>
    <row r="901" spans="1:11" x14ac:dyDescent="0.2">
      <c r="A901" s="14">
        <v>897</v>
      </c>
      <c r="B901" t="b">
        <v>0</v>
      </c>
      <c r="C901" t="b">
        <v>0</v>
      </c>
      <c r="D901" s="29">
        <v>1508263113</v>
      </c>
      <c r="E901" s="37" t="s">
        <v>810</v>
      </c>
      <c r="F901" s="28">
        <v>3</v>
      </c>
      <c r="G901" s="14">
        <f t="shared" si="26"/>
        <v>2009</v>
      </c>
      <c r="H901" t="s">
        <v>3797</v>
      </c>
      <c r="K901" t="str">
        <f t="shared" si="27"/>
        <v>insert into pendaftaran (id,status_lulus,status_verifikasi,npm,pelamar,nomor_periode,tahun_periode) values (897,FALSE,FALSE,'1508263113','Booker.Imelda6',3,'2009');</v>
      </c>
    </row>
    <row r="902" spans="1:11" x14ac:dyDescent="0.2">
      <c r="A902" s="14">
        <v>898</v>
      </c>
      <c r="B902" t="b">
        <v>0</v>
      </c>
      <c r="C902" t="b">
        <v>0</v>
      </c>
      <c r="D902" s="29">
        <v>1508263115</v>
      </c>
      <c r="E902" s="37" t="s">
        <v>811</v>
      </c>
      <c r="F902" s="28">
        <v>3</v>
      </c>
      <c r="G902" s="14">
        <f t="shared" ref="G902:G965" si="28">IF(F902=1,2007,IF(F902=2,2008,2009))</f>
        <v>2009</v>
      </c>
      <c r="H902" t="s">
        <v>3797</v>
      </c>
      <c r="K902" t="str">
        <f t="shared" ref="K902:K965" si="29">CONCATENATE($K$4,A902,",",B902,",",C902,",","'",D902,"'",",","'",E902,"'",",",F902,",","'",G902,"'",")",";")</f>
        <v>insert into pendaftaran (id,status_lulus,status_verifikasi,npm,pelamar,nomor_periode,tahun_periode) values (898,FALSE,FALSE,'1508263115','Contreras.Kirsten46',3,'2009');</v>
      </c>
    </row>
    <row r="903" spans="1:11" x14ac:dyDescent="0.2">
      <c r="A903" s="14">
        <v>899</v>
      </c>
      <c r="B903" t="b">
        <v>0</v>
      </c>
      <c r="C903" t="b">
        <v>0</v>
      </c>
      <c r="D903" s="29">
        <v>1508263117</v>
      </c>
      <c r="E903" s="37" t="s">
        <v>812</v>
      </c>
      <c r="F903" s="28">
        <v>3</v>
      </c>
      <c r="G903" s="14">
        <f t="shared" si="28"/>
        <v>2009</v>
      </c>
      <c r="H903" t="s">
        <v>3797</v>
      </c>
      <c r="K903" t="str">
        <f t="shared" si="29"/>
        <v>insert into pendaftaran (id,status_lulus,status_verifikasi,npm,pelamar,nomor_periode,tahun_periode) values (899,FALSE,FALSE,'1508263117','Burgess.Warren34',3,'2009');</v>
      </c>
    </row>
    <row r="904" spans="1:11" x14ac:dyDescent="0.2">
      <c r="A904" s="14">
        <v>900</v>
      </c>
      <c r="B904" t="b">
        <v>0</v>
      </c>
      <c r="C904" t="b">
        <v>0</v>
      </c>
      <c r="D904" s="29">
        <v>1508263119</v>
      </c>
      <c r="E904" s="37" t="s">
        <v>813</v>
      </c>
      <c r="F904" s="28">
        <v>3</v>
      </c>
      <c r="G904" s="14">
        <f t="shared" si="28"/>
        <v>2009</v>
      </c>
      <c r="H904" t="s">
        <v>3797</v>
      </c>
      <c r="K904" t="str">
        <f t="shared" si="29"/>
        <v>insert into pendaftaran (id,status_lulus,status_verifikasi,npm,pelamar,nomor_periode,tahun_periode) values (900,FALSE,FALSE,'1508263119','Downs.Steel2',3,'2009');</v>
      </c>
    </row>
    <row r="905" spans="1:11" x14ac:dyDescent="0.2">
      <c r="A905" s="14">
        <v>901</v>
      </c>
      <c r="B905" t="b">
        <v>0</v>
      </c>
      <c r="C905" t="b">
        <v>0</v>
      </c>
      <c r="D905" s="29">
        <v>1508263121</v>
      </c>
      <c r="E905" s="37" t="s">
        <v>814</v>
      </c>
      <c r="F905" s="28">
        <v>3</v>
      </c>
      <c r="G905" s="14">
        <f t="shared" si="28"/>
        <v>2009</v>
      </c>
      <c r="H905" t="s">
        <v>3797</v>
      </c>
      <c r="K905" t="str">
        <f t="shared" si="29"/>
        <v>insert into pendaftaran (id,status_lulus,status_verifikasi,npm,pelamar,nomor_periode,tahun_periode) values (901,FALSE,FALSE,'1508263121','Benjamin.Jessica87',3,'2009');</v>
      </c>
    </row>
    <row r="906" spans="1:11" x14ac:dyDescent="0.2">
      <c r="A906" s="14">
        <v>902</v>
      </c>
      <c r="B906" t="b">
        <v>0</v>
      </c>
      <c r="C906" t="b">
        <v>0</v>
      </c>
      <c r="D906" s="29">
        <v>1508263123</v>
      </c>
      <c r="E906" s="37" t="s">
        <v>815</v>
      </c>
      <c r="F906" s="28">
        <v>3</v>
      </c>
      <c r="G906" s="14">
        <f t="shared" si="28"/>
        <v>2009</v>
      </c>
      <c r="H906" t="s">
        <v>3797</v>
      </c>
      <c r="K906" t="str">
        <f t="shared" si="29"/>
        <v>insert into pendaftaran (id,status_lulus,status_verifikasi,npm,pelamar,nomor_periode,tahun_periode) values (902,FALSE,FALSE,'1508263123','Harper.Jonas23',3,'2009');</v>
      </c>
    </row>
    <row r="907" spans="1:11" x14ac:dyDescent="0.2">
      <c r="A907" s="14">
        <v>903</v>
      </c>
      <c r="B907" t="b">
        <v>0</v>
      </c>
      <c r="C907" t="b">
        <v>0</v>
      </c>
      <c r="D907" s="29">
        <v>1508263125</v>
      </c>
      <c r="E907" s="37" t="s">
        <v>816</v>
      </c>
      <c r="F907" s="28">
        <v>3</v>
      </c>
      <c r="G907" s="14">
        <f t="shared" si="28"/>
        <v>2009</v>
      </c>
      <c r="H907" t="s">
        <v>3797</v>
      </c>
      <c r="K907" t="str">
        <f t="shared" si="29"/>
        <v>insert into pendaftaran (id,status_lulus,status_verifikasi,npm,pelamar,nomor_periode,tahun_periode) values (903,FALSE,FALSE,'1508263125','Walls.Christopher5',3,'2009');</v>
      </c>
    </row>
    <row r="908" spans="1:11" x14ac:dyDescent="0.2">
      <c r="A908" s="14">
        <v>904</v>
      </c>
      <c r="B908" t="b">
        <v>0</v>
      </c>
      <c r="C908" t="b">
        <v>0</v>
      </c>
      <c r="D908" s="29">
        <v>1508263127</v>
      </c>
      <c r="E908" s="37" t="s">
        <v>817</v>
      </c>
      <c r="F908" s="28">
        <v>3</v>
      </c>
      <c r="G908" s="14">
        <f t="shared" si="28"/>
        <v>2009</v>
      </c>
      <c r="H908" t="s">
        <v>3797</v>
      </c>
      <c r="K908" t="str">
        <f t="shared" si="29"/>
        <v>insert into pendaftaran (id,status_lulus,status_verifikasi,npm,pelamar,nomor_periode,tahun_periode) values (904,FALSE,FALSE,'1508263127','Skinner.Ruby31',3,'2009');</v>
      </c>
    </row>
    <row r="909" spans="1:11" x14ac:dyDescent="0.2">
      <c r="A909" s="14">
        <v>905</v>
      </c>
      <c r="B909" t="b">
        <v>0</v>
      </c>
      <c r="C909" t="b">
        <v>0</v>
      </c>
      <c r="D909" s="29">
        <v>1508263129</v>
      </c>
      <c r="E909" s="37" t="s">
        <v>818</v>
      </c>
      <c r="F909" s="28">
        <v>3</v>
      </c>
      <c r="G909" s="14">
        <f t="shared" si="28"/>
        <v>2009</v>
      </c>
      <c r="H909" t="s">
        <v>3797</v>
      </c>
      <c r="K909" t="str">
        <f t="shared" si="29"/>
        <v>insert into pendaftaran (id,status_lulus,status_verifikasi,npm,pelamar,nomor_periode,tahun_periode) values (905,FALSE,FALSE,'1508263129','Graham.Phelan12',3,'2009');</v>
      </c>
    </row>
    <row r="910" spans="1:11" x14ac:dyDescent="0.2">
      <c r="A910" s="14">
        <v>906</v>
      </c>
      <c r="B910" t="b">
        <v>0</v>
      </c>
      <c r="C910" t="b">
        <v>0</v>
      </c>
      <c r="D910" s="29">
        <v>1508263131</v>
      </c>
      <c r="E910" s="37" t="s">
        <v>819</v>
      </c>
      <c r="F910" s="28">
        <v>3</v>
      </c>
      <c r="G910" s="14">
        <f t="shared" si="28"/>
        <v>2009</v>
      </c>
      <c r="H910" t="s">
        <v>3797</v>
      </c>
      <c r="K910" t="str">
        <f t="shared" si="29"/>
        <v>insert into pendaftaran (id,status_lulus,status_verifikasi,npm,pelamar,nomor_periode,tahun_periode) values (906,FALSE,FALSE,'1508263131','Mckee.Emery64',3,'2009');</v>
      </c>
    </row>
    <row r="911" spans="1:11" x14ac:dyDescent="0.2">
      <c r="A911" s="14">
        <v>907</v>
      </c>
      <c r="B911" t="b">
        <v>0</v>
      </c>
      <c r="C911" s="28" t="b">
        <v>1</v>
      </c>
      <c r="D911" s="29">
        <v>1508263133</v>
      </c>
      <c r="E911" s="37" t="s">
        <v>820</v>
      </c>
      <c r="F911" s="28">
        <v>3</v>
      </c>
      <c r="G911" s="14">
        <f t="shared" si="28"/>
        <v>2009</v>
      </c>
      <c r="H911" t="s">
        <v>3797</v>
      </c>
      <c r="K911" t="str">
        <f t="shared" si="29"/>
        <v>insert into pendaftaran (id,status_lulus,status_verifikasi,npm,pelamar,nomor_periode,tahun_periode) values (907,FALSE,TRUE,'1508263133','Cole.Lillith48',3,'2009');</v>
      </c>
    </row>
    <row r="912" spans="1:11" x14ac:dyDescent="0.2">
      <c r="A912" s="14">
        <v>908</v>
      </c>
      <c r="B912" t="b">
        <v>0</v>
      </c>
      <c r="C912" s="28" t="b">
        <v>1</v>
      </c>
      <c r="D912" s="29">
        <v>1508263135</v>
      </c>
      <c r="E912" s="37" t="s">
        <v>821</v>
      </c>
      <c r="F912" s="28">
        <v>3</v>
      </c>
      <c r="G912" s="14">
        <f t="shared" si="28"/>
        <v>2009</v>
      </c>
      <c r="H912" t="s">
        <v>3797</v>
      </c>
      <c r="K912" t="str">
        <f t="shared" si="29"/>
        <v>insert into pendaftaran (id,status_lulus,status_verifikasi,npm,pelamar,nomor_periode,tahun_periode) values (908,FALSE,TRUE,'1508263135','Wagner.Hayden86',3,'2009');</v>
      </c>
    </row>
    <row r="913" spans="1:11" x14ac:dyDescent="0.2">
      <c r="A913" s="14">
        <v>909</v>
      </c>
      <c r="B913" t="b">
        <v>0</v>
      </c>
      <c r="C913" s="28" t="b">
        <v>1</v>
      </c>
      <c r="D913" s="29">
        <v>1508263137</v>
      </c>
      <c r="E913" s="37" t="s">
        <v>822</v>
      </c>
      <c r="F913" s="28">
        <v>3</v>
      </c>
      <c r="G913" s="14">
        <f t="shared" si="28"/>
        <v>2009</v>
      </c>
      <c r="H913" t="s">
        <v>3797</v>
      </c>
      <c r="K913" t="str">
        <f t="shared" si="29"/>
        <v>insert into pendaftaran (id,status_lulus,status_verifikasi,npm,pelamar,nomor_periode,tahun_periode) values (909,FALSE,TRUE,'1508263137','Noel.Yuli88',3,'2009');</v>
      </c>
    </row>
    <row r="914" spans="1:11" x14ac:dyDescent="0.2">
      <c r="A914" s="14">
        <v>910</v>
      </c>
      <c r="B914" t="b">
        <v>0</v>
      </c>
      <c r="C914" s="28" t="b">
        <v>1</v>
      </c>
      <c r="D914" s="29">
        <v>1508263139</v>
      </c>
      <c r="E914" s="37" t="s">
        <v>823</v>
      </c>
      <c r="F914" s="28">
        <v>3</v>
      </c>
      <c r="G914" s="14">
        <f t="shared" si="28"/>
        <v>2009</v>
      </c>
      <c r="H914" t="s">
        <v>3797</v>
      </c>
      <c r="K914" t="str">
        <f t="shared" si="29"/>
        <v>insert into pendaftaran (id,status_lulus,status_verifikasi,npm,pelamar,nomor_periode,tahun_periode) values (910,FALSE,TRUE,'1508263139','Jackson.Shelly76',3,'2009');</v>
      </c>
    </row>
    <row r="915" spans="1:11" x14ac:dyDescent="0.2">
      <c r="A915" s="14">
        <v>911</v>
      </c>
      <c r="B915" t="b">
        <v>0</v>
      </c>
      <c r="C915" t="b">
        <v>0</v>
      </c>
      <c r="D915" s="29">
        <v>1508263141</v>
      </c>
      <c r="E915" s="37" t="s">
        <v>824</v>
      </c>
      <c r="F915" s="28">
        <v>3</v>
      </c>
      <c r="G915" s="14">
        <f t="shared" si="28"/>
        <v>2009</v>
      </c>
      <c r="H915" t="s">
        <v>3797</v>
      </c>
      <c r="K915" t="str">
        <f t="shared" si="29"/>
        <v>insert into pendaftaran (id,status_lulus,status_verifikasi,npm,pelamar,nomor_periode,tahun_periode) values (911,FALSE,FALSE,'1508263141','Gamble.Hoyt29',3,'2009');</v>
      </c>
    </row>
    <row r="916" spans="1:11" x14ac:dyDescent="0.2">
      <c r="A916" s="14">
        <v>912</v>
      </c>
      <c r="B916" t="b">
        <v>0</v>
      </c>
      <c r="C916" t="b">
        <v>0</v>
      </c>
      <c r="D916" s="29">
        <v>1508263143</v>
      </c>
      <c r="E916" s="37" t="s">
        <v>825</v>
      </c>
      <c r="F916" s="28">
        <v>3</v>
      </c>
      <c r="G916" s="14">
        <f t="shared" si="28"/>
        <v>2009</v>
      </c>
      <c r="H916" t="s">
        <v>3797</v>
      </c>
      <c r="K916" t="str">
        <f t="shared" si="29"/>
        <v>insert into pendaftaran (id,status_lulus,status_verifikasi,npm,pelamar,nomor_periode,tahun_periode) values (912,FALSE,FALSE,'1508263143','Scott.Mira46',3,'2009');</v>
      </c>
    </row>
    <row r="917" spans="1:11" x14ac:dyDescent="0.2">
      <c r="A917" s="14">
        <v>913</v>
      </c>
      <c r="B917" t="b">
        <v>0</v>
      </c>
      <c r="C917" t="b">
        <v>0</v>
      </c>
      <c r="D917" s="29">
        <v>1508263145</v>
      </c>
      <c r="E917" s="37" t="s">
        <v>826</v>
      </c>
      <c r="F917" s="28">
        <v>3</v>
      </c>
      <c r="G917" s="14">
        <f t="shared" si="28"/>
        <v>2009</v>
      </c>
      <c r="H917" t="s">
        <v>3797</v>
      </c>
      <c r="K917" t="str">
        <f t="shared" si="29"/>
        <v>insert into pendaftaran (id,status_lulus,status_verifikasi,npm,pelamar,nomor_periode,tahun_periode) values (913,FALSE,FALSE,'1508263145','Sykes.Eliana60',3,'2009');</v>
      </c>
    </row>
    <row r="918" spans="1:11" x14ac:dyDescent="0.2">
      <c r="A918" s="14">
        <v>914</v>
      </c>
      <c r="B918" t="b">
        <v>0</v>
      </c>
      <c r="C918" t="b">
        <v>0</v>
      </c>
      <c r="D918" s="29">
        <v>1508263147</v>
      </c>
      <c r="E918" s="37" t="s">
        <v>827</v>
      </c>
      <c r="F918" s="28">
        <v>3</v>
      </c>
      <c r="G918" s="14">
        <f t="shared" si="28"/>
        <v>2009</v>
      </c>
      <c r="H918" t="s">
        <v>3797</v>
      </c>
      <c r="K918" t="str">
        <f t="shared" si="29"/>
        <v>insert into pendaftaran (id,status_lulus,status_verifikasi,npm,pelamar,nomor_periode,tahun_periode) values (914,FALSE,FALSE,'1508263147','Macias.Irene77',3,'2009');</v>
      </c>
    </row>
    <row r="919" spans="1:11" x14ac:dyDescent="0.2">
      <c r="A919" s="14">
        <v>915</v>
      </c>
      <c r="B919" t="b">
        <v>0</v>
      </c>
      <c r="C919" t="b">
        <v>0</v>
      </c>
      <c r="D919" s="29">
        <v>1508263149</v>
      </c>
      <c r="E919" s="37" t="s">
        <v>828</v>
      </c>
      <c r="F919" s="28">
        <v>3</v>
      </c>
      <c r="G919" s="14">
        <f t="shared" si="28"/>
        <v>2009</v>
      </c>
      <c r="H919" t="s">
        <v>3797</v>
      </c>
      <c r="K919" t="str">
        <f t="shared" si="29"/>
        <v>insert into pendaftaran (id,status_lulus,status_verifikasi,npm,pelamar,nomor_periode,tahun_periode) values (915,FALSE,FALSE,'1508263149','Romero.Margaret4',3,'2009');</v>
      </c>
    </row>
    <row r="920" spans="1:11" x14ac:dyDescent="0.2">
      <c r="A920" s="14">
        <v>916</v>
      </c>
      <c r="B920" t="b">
        <v>0</v>
      </c>
      <c r="C920" t="b">
        <v>0</v>
      </c>
      <c r="D920" s="29">
        <v>1508263151</v>
      </c>
      <c r="E920" s="37" t="s">
        <v>829</v>
      </c>
      <c r="F920" s="28">
        <v>3</v>
      </c>
      <c r="G920" s="14">
        <f t="shared" si="28"/>
        <v>2009</v>
      </c>
      <c r="H920" t="s">
        <v>3797</v>
      </c>
      <c r="K920" t="str">
        <f t="shared" si="29"/>
        <v>insert into pendaftaran (id,status_lulus,status_verifikasi,npm,pelamar,nomor_periode,tahun_periode) values (916,FALSE,FALSE,'1508263151','Newton.Logan47',3,'2009');</v>
      </c>
    </row>
    <row r="921" spans="1:11" x14ac:dyDescent="0.2">
      <c r="A921" s="14">
        <v>917</v>
      </c>
      <c r="B921" t="b">
        <v>0</v>
      </c>
      <c r="C921" t="b">
        <v>0</v>
      </c>
      <c r="D921" s="29">
        <v>1508263153</v>
      </c>
      <c r="E921" s="37" t="s">
        <v>830</v>
      </c>
      <c r="F921" s="28">
        <v>3</v>
      </c>
      <c r="G921" s="14">
        <f t="shared" si="28"/>
        <v>2009</v>
      </c>
      <c r="H921" t="s">
        <v>3797</v>
      </c>
      <c r="K921" t="str">
        <f t="shared" si="29"/>
        <v>insert into pendaftaran (id,status_lulus,status_verifikasi,npm,pelamar,nomor_periode,tahun_periode) values (917,FALSE,FALSE,'1508263153','Dawson.Jasper77',3,'2009');</v>
      </c>
    </row>
    <row r="922" spans="1:11" x14ac:dyDescent="0.2">
      <c r="A922" s="14">
        <v>918</v>
      </c>
      <c r="B922" t="b">
        <v>0</v>
      </c>
      <c r="C922" t="b">
        <v>0</v>
      </c>
      <c r="D922" s="29">
        <v>1508263155</v>
      </c>
      <c r="E922" s="37" t="s">
        <v>831</v>
      </c>
      <c r="F922" s="28">
        <v>3</v>
      </c>
      <c r="G922" s="14">
        <f t="shared" si="28"/>
        <v>2009</v>
      </c>
      <c r="H922" t="s">
        <v>3797</v>
      </c>
      <c r="K922" t="str">
        <f t="shared" si="29"/>
        <v>insert into pendaftaran (id,status_lulus,status_verifikasi,npm,pelamar,nomor_periode,tahun_periode) values (918,FALSE,FALSE,'1508263155','Bray.Mallory49',3,'2009');</v>
      </c>
    </row>
    <row r="923" spans="1:11" x14ac:dyDescent="0.2">
      <c r="A923" s="14">
        <v>919</v>
      </c>
      <c r="B923" t="b">
        <v>0</v>
      </c>
      <c r="C923" t="b">
        <v>0</v>
      </c>
      <c r="D923" s="29">
        <v>1508263157</v>
      </c>
      <c r="E923" s="37" t="s">
        <v>832</v>
      </c>
      <c r="F923" s="28">
        <v>3</v>
      </c>
      <c r="G923" s="14">
        <f t="shared" si="28"/>
        <v>2009</v>
      </c>
      <c r="H923" t="s">
        <v>3797</v>
      </c>
      <c r="K923" t="str">
        <f t="shared" si="29"/>
        <v>insert into pendaftaran (id,status_lulus,status_verifikasi,npm,pelamar,nomor_periode,tahun_periode) values (919,FALSE,FALSE,'1508263157','Barron.Lewis19',3,'2009');</v>
      </c>
    </row>
    <row r="924" spans="1:11" x14ac:dyDescent="0.2">
      <c r="A924" s="14">
        <v>920</v>
      </c>
      <c r="B924" t="b">
        <v>0</v>
      </c>
      <c r="C924" t="b">
        <v>0</v>
      </c>
      <c r="D924" s="29">
        <v>1508263159</v>
      </c>
      <c r="E924" s="37" t="s">
        <v>833</v>
      </c>
      <c r="F924" s="28">
        <v>3</v>
      </c>
      <c r="G924" s="14">
        <f t="shared" si="28"/>
        <v>2009</v>
      </c>
      <c r="H924" t="s">
        <v>3797</v>
      </c>
      <c r="K924" t="str">
        <f t="shared" si="29"/>
        <v>insert into pendaftaran (id,status_lulus,status_verifikasi,npm,pelamar,nomor_periode,tahun_periode) values (920,FALSE,FALSE,'1508263159','Carney.Tanya48',3,'2009');</v>
      </c>
    </row>
    <row r="925" spans="1:11" x14ac:dyDescent="0.2">
      <c r="A925" s="14">
        <v>921</v>
      </c>
      <c r="B925" t="b">
        <v>0</v>
      </c>
      <c r="C925" t="b">
        <v>0</v>
      </c>
      <c r="D925" s="29">
        <v>1508263161</v>
      </c>
      <c r="E925" s="37" t="s">
        <v>834</v>
      </c>
      <c r="F925" s="28">
        <v>3</v>
      </c>
      <c r="G925" s="14">
        <f t="shared" si="28"/>
        <v>2009</v>
      </c>
      <c r="H925" t="s">
        <v>3797</v>
      </c>
      <c r="K925" t="str">
        <f t="shared" si="29"/>
        <v>insert into pendaftaran (id,status_lulus,status_verifikasi,npm,pelamar,nomor_periode,tahun_periode) values (921,FALSE,FALSE,'1508263161','Nolan.Lani42',3,'2009');</v>
      </c>
    </row>
    <row r="926" spans="1:11" x14ac:dyDescent="0.2">
      <c r="A926" s="14">
        <v>922</v>
      </c>
      <c r="B926" t="b">
        <v>0</v>
      </c>
      <c r="C926" s="28" t="b">
        <v>1</v>
      </c>
      <c r="D926" s="29">
        <v>1508263163</v>
      </c>
      <c r="E926" s="37" t="s">
        <v>835</v>
      </c>
      <c r="F926" s="28">
        <v>3</v>
      </c>
      <c r="G926" s="14">
        <f t="shared" si="28"/>
        <v>2009</v>
      </c>
      <c r="H926" t="s">
        <v>3797</v>
      </c>
      <c r="K926" t="str">
        <f t="shared" si="29"/>
        <v>insert into pendaftaran (id,status_lulus,status_verifikasi,npm,pelamar,nomor_periode,tahun_periode) values (922,FALSE,TRUE,'1508263163','Hansen.Candace3',3,'2009');</v>
      </c>
    </row>
    <row r="927" spans="1:11" x14ac:dyDescent="0.2">
      <c r="A927" s="14">
        <v>923</v>
      </c>
      <c r="B927" t="b">
        <v>0</v>
      </c>
      <c r="C927" s="28" t="b">
        <v>1</v>
      </c>
      <c r="D927" s="29">
        <v>1508263165</v>
      </c>
      <c r="E927" s="37" t="s">
        <v>836</v>
      </c>
      <c r="F927" s="28">
        <v>3</v>
      </c>
      <c r="G927" s="14">
        <f t="shared" si="28"/>
        <v>2009</v>
      </c>
      <c r="H927" t="s">
        <v>3797</v>
      </c>
      <c r="K927" t="str">
        <f t="shared" si="29"/>
        <v>insert into pendaftaran (id,status_lulus,status_verifikasi,npm,pelamar,nomor_periode,tahun_periode) values (923,FALSE,TRUE,'1508263165','Horn.Emery41',3,'2009');</v>
      </c>
    </row>
    <row r="928" spans="1:11" x14ac:dyDescent="0.2">
      <c r="A928" s="14">
        <v>924</v>
      </c>
      <c r="B928" t="b">
        <v>0</v>
      </c>
      <c r="C928" s="28" t="b">
        <v>1</v>
      </c>
      <c r="D928" s="29">
        <v>1508263167</v>
      </c>
      <c r="E928" s="37" t="s">
        <v>837</v>
      </c>
      <c r="F928" s="28">
        <v>3</v>
      </c>
      <c r="G928" s="14">
        <f t="shared" si="28"/>
        <v>2009</v>
      </c>
      <c r="H928" t="s">
        <v>3797</v>
      </c>
      <c r="K928" t="str">
        <f t="shared" si="29"/>
        <v>insert into pendaftaran (id,status_lulus,status_verifikasi,npm,pelamar,nomor_periode,tahun_periode) values (924,FALSE,TRUE,'1508263167','Collier.Ashely24',3,'2009');</v>
      </c>
    </row>
    <row r="929" spans="1:11" x14ac:dyDescent="0.2">
      <c r="A929" s="14">
        <v>925</v>
      </c>
      <c r="B929" t="b">
        <v>0</v>
      </c>
      <c r="C929" s="28" t="b">
        <v>1</v>
      </c>
      <c r="D929" s="29">
        <v>1508263169</v>
      </c>
      <c r="E929" s="37" t="s">
        <v>838</v>
      </c>
      <c r="F929" s="28">
        <v>3</v>
      </c>
      <c r="G929" s="14">
        <f t="shared" si="28"/>
        <v>2009</v>
      </c>
      <c r="H929" t="s">
        <v>3797</v>
      </c>
      <c r="K929" t="str">
        <f t="shared" si="29"/>
        <v>insert into pendaftaran (id,status_lulus,status_verifikasi,npm,pelamar,nomor_periode,tahun_periode) values (925,FALSE,TRUE,'1508263169','Barton.Michelle11',3,'2009');</v>
      </c>
    </row>
    <row r="930" spans="1:11" x14ac:dyDescent="0.2">
      <c r="A930" s="14">
        <v>926</v>
      </c>
      <c r="B930" t="b">
        <v>0</v>
      </c>
      <c r="C930" s="28" t="b">
        <v>1</v>
      </c>
      <c r="D930" s="29">
        <v>1508263171</v>
      </c>
      <c r="E930" s="37" t="s">
        <v>839</v>
      </c>
      <c r="F930" s="28">
        <v>3</v>
      </c>
      <c r="G930" s="14">
        <f t="shared" si="28"/>
        <v>2009</v>
      </c>
      <c r="H930" t="s">
        <v>3797</v>
      </c>
      <c r="K930" t="str">
        <f t="shared" si="29"/>
        <v>insert into pendaftaran (id,status_lulus,status_verifikasi,npm,pelamar,nomor_periode,tahun_periode) values (926,FALSE,TRUE,'1508263171','Allen.James4',3,'2009');</v>
      </c>
    </row>
    <row r="931" spans="1:11" x14ac:dyDescent="0.2">
      <c r="A931" s="14">
        <v>927</v>
      </c>
      <c r="B931" t="b">
        <v>0</v>
      </c>
      <c r="C931" s="28" t="b">
        <v>1</v>
      </c>
      <c r="D931" s="29">
        <v>1508263173</v>
      </c>
      <c r="E931" s="37" t="s">
        <v>840</v>
      </c>
      <c r="F931" s="28">
        <v>3</v>
      </c>
      <c r="G931" s="14">
        <f t="shared" si="28"/>
        <v>2009</v>
      </c>
      <c r="H931" t="s">
        <v>3797</v>
      </c>
      <c r="K931" t="str">
        <f t="shared" si="29"/>
        <v>insert into pendaftaran (id,status_lulus,status_verifikasi,npm,pelamar,nomor_periode,tahun_periode) values (927,FALSE,TRUE,'1508263173','Hoffman.Clark45',3,'2009');</v>
      </c>
    </row>
    <row r="932" spans="1:11" x14ac:dyDescent="0.2">
      <c r="A932" s="14">
        <v>928</v>
      </c>
      <c r="B932" t="b">
        <v>0</v>
      </c>
      <c r="C932" s="28" t="b">
        <v>1</v>
      </c>
      <c r="D932" s="29">
        <v>1508263175</v>
      </c>
      <c r="E932" s="37" t="s">
        <v>841</v>
      </c>
      <c r="F932" s="28">
        <v>3</v>
      </c>
      <c r="G932" s="14">
        <f t="shared" si="28"/>
        <v>2009</v>
      </c>
      <c r="H932" t="s">
        <v>3797</v>
      </c>
      <c r="K932" t="str">
        <f t="shared" si="29"/>
        <v>insert into pendaftaran (id,status_lulus,status_verifikasi,npm,pelamar,nomor_periode,tahun_periode) values (928,FALSE,TRUE,'1508263175','Shields.Emi97',3,'2009');</v>
      </c>
    </row>
    <row r="933" spans="1:11" x14ac:dyDescent="0.2">
      <c r="A933" s="14">
        <v>929</v>
      </c>
      <c r="B933" t="b">
        <v>0</v>
      </c>
      <c r="C933" s="28" t="b">
        <v>1</v>
      </c>
      <c r="D933" s="29">
        <v>1508263177</v>
      </c>
      <c r="E933" s="37" t="s">
        <v>842</v>
      </c>
      <c r="F933" s="28">
        <v>3</v>
      </c>
      <c r="G933" s="14">
        <f t="shared" si="28"/>
        <v>2009</v>
      </c>
      <c r="H933" t="s">
        <v>3797</v>
      </c>
      <c r="K933" t="str">
        <f t="shared" si="29"/>
        <v>insert into pendaftaran (id,status_lulus,status_verifikasi,npm,pelamar,nomor_periode,tahun_periode) values (929,FALSE,TRUE,'1508263177','Holden.Martena56',3,'2009');</v>
      </c>
    </row>
    <row r="934" spans="1:11" x14ac:dyDescent="0.2">
      <c r="A934" s="14">
        <v>930</v>
      </c>
      <c r="B934" t="b">
        <v>0</v>
      </c>
      <c r="C934" s="28" t="b">
        <v>1</v>
      </c>
      <c r="D934" s="29">
        <v>1508263179</v>
      </c>
      <c r="E934" s="37" t="s">
        <v>843</v>
      </c>
      <c r="F934" s="28">
        <v>3</v>
      </c>
      <c r="G934" s="14">
        <f t="shared" si="28"/>
        <v>2009</v>
      </c>
      <c r="H934" t="s">
        <v>3797</v>
      </c>
      <c r="K934" t="str">
        <f t="shared" si="29"/>
        <v>insert into pendaftaran (id,status_lulus,status_verifikasi,npm,pelamar,nomor_periode,tahun_periode) values (930,FALSE,TRUE,'1508263179','Trevino.Remedios97',3,'2009');</v>
      </c>
    </row>
    <row r="935" spans="1:11" x14ac:dyDescent="0.2">
      <c r="A935" s="14">
        <v>931</v>
      </c>
      <c r="B935" t="b">
        <v>0</v>
      </c>
      <c r="C935" t="b">
        <v>0</v>
      </c>
      <c r="D935" s="29">
        <v>1508263181</v>
      </c>
      <c r="E935" s="37" t="s">
        <v>844</v>
      </c>
      <c r="F935" s="28">
        <v>3</v>
      </c>
      <c r="G935" s="14">
        <f t="shared" si="28"/>
        <v>2009</v>
      </c>
      <c r="H935" t="s">
        <v>3797</v>
      </c>
      <c r="K935" t="str">
        <f t="shared" si="29"/>
        <v>insert into pendaftaran (id,status_lulus,status_verifikasi,npm,pelamar,nomor_periode,tahun_periode) values (931,FALSE,FALSE,'1508263181','Aguilar.Jeremy92',3,'2009');</v>
      </c>
    </row>
    <row r="936" spans="1:11" x14ac:dyDescent="0.2">
      <c r="A936" s="14">
        <v>932</v>
      </c>
      <c r="B936" t="b">
        <v>0</v>
      </c>
      <c r="C936" t="b">
        <v>0</v>
      </c>
      <c r="D936" s="29">
        <v>1508263183</v>
      </c>
      <c r="E936" s="37" t="s">
        <v>845</v>
      </c>
      <c r="F936" s="28">
        <v>3</v>
      </c>
      <c r="G936" s="14">
        <f t="shared" si="28"/>
        <v>2009</v>
      </c>
      <c r="H936" t="s">
        <v>3797</v>
      </c>
      <c r="K936" t="str">
        <f t="shared" si="29"/>
        <v>insert into pendaftaran (id,status_lulus,status_verifikasi,npm,pelamar,nomor_periode,tahun_periode) values (932,FALSE,FALSE,'1508263183','Ortega.Abbot37',3,'2009');</v>
      </c>
    </row>
    <row r="937" spans="1:11" x14ac:dyDescent="0.2">
      <c r="A937" s="14">
        <v>933</v>
      </c>
      <c r="B937" t="b">
        <v>0</v>
      </c>
      <c r="C937" t="b">
        <v>0</v>
      </c>
      <c r="D937" s="29">
        <v>1508263185</v>
      </c>
      <c r="E937" s="37" t="s">
        <v>846</v>
      </c>
      <c r="F937" s="28">
        <v>3</v>
      </c>
      <c r="G937" s="14">
        <f t="shared" si="28"/>
        <v>2009</v>
      </c>
      <c r="H937" t="s">
        <v>3797</v>
      </c>
      <c r="K937" t="str">
        <f t="shared" si="29"/>
        <v>insert into pendaftaran (id,status_lulus,status_verifikasi,npm,pelamar,nomor_periode,tahun_periode) values (933,FALSE,FALSE,'1508263185','Villarreal.Hyacinth58',3,'2009');</v>
      </c>
    </row>
    <row r="938" spans="1:11" x14ac:dyDescent="0.2">
      <c r="A938" s="14">
        <v>934</v>
      </c>
      <c r="B938" t="b">
        <v>0</v>
      </c>
      <c r="C938" t="b">
        <v>0</v>
      </c>
      <c r="D938" s="29">
        <v>1508263187</v>
      </c>
      <c r="E938" s="37" t="s">
        <v>847</v>
      </c>
      <c r="F938" s="28">
        <v>3</v>
      </c>
      <c r="G938" s="14">
        <f t="shared" si="28"/>
        <v>2009</v>
      </c>
      <c r="H938" t="s">
        <v>3797</v>
      </c>
      <c r="K938" t="str">
        <f t="shared" si="29"/>
        <v>insert into pendaftaran (id,status_lulus,status_verifikasi,npm,pelamar,nomor_periode,tahun_periode) values (934,FALSE,FALSE,'1508263187','Gibson.Ferris81',3,'2009');</v>
      </c>
    </row>
    <row r="939" spans="1:11" x14ac:dyDescent="0.2">
      <c r="A939" s="14">
        <v>935</v>
      </c>
      <c r="B939" t="b">
        <v>0</v>
      </c>
      <c r="C939" t="b">
        <v>0</v>
      </c>
      <c r="D939" s="29">
        <v>1508263189</v>
      </c>
      <c r="E939" s="37" t="s">
        <v>848</v>
      </c>
      <c r="F939" s="28">
        <v>3</v>
      </c>
      <c r="G939" s="14">
        <f t="shared" si="28"/>
        <v>2009</v>
      </c>
      <c r="H939" t="s">
        <v>3797</v>
      </c>
      <c r="K939" t="str">
        <f t="shared" si="29"/>
        <v>insert into pendaftaran (id,status_lulus,status_verifikasi,npm,pelamar,nomor_periode,tahun_periode) values (935,FALSE,FALSE,'1508263189','Castillo.Indigo58',3,'2009');</v>
      </c>
    </row>
    <row r="940" spans="1:11" x14ac:dyDescent="0.2">
      <c r="A940" s="14">
        <v>936</v>
      </c>
      <c r="B940" t="b">
        <v>0</v>
      </c>
      <c r="C940" t="b">
        <v>0</v>
      </c>
      <c r="D940" s="29">
        <v>1508263191</v>
      </c>
      <c r="E940" s="37" t="s">
        <v>849</v>
      </c>
      <c r="F940" s="28">
        <v>3</v>
      </c>
      <c r="G940" s="14">
        <f t="shared" si="28"/>
        <v>2009</v>
      </c>
      <c r="H940" t="s">
        <v>3797</v>
      </c>
      <c r="K940" t="str">
        <f t="shared" si="29"/>
        <v>insert into pendaftaran (id,status_lulus,status_verifikasi,npm,pelamar,nomor_periode,tahun_periode) values (936,FALSE,FALSE,'1508263191','Schroeder.Kermit67',3,'2009');</v>
      </c>
    </row>
    <row r="941" spans="1:11" x14ac:dyDescent="0.2">
      <c r="A941" s="14">
        <v>937</v>
      </c>
      <c r="B941" t="b">
        <v>0</v>
      </c>
      <c r="C941" t="b">
        <v>0</v>
      </c>
      <c r="D941" s="29">
        <v>1508263193</v>
      </c>
      <c r="E941" s="37" t="s">
        <v>850</v>
      </c>
      <c r="F941" s="28">
        <v>3</v>
      </c>
      <c r="G941" s="14">
        <f t="shared" si="28"/>
        <v>2009</v>
      </c>
      <c r="H941" t="s">
        <v>3797</v>
      </c>
      <c r="K941" t="str">
        <f t="shared" si="29"/>
        <v>insert into pendaftaran (id,status_lulus,status_verifikasi,npm,pelamar,nomor_periode,tahun_periode) values (937,FALSE,FALSE,'1508263193','Jacobson.Kelsie21',3,'2009');</v>
      </c>
    </row>
    <row r="942" spans="1:11" x14ac:dyDescent="0.2">
      <c r="A942" s="14">
        <v>938</v>
      </c>
      <c r="B942" t="b">
        <v>0</v>
      </c>
      <c r="C942" t="b">
        <v>0</v>
      </c>
      <c r="D942" s="29">
        <v>1508263195</v>
      </c>
      <c r="E942" s="37" t="s">
        <v>851</v>
      </c>
      <c r="F942" s="28">
        <v>3</v>
      </c>
      <c r="G942" s="14">
        <f t="shared" si="28"/>
        <v>2009</v>
      </c>
      <c r="H942" t="s">
        <v>3797</v>
      </c>
      <c r="K942" t="str">
        <f t="shared" si="29"/>
        <v>insert into pendaftaran (id,status_lulus,status_verifikasi,npm,pelamar,nomor_periode,tahun_periode) values (938,FALSE,FALSE,'1508263195','Howard.Cooper71',3,'2009');</v>
      </c>
    </row>
    <row r="943" spans="1:11" x14ac:dyDescent="0.2">
      <c r="A943" s="14">
        <v>939</v>
      </c>
      <c r="B943" t="b">
        <v>0</v>
      </c>
      <c r="C943" t="b">
        <v>0</v>
      </c>
      <c r="D943" s="29">
        <v>1508263197</v>
      </c>
      <c r="E943" s="37" t="s">
        <v>852</v>
      </c>
      <c r="F943" s="28">
        <v>3</v>
      </c>
      <c r="G943" s="14">
        <f t="shared" si="28"/>
        <v>2009</v>
      </c>
      <c r="H943" t="s">
        <v>3797</v>
      </c>
      <c r="K943" t="str">
        <f t="shared" si="29"/>
        <v>insert into pendaftaran (id,status_lulus,status_verifikasi,npm,pelamar,nomor_periode,tahun_periode) values (939,FALSE,FALSE,'1508263197','Burton.Wylie56',3,'2009');</v>
      </c>
    </row>
    <row r="944" spans="1:11" x14ac:dyDescent="0.2">
      <c r="A944" s="14">
        <v>940</v>
      </c>
      <c r="B944" t="b">
        <v>0</v>
      </c>
      <c r="C944" t="b">
        <v>0</v>
      </c>
      <c r="D944" s="29">
        <v>1508263199</v>
      </c>
      <c r="E944" s="37" t="s">
        <v>853</v>
      </c>
      <c r="F944" s="28">
        <v>3</v>
      </c>
      <c r="G944" s="14">
        <f t="shared" si="28"/>
        <v>2009</v>
      </c>
      <c r="H944" t="s">
        <v>3797</v>
      </c>
      <c r="K944" t="str">
        <f t="shared" si="29"/>
        <v>insert into pendaftaran (id,status_lulus,status_verifikasi,npm,pelamar,nomor_periode,tahun_periode) values (940,FALSE,FALSE,'1508263199','Gaines.Drake14',3,'2009');</v>
      </c>
    </row>
    <row r="945" spans="1:11" x14ac:dyDescent="0.2">
      <c r="A945" s="14">
        <v>941</v>
      </c>
      <c r="B945" t="b">
        <v>0</v>
      </c>
      <c r="C945" t="b">
        <v>0</v>
      </c>
      <c r="D945" s="29">
        <v>1508263201</v>
      </c>
      <c r="E945" s="37" t="s">
        <v>854</v>
      </c>
      <c r="F945" s="28">
        <v>3</v>
      </c>
      <c r="G945" s="14">
        <f t="shared" si="28"/>
        <v>2009</v>
      </c>
      <c r="H945" t="s">
        <v>3797</v>
      </c>
      <c r="K945" t="str">
        <f t="shared" si="29"/>
        <v>insert into pendaftaran (id,status_lulus,status_verifikasi,npm,pelamar,nomor_periode,tahun_periode) values (941,FALSE,FALSE,'1508263201','Carpenter.Ahmed11',3,'2009');</v>
      </c>
    </row>
    <row r="946" spans="1:11" x14ac:dyDescent="0.2">
      <c r="A946" s="14">
        <v>942</v>
      </c>
      <c r="B946" t="b">
        <v>0</v>
      </c>
      <c r="C946" s="28" t="b">
        <v>1</v>
      </c>
      <c r="D946" s="29">
        <v>1508263203</v>
      </c>
      <c r="E946" s="37" t="s">
        <v>855</v>
      </c>
      <c r="F946" s="28">
        <v>3</v>
      </c>
      <c r="G946" s="14">
        <f t="shared" si="28"/>
        <v>2009</v>
      </c>
      <c r="H946" t="s">
        <v>3797</v>
      </c>
      <c r="K946" t="str">
        <f t="shared" si="29"/>
        <v>insert into pendaftaran (id,status_lulus,status_verifikasi,npm,pelamar,nomor_periode,tahun_periode) values (942,FALSE,TRUE,'1508263203','Richardson.Aquila57',3,'2009');</v>
      </c>
    </row>
    <row r="947" spans="1:11" x14ac:dyDescent="0.2">
      <c r="A947" s="14">
        <v>943</v>
      </c>
      <c r="B947" t="b">
        <v>0</v>
      </c>
      <c r="C947" s="28" t="b">
        <v>1</v>
      </c>
      <c r="D947" s="29">
        <v>1508263205</v>
      </c>
      <c r="E947" s="37" t="s">
        <v>856</v>
      </c>
      <c r="F947" s="28">
        <v>3</v>
      </c>
      <c r="G947" s="14">
        <f t="shared" si="28"/>
        <v>2009</v>
      </c>
      <c r="H947" t="s">
        <v>3797</v>
      </c>
      <c r="K947" t="str">
        <f t="shared" si="29"/>
        <v>insert into pendaftaran (id,status_lulus,status_verifikasi,npm,pelamar,nomor_periode,tahun_periode) values (943,FALSE,TRUE,'1508263205','Mcdowell.Celeste67',3,'2009');</v>
      </c>
    </row>
    <row r="948" spans="1:11" x14ac:dyDescent="0.2">
      <c r="A948" s="14">
        <v>944</v>
      </c>
      <c r="B948" t="b">
        <v>0</v>
      </c>
      <c r="C948" s="28" t="b">
        <v>1</v>
      </c>
      <c r="D948" s="29">
        <v>1508263207</v>
      </c>
      <c r="E948" s="37" t="s">
        <v>857</v>
      </c>
      <c r="F948" s="28">
        <v>3</v>
      </c>
      <c r="G948" s="14">
        <f t="shared" si="28"/>
        <v>2009</v>
      </c>
      <c r="H948" t="s">
        <v>3797</v>
      </c>
      <c r="K948" t="str">
        <f t="shared" si="29"/>
        <v>insert into pendaftaran (id,status_lulus,status_verifikasi,npm,pelamar,nomor_periode,tahun_periode) values (944,FALSE,TRUE,'1508263207','Lowery.Celeste58',3,'2009');</v>
      </c>
    </row>
    <row r="949" spans="1:11" x14ac:dyDescent="0.2">
      <c r="A949" s="14">
        <v>945</v>
      </c>
      <c r="B949" t="b">
        <v>0</v>
      </c>
      <c r="C949" s="28" t="b">
        <v>1</v>
      </c>
      <c r="D949" s="29">
        <v>1508263209</v>
      </c>
      <c r="E949" s="37" t="s">
        <v>858</v>
      </c>
      <c r="F949" s="28">
        <v>3</v>
      </c>
      <c r="G949" s="14">
        <f t="shared" si="28"/>
        <v>2009</v>
      </c>
      <c r="H949" t="s">
        <v>3797</v>
      </c>
      <c r="K949" t="str">
        <f t="shared" si="29"/>
        <v>insert into pendaftaran (id,status_lulus,status_verifikasi,npm,pelamar,nomor_periode,tahun_periode) values (945,FALSE,TRUE,'1508263209','Petty.Ferdinand76',3,'2009');</v>
      </c>
    </row>
    <row r="950" spans="1:11" x14ac:dyDescent="0.2">
      <c r="A950" s="14">
        <v>946</v>
      </c>
      <c r="B950" t="b">
        <v>0</v>
      </c>
      <c r="C950" s="28" t="b">
        <v>1</v>
      </c>
      <c r="D950" s="29">
        <v>1508263211</v>
      </c>
      <c r="E950" s="37" t="s">
        <v>859</v>
      </c>
      <c r="F950" s="28">
        <v>3</v>
      </c>
      <c r="G950" s="14">
        <f t="shared" si="28"/>
        <v>2009</v>
      </c>
      <c r="H950" t="s">
        <v>3797</v>
      </c>
      <c r="K950" t="str">
        <f t="shared" si="29"/>
        <v>insert into pendaftaran (id,status_lulus,status_verifikasi,npm,pelamar,nomor_periode,tahun_periode) values (946,FALSE,TRUE,'1508263211','Hernandez.Phyllis11',3,'2009');</v>
      </c>
    </row>
    <row r="951" spans="1:11" x14ac:dyDescent="0.2">
      <c r="A951" s="14">
        <v>947</v>
      </c>
      <c r="B951" t="b">
        <v>0</v>
      </c>
      <c r="C951" s="28" t="b">
        <v>1</v>
      </c>
      <c r="D951" s="29">
        <v>1508263213</v>
      </c>
      <c r="E951" s="37" t="s">
        <v>860</v>
      </c>
      <c r="F951" s="28">
        <v>3</v>
      </c>
      <c r="G951" s="14">
        <f t="shared" si="28"/>
        <v>2009</v>
      </c>
      <c r="H951" t="s">
        <v>3797</v>
      </c>
      <c r="K951" t="str">
        <f t="shared" si="29"/>
        <v>insert into pendaftaran (id,status_lulus,status_verifikasi,npm,pelamar,nomor_periode,tahun_periode) values (947,FALSE,TRUE,'1508263213','Mcleod.Clinton15',3,'2009');</v>
      </c>
    </row>
    <row r="952" spans="1:11" x14ac:dyDescent="0.2">
      <c r="A952" s="14">
        <v>948</v>
      </c>
      <c r="B952" t="b">
        <v>0</v>
      </c>
      <c r="C952" s="28" t="b">
        <v>1</v>
      </c>
      <c r="D952" s="29">
        <v>1508263215</v>
      </c>
      <c r="E952" s="37" t="s">
        <v>861</v>
      </c>
      <c r="F952" s="28">
        <v>3</v>
      </c>
      <c r="G952" s="14">
        <f t="shared" si="28"/>
        <v>2009</v>
      </c>
      <c r="H952" t="s">
        <v>3797</v>
      </c>
      <c r="K952" t="str">
        <f t="shared" si="29"/>
        <v>insert into pendaftaran (id,status_lulus,status_verifikasi,npm,pelamar,nomor_periode,tahun_periode) values (948,FALSE,TRUE,'1508263215','Hayes.Hyacinth38',3,'2009');</v>
      </c>
    </row>
    <row r="953" spans="1:11" x14ac:dyDescent="0.2">
      <c r="A953" s="14">
        <v>949</v>
      </c>
      <c r="B953" t="b">
        <v>0</v>
      </c>
      <c r="C953" s="28" t="b">
        <v>1</v>
      </c>
      <c r="D953" s="29">
        <v>1508263217</v>
      </c>
      <c r="E953" s="37" t="s">
        <v>862</v>
      </c>
      <c r="F953" s="28">
        <v>3</v>
      </c>
      <c r="G953" s="14">
        <f t="shared" si="28"/>
        <v>2009</v>
      </c>
      <c r="H953" t="s">
        <v>3797</v>
      </c>
      <c r="K953" t="str">
        <f t="shared" si="29"/>
        <v>insert into pendaftaran (id,status_lulus,status_verifikasi,npm,pelamar,nomor_periode,tahun_periode) values (949,FALSE,TRUE,'1508263217','Mcknight.Kyle46',3,'2009');</v>
      </c>
    </row>
    <row r="954" spans="1:11" x14ac:dyDescent="0.2">
      <c r="A954" s="14">
        <v>950</v>
      </c>
      <c r="B954" t="b">
        <v>0</v>
      </c>
      <c r="C954" s="28" t="b">
        <v>1</v>
      </c>
      <c r="D954" s="29">
        <v>1508263219</v>
      </c>
      <c r="E954" s="37" t="s">
        <v>863</v>
      </c>
      <c r="F954" s="28">
        <v>3</v>
      </c>
      <c r="G954" s="14">
        <f t="shared" si="28"/>
        <v>2009</v>
      </c>
      <c r="H954" t="s">
        <v>3797</v>
      </c>
      <c r="K954" t="str">
        <f t="shared" si="29"/>
        <v>insert into pendaftaran (id,status_lulus,status_verifikasi,npm,pelamar,nomor_periode,tahun_periode) values (950,FALSE,TRUE,'1508263219','Walsh.Tiger42',3,'2009');</v>
      </c>
    </row>
    <row r="955" spans="1:11" x14ac:dyDescent="0.2">
      <c r="A955" s="14">
        <v>951</v>
      </c>
      <c r="B955" s="28" t="b">
        <v>1</v>
      </c>
      <c r="C955" s="28" t="b">
        <v>1</v>
      </c>
      <c r="D955" s="29">
        <v>1508263221</v>
      </c>
      <c r="E955" s="38" t="s">
        <v>864</v>
      </c>
      <c r="F955" s="28">
        <v>3</v>
      </c>
      <c r="G955" s="14">
        <f t="shared" si="28"/>
        <v>2009</v>
      </c>
      <c r="H955" t="s">
        <v>3797</v>
      </c>
      <c r="K955" t="str">
        <f t="shared" si="29"/>
        <v>insert into pendaftaran (id,status_lulus,status_verifikasi,npm,pelamar,nomor_periode,tahun_periode) values (951,TRUE,TRUE,'1508263221','Finch.Ross78',3,'2009');</v>
      </c>
    </row>
    <row r="956" spans="1:11" x14ac:dyDescent="0.2">
      <c r="A956" s="14">
        <v>952</v>
      </c>
      <c r="B956" s="28" t="b">
        <v>1</v>
      </c>
      <c r="C956" s="28" t="b">
        <v>1</v>
      </c>
      <c r="D956" s="29">
        <v>1508263223</v>
      </c>
      <c r="E956" s="38" t="s">
        <v>865</v>
      </c>
      <c r="F956" s="28">
        <v>3</v>
      </c>
      <c r="G956" s="14">
        <f t="shared" si="28"/>
        <v>2009</v>
      </c>
      <c r="H956" t="s">
        <v>3797</v>
      </c>
      <c r="K956" t="str">
        <f t="shared" si="29"/>
        <v>insert into pendaftaran (id,status_lulus,status_verifikasi,npm,pelamar,nomor_periode,tahun_periode) values (952,TRUE,TRUE,'1508263223','Ingram.Leo88',3,'2009');</v>
      </c>
    </row>
    <row r="957" spans="1:11" x14ac:dyDescent="0.2">
      <c r="A957" s="14">
        <v>953</v>
      </c>
      <c r="B957" s="28" t="b">
        <v>1</v>
      </c>
      <c r="C957" s="28" t="b">
        <v>1</v>
      </c>
      <c r="D957" s="29">
        <v>1508263225</v>
      </c>
      <c r="E957" s="38" t="s">
        <v>866</v>
      </c>
      <c r="F957" s="28">
        <v>3</v>
      </c>
      <c r="G957" s="14">
        <f t="shared" si="28"/>
        <v>2009</v>
      </c>
      <c r="H957" t="s">
        <v>3797</v>
      </c>
      <c r="K957" t="str">
        <f t="shared" si="29"/>
        <v>insert into pendaftaran (id,status_lulus,status_verifikasi,npm,pelamar,nomor_periode,tahun_periode) values (953,TRUE,TRUE,'1508263225','Hudson.Aileen4',3,'2009');</v>
      </c>
    </row>
    <row r="958" spans="1:11" x14ac:dyDescent="0.2">
      <c r="A958" s="14">
        <v>954</v>
      </c>
      <c r="B958" s="28" t="b">
        <v>1</v>
      </c>
      <c r="C958" s="28" t="b">
        <v>1</v>
      </c>
      <c r="D958" s="29">
        <v>1508263227</v>
      </c>
      <c r="E958" s="38" t="s">
        <v>867</v>
      </c>
      <c r="F958" s="28">
        <v>3</v>
      </c>
      <c r="G958" s="14">
        <f t="shared" si="28"/>
        <v>2009</v>
      </c>
      <c r="H958" t="s">
        <v>3797</v>
      </c>
      <c r="K958" t="str">
        <f t="shared" si="29"/>
        <v>insert into pendaftaran (id,status_lulus,status_verifikasi,npm,pelamar,nomor_periode,tahun_periode) values (954,TRUE,TRUE,'1508263227','Mullins.Willa79',3,'2009');</v>
      </c>
    </row>
    <row r="959" spans="1:11" x14ac:dyDescent="0.2">
      <c r="A959" s="14">
        <v>955</v>
      </c>
      <c r="B959" s="28" t="b">
        <v>1</v>
      </c>
      <c r="C959" s="28" t="b">
        <v>1</v>
      </c>
      <c r="D959" s="29">
        <v>1508263229</v>
      </c>
      <c r="E959" s="38" t="s">
        <v>868</v>
      </c>
      <c r="F959" s="28">
        <v>3</v>
      </c>
      <c r="G959" s="14">
        <f t="shared" si="28"/>
        <v>2009</v>
      </c>
      <c r="H959" t="s">
        <v>3797</v>
      </c>
      <c r="K959" t="str">
        <f t="shared" si="29"/>
        <v>insert into pendaftaran (id,status_lulus,status_verifikasi,npm,pelamar,nomor_periode,tahun_periode) values (955,TRUE,TRUE,'1508263229','Sweet.Quamar7',3,'2009');</v>
      </c>
    </row>
    <row r="960" spans="1:11" x14ac:dyDescent="0.2">
      <c r="A960" s="14">
        <v>956</v>
      </c>
      <c r="B960" s="28" t="b">
        <v>1</v>
      </c>
      <c r="C960" s="28" t="b">
        <v>1</v>
      </c>
      <c r="D960" s="29">
        <v>1508263231</v>
      </c>
      <c r="E960" s="38" t="s">
        <v>869</v>
      </c>
      <c r="F960" s="28">
        <v>3</v>
      </c>
      <c r="G960" s="14">
        <f t="shared" si="28"/>
        <v>2009</v>
      </c>
      <c r="H960" t="s">
        <v>3797</v>
      </c>
      <c r="K960" t="str">
        <f t="shared" si="29"/>
        <v>insert into pendaftaran (id,status_lulus,status_verifikasi,npm,pelamar,nomor_periode,tahun_periode) values (956,TRUE,TRUE,'1508263231','Dejesus.Kyle72',3,'2009');</v>
      </c>
    </row>
    <row r="961" spans="1:11" x14ac:dyDescent="0.2">
      <c r="A961" s="14">
        <v>957</v>
      </c>
      <c r="B961" s="28" t="b">
        <v>1</v>
      </c>
      <c r="C961" s="28" t="b">
        <v>1</v>
      </c>
      <c r="D961" s="29">
        <v>1508263233</v>
      </c>
      <c r="E961" s="38" t="s">
        <v>870</v>
      </c>
      <c r="F961" s="28">
        <v>3</v>
      </c>
      <c r="G961" s="14">
        <f t="shared" si="28"/>
        <v>2009</v>
      </c>
      <c r="H961" t="s">
        <v>3797</v>
      </c>
      <c r="K961" t="str">
        <f t="shared" si="29"/>
        <v>insert into pendaftaran (id,status_lulus,status_verifikasi,npm,pelamar,nomor_periode,tahun_periode) values (957,TRUE,TRUE,'1508263233','Whitehead.Maggie96',3,'2009');</v>
      </c>
    </row>
    <row r="962" spans="1:11" x14ac:dyDescent="0.2">
      <c r="A962" s="14">
        <v>958</v>
      </c>
      <c r="B962" s="28" t="b">
        <v>1</v>
      </c>
      <c r="C962" s="28" t="b">
        <v>1</v>
      </c>
      <c r="D962" s="29">
        <v>1508263235</v>
      </c>
      <c r="E962" s="38" t="s">
        <v>871</v>
      </c>
      <c r="F962" s="28">
        <v>3</v>
      </c>
      <c r="G962" s="14">
        <f t="shared" si="28"/>
        <v>2009</v>
      </c>
      <c r="H962" t="s">
        <v>3797</v>
      </c>
      <c r="K962" t="str">
        <f t="shared" si="29"/>
        <v>insert into pendaftaran (id,status_lulus,status_verifikasi,npm,pelamar,nomor_periode,tahun_periode) values (958,TRUE,TRUE,'1508263235','Solomon.Jemima13',3,'2009');</v>
      </c>
    </row>
    <row r="963" spans="1:11" x14ac:dyDescent="0.2">
      <c r="A963" s="14">
        <v>959</v>
      </c>
      <c r="B963" s="28" t="b">
        <v>1</v>
      </c>
      <c r="C963" s="28" t="b">
        <v>1</v>
      </c>
      <c r="D963" s="29">
        <v>1508263237</v>
      </c>
      <c r="E963" s="38" t="s">
        <v>872</v>
      </c>
      <c r="F963" s="28">
        <v>3</v>
      </c>
      <c r="G963" s="14">
        <f t="shared" si="28"/>
        <v>2009</v>
      </c>
      <c r="H963" t="s">
        <v>3797</v>
      </c>
      <c r="K963" t="str">
        <f t="shared" si="29"/>
        <v>insert into pendaftaran (id,status_lulus,status_verifikasi,npm,pelamar,nomor_periode,tahun_periode) values (959,TRUE,TRUE,'1508263237','Grimes.Marvin9',3,'2009');</v>
      </c>
    </row>
    <row r="964" spans="1:11" x14ac:dyDescent="0.2">
      <c r="A964" s="14">
        <v>960</v>
      </c>
      <c r="B964" s="28" t="b">
        <v>1</v>
      </c>
      <c r="C964" s="28" t="b">
        <v>1</v>
      </c>
      <c r="D964" s="29">
        <v>1508263239</v>
      </c>
      <c r="E964" s="38" t="s">
        <v>873</v>
      </c>
      <c r="F964" s="28">
        <v>3</v>
      </c>
      <c r="G964" s="14">
        <f t="shared" si="28"/>
        <v>2009</v>
      </c>
      <c r="H964" t="s">
        <v>3797</v>
      </c>
      <c r="K964" t="str">
        <f t="shared" si="29"/>
        <v>insert into pendaftaran (id,status_lulus,status_verifikasi,npm,pelamar,nomor_periode,tahun_periode) values (960,TRUE,TRUE,'1508263239','Garner.Echo30',3,'2009');</v>
      </c>
    </row>
    <row r="965" spans="1:11" x14ac:dyDescent="0.2">
      <c r="A965" s="14">
        <v>961</v>
      </c>
      <c r="B965" s="28" t="b">
        <v>1</v>
      </c>
      <c r="C965" s="28" t="b">
        <v>1</v>
      </c>
      <c r="D965" s="29">
        <v>1508263241</v>
      </c>
      <c r="E965" s="38" t="s">
        <v>874</v>
      </c>
      <c r="F965" s="28">
        <v>3</v>
      </c>
      <c r="G965" s="14">
        <f t="shared" si="28"/>
        <v>2009</v>
      </c>
      <c r="H965" t="s">
        <v>3797</v>
      </c>
      <c r="K965" t="str">
        <f t="shared" si="29"/>
        <v>insert into pendaftaran (id,status_lulus,status_verifikasi,npm,pelamar,nomor_periode,tahun_periode) values (961,TRUE,TRUE,'1508263241','Sellers.Mira68',3,'2009');</v>
      </c>
    </row>
    <row r="966" spans="1:11" x14ac:dyDescent="0.2">
      <c r="A966" s="14">
        <v>962</v>
      </c>
      <c r="B966" s="28" t="b">
        <v>1</v>
      </c>
      <c r="C966" s="28" t="b">
        <v>1</v>
      </c>
      <c r="D966" s="29">
        <v>1508263243</v>
      </c>
      <c r="E966" s="38" t="s">
        <v>875</v>
      </c>
      <c r="F966" s="28">
        <v>3</v>
      </c>
      <c r="G966" s="14">
        <f t="shared" ref="G966:G1029" si="30">IF(F966=1,2007,IF(F966=2,2008,2009))</f>
        <v>2009</v>
      </c>
      <c r="H966" t="s">
        <v>3797</v>
      </c>
      <c r="K966" t="str">
        <f t="shared" ref="K966:K1029" si="31">CONCATENATE($K$4,A966,",",B966,",",C966,",","'",D966,"'",",","'",E966,"'",",",F966,",","'",G966,"'",")",";")</f>
        <v>insert into pendaftaran (id,status_lulus,status_verifikasi,npm,pelamar,nomor_periode,tahun_periode) values (962,TRUE,TRUE,'1508263243','Nichols.Colton17',3,'2009');</v>
      </c>
    </row>
    <row r="967" spans="1:11" x14ac:dyDescent="0.2">
      <c r="A967" s="14">
        <v>963</v>
      </c>
      <c r="B967" s="28" t="b">
        <v>1</v>
      </c>
      <c r="C967" s="28" t="b">
        <v>1</v>
      </c>
      <c r="D967" s="29">
        <v>1508263245</v>
      </c>
      <c r="E967" s="38" t="s">
        <v>876</v>
      </c>
      <c r="F967" s="28">
        <v>3</v>
      </c>
      <c r="G967" s="14">
        <f t="shared" si="30"/>
        <v>2009</v>
      </c>
      <c r="H967" t="s">
        <v>3797</v>
      </c>
      <c r="K967" t="str">
        <f t="shared" si="31"/>
        <v>insert into pendaftaran (id,status_lulus,status_verifikasi,npm,pelamar,nomor_periode,tahun_periode) values (963,TRUE,TRUE,'1508263245','Blanchard.Felix40',3,'2009');</v>
      </c>
    </row>
    <row r="968" spans="1:11" x14ac:dyDescent="0.2">
      <c r="A968" s="14">
        <v>964</v>
      </c>
      <c r="B968" s="28" t="b">
        <v>1</v>
      </c>
      <c r="C968" s="28" t="b">
        <v>1</v>
      </c>
      <c r="D968" s="29">
        <v>1508263247</v>
      </c>
      <c r="E968" s="38" t="s">
        <v>877</v>
      </c>
      <c r="F968" s="28">
        <v>3</v>
      </c>
      <c r="G968" s="14">
        <f t="shared" si="30"/>
        <v>2009</v>
      </c>
      <c r="H968" t="s">
        <v>3797</v>
      </c>
      <c r="K968" t="str">
        <f t="shared" si="31"/>
        <v>insert into pendaftaran (id,status_lulus,status_verifikasi,npm,pelamar,nomor_periode,tahun_periode) values (964,TRUE,TRUE,'1508263247','Powell.Quintessa88',3,'2009');</v>
      </c>
    </row>
    <row r="969" spans="1:11" x14ac:dyDescent="0.2">
      <c r="A969" s="14">
        <v>965</v>
      </c>
      <c r="B969" s="28" t="b">
        <v>1</v>
      </c>
      <c r="C969" s="28" t="b">
        <v>1</v>
      </c>
      <c r="D969" s="29">
        <v>1508263249</v>
      </c>
      <c r="E969" s="38" t="s">
        <v>878</v>
      </c>
      <c r="F969" s="28">
        <v>3</v>
      </c>
      <c r="G969" s="14">
        <f t="shared" si="30"/>
        <v>2009</v>
      </c>
      <c r="H969" t="s">
        <v>3797</v>
      </c>
      <c r="K969" t="str">
        <f t="shared" si="31"/>
        <v>insert into pendaftaran (id,status_lulus,status_verifikasi,npm,pelamar,nomor_periode,tahun_periode) values (965,TRUE,TRUE,'1508263249','Guthrie.Bernard47',3,'2009');</v>
      </c>
    </row>
    <row r="970" spans="1:11" x14ac:dyDescent="0.2">
      <c r="A970" s="14">
        <v>966</v>
      </c>
      <c r="B970" s="28" t="b">
        <v>1</v>
      </c>
      <c r="C970" s="28" t="b">
        <v>1</v>
      </c>
      <c r="D970" s="29">
        <v>1508263251</v>
      </c>
      <c r="E970" s="38" t="s">
        <v>879</v>
      </c>
      <c r="F970" s="28">
        <v>3</v>
      </c>
      <c r="G970" s="14">
        <f t="shared" si="30"/>
        <v>2009</v>
      </c>
      <c r="H970" t="s">
        <v>3797</v>
      </c>
      <c r="K970" t="str">
        <f t="shared" si="31"/>
        <v>insert into pendaftaran (id,status_lulus,status_verifikasi,npm,pelamar,nomor_periode,tahun_periode) values (966,TRUE,TRUE,'1508263251','Hart.Calista7',3,'2009');</v>
      </c>
    </row>
    <row r="971" spans="1:11" x14ac:dyDescent="0.2">
      <c r="A971" s="14">
        <v>967</v>
      </c>
      <c r="B971" s="28" t="b">
        <v>1</v>
      </c>
      <c r="C971" s="28" t="b">
        <v>1</v>
      </c>
      <c r="D971" s="29">
        <v>1508263253</v>
      </c>
      <c r="E971" s="38" t="s">
        <v>880</v>
      </c>
      <c r="F971" s="28">
        <v>3</v>
      </c>
      <c r="G971" s="14">
        <f t="shared" si="30"/>
        <v>2009</v>
      </c>
      <c r="H971" t="s">
        <v>3797</v>
      </c>
      <c r="K971" t="str">
        <f t="shared" si="31"/>
        <v>insert into pendaftaran (id,status_lulus,status_verifikasi,npm,pelamar,nomor_periode,tahun_periode) values (967,TRUE,TRUE,'1508263253','Swanson.Oliver20',3,'2009');</v>
      </c>
    </row>
    <row r="972" spans="1:11" x14ac:dyDescent="0.2">
      <c r="A972" s="14">
        <v>968</v>
      </c>
      <c r="B972" s="28" t="b">
        <v>1</v>
      </c>
      <c r="C972" s="28" t="b">
        <v>1</v>
      </c>
      <c r="D972" s="29">
        <v>1508263255</v>
      </c>
      <c r="E972" s="38" t="s">
        <v>881</v>
      </c>
      <c r="F972" s="28">
        <v>3</v>
      </c>
      <c r="G972" s="14">
        <f t="shared" si="30"/>
        <v>2009</v>
      </c>
      <c r="H972" t="s">
        <v>3797</v>
      </c>
      <c r="K972" t="str">
        <f t="shared" si="31"/>
        <v>insert into pendaftaran (id,status_lulus,status_verifikasi,npm,pelamar,nomor_periode,tahun_periode) values (968,TRUE,TRUE,'1508263255','Myers.Duncan11',3,'2009');</v>
      </c>
    </row>
    <row r="973" spans="1:11" x14ac:dyDescent="0.2">
      <c r="A973" s="14">
        <v>969</v>
      </c>
      <c r="B973" s="28" t="b">
        <v>1</v>
      </c>
      <c r="C973" s="28" t="b">
        <v>1</v>
      </c>
      <c r="D973" s="29">
        <v>1508263257</v>
      </c>
      <c r="E973" s="38" t="s">
        <v>882</v>
      </c>
      <c r="F973" s="28">
        <v>3</v>
      </c>
      <c r="G973" s="14">
        <f t="shared" si="30"/>
        <v>2009</v>
      </c>
      <c r="H973" t="s">
        <v>3797</v>
      </c>
      <c r="K973" t="str">
        <f t="shared" si="31"/>
        <v>insert into pendaftaran (id,status_lulus,status_verifikasi,npm,pelamar,nomor_periode,tahun_periode) values (969,TRUE,TRUE,'1508263257','Boone.Jamal86',3,'2009');</v>
      </c>
    </row>
    <row r="974" spans="1:11" x14ac:dyDescent="0.2">
      <c r="A974" s="14">
        <v>970</v>
      </c>
      <c r="B974" s="28" t="b">
        <v>1</v>
      </c>
      <c r="C974" s="28" t="b">
        <v>1</v>
      </c>
      <c r="D974" s="29">
        <v>1508263259</v>
      </c>
      <c r="E974" s="38" t="s">
        <v>883</v>
      </c>
      <c r="F974" s="28">
        <v>3</v>
      </c>
      <c r="G974" s="14">
        <f t="shared" si="30"/>
        <v>2009</v>
      </c>
      <c r="H974" t="s">
        <v>3797</v>
      </c>
      <c r="K974" t="str">
        <f t="shared" si="31"/>
        <v>insert into pendaftaran (id,status_lulus,status_verifikasi,npm,pelamar,nomor_periode,tahun_periode) values (970,TRUE,TRUE,'1508263259','Wynn.Lionel64',3,'2009');</v>
      </c>
    </row>
    <row r="975" spans="1:11" x14ac:dyDescent="0.2">
      <c r="A975" s="14">
        <v>971</v>
      </c>
      <c r="B975" s="28" t="b">
        <v>1</v>
      </c>
      <c r="C975" s="28" t="b">
        <v>1</v>
      </c>
      <c r="D975" s="29">
        <v>1508263261</v>
      </c>
      <c r="E975" s="38" t="s">
        <v>884</v>
      </c>
      <c r="F975" s="28">
        <v>3</v>
      </c>
      <c r="G975" s="14">
        <f t="shared" si="30"/>
        <v>2009</v>
      </c>
      <c r="H975" t="s">
        <v>3797</v>
      </c>
      <c r="K975" t="str">
        <f t="shared" si="31"/>
        <v>insert into pendaftaran (id,status_lulus,status_verifikasi,npm,pelamar,nomor_periode,tahun_periode) values (971,TRUE,TRUE,'1508263261','Dickerson.Natalie18',3,'2009');</v>
      </c>
    </row>
    <row r="976" spans="1:11" x14ac:dyDescent="0.2">
      <c r="A976" s="14">
        <v>972</v>
      </c>
      <c r="B976" s="28" t="b">
        <v>1</v>
      </c>
      <c r="C976" s="28" t="b">
        <v>1</v>
      </c>
      <c r="D976" s="29">
        <v>1508263263</v>
      </c>
      <c r="E976" s="38" t="s">
        <v>885</v>
      </c>
      <c r="F976" s="28">
        <v>3</v>
      </c>
      <c r="G976" s="14">
        <f t="shared" si="30"/>
        <v>2009</v>
      </c>
      <c r="H976" t="s">
        <v>3797</v>
      </c>
      <c r="K976" t="str">
        <f t="shared" si="31"/>
        <v>insert into pendaftaran (id,status_lulus,status_verifikasi,npm,pelamar,nomor_periode,tahun_periode) values (972,TRUE,TRUE,'1508263263','Martin.Channing22',3,'2009');</v>
      </c>
    </row>
    <row r="977" spans="1:11" x14ac:dyDescent="0.2">
      <c r="A977" s="14">
        <v>973</v>
      </c>
      <c r="B977" s="28" t="b">
        <v>1</v>
      </c>
      <c r="C977" s="28" t="b">
        <v>1</v>
      </c>
      <c r="D977" s="29">
        <v>1508263265</v>
      </c>
      <c r="E977" s="38" t="s">
        <v>886</v>
      </c>
      <c r="F977" s="28">
        <v>3</v>
      </c>
      <c r="G977" s="14">
        <f t="shared" si="30"/>
        <v>2009</v>
      </c>
      <c r="H977" t="s">
        <v>3797</v>
      </c>
      <c r="K977" t="str">
        <f t="shared" si="31"/>
        <v>insert into pendaftaran (id,status_lulus,status_verifikasi,npm,pelamar,nomor_periode,tahun_periode) values (973,TRUE,TRUE,'1508263265','Miller.Zephania48',3,'2009');</v>
      </c>
    </row>
    <row r="978" spans="1:11" x14ac:dyDescent="0.2">
      <c r="A978" s="14">
        <v>974</v>
      </c>
      <c r="B978" s="28" t="b">
        <v>1</v>
      </c>
      <c r="C978" s="28" t="b">
        <v>1</v>
      </c>
      <c r="D978" s="29">
        <v>1508263267</v>
      </c>
      <c r="E978" s="38" t="s">
        <v>887</v>
      </c>
      <c r="F978" s="28">
        <v>3</v>
      </c>
      <c r="G978" s="14">
        <f t="shared" si="30"/>
        <v>2009</v>
      </c>
      <c r="H978" t="s">
        <v>3797</v>
      </c>
      <c r="K978" t="str">
        <f t="shared" si="31"/>
        <v>insert into pendaftaran (id,status_lulus,status_verifikasi,npm,pelamar,nomor_periode,tahun_periode) values (974,TRUE,TRUE,'1508263267','Leon.Evangeline61',3,'2009');</v>
      </c>
    </row>
    <row r="979" spans="1:11" x14ac:dyDescent="0.2">
      <c r="A979" s="14">
        <v>975</v>
      </c>
      <c r="B979" s="28" t="b">
        <v>1</v>
      </c>
      <c r="C979" s="28" t="b">
        <v>1</v>
      </c>
      <c r="D979" s="29">
        <v>1508263269</v>
      </c>
      <c r="E979" s="38" t="s">
        <v>888</v>
      </c>
      <c r="F979" s="28">
        <v>3</v>
      </c>
      <c r="G979" s="14">
        <f t="shared" si="30"/>
        <v>2009</v>
      </c>
      <c r="H979" t="s">
        <v>3797</v>
      </c>
      <c r="K979" t="str">
        <f t="shared" si="31"/>
        <v>insert into pendaftaran (id,status_lulus,status_verifikasi,npm,pelamar,nomor_periode,tahun_periode) values (975,TRUE,TRUE,'1508263269','Bridges.Serena88',3,'2009');</v>
      </c>
    </row>
    <row r="980" spans="1:11" x14ac:dyDescent="0.2">
      <c r="A980" s="14">
        <v>976</v>
      </c>
      <c r="B980" s="28" t="b">
        <v>1</v>
      </c>
      <c r="C980" s="28" t="b">
        <v>1</v>
      </c>
      <c r="D980" s="29">
        <v>1508263271</v>
      </c>
      <c r="E980" s="38" t="s">
        <v>889</v>
      </c>
      <c r="F980" s="28">
        <v>3</v>
      </c>
      <c r="G980" s="14">
        <f t="shared" si="30"/>
        <v>2009</v>
      </c>
      <c r="H980" t="s">
        <v>3797</v>
      </c>
      <c r="K980" t="str">
        <f t="shared" si="31"/>
        <v>insert into pendaftaran (id,status_lulus,status_verifikasi,npm,pelamar,nomor_periode,tahun_periode) values (976,TRUE,TRUE,'1508263271','Cross.Kimberley4',3,'2009');</v>
      </c>
    </row>
    <row r="981" spans="1:11" x14ac:dyDescent="0.2">
      <c r="A981" s="14">
        <v>977</v>
      </c>
      <c r="B981" s="28" t="b">
        <v>1</v>
      </c>
      <c r="C981" s="28" t="b">
        <v>1</v>
      </c>
      <c r="D981" s="29">
        <v>1508263273</v>
      </c>
      <c r="E981" s="38" t="s">
        <v>890</v>
      </c>
      <c r="F981" s="28">
        <v>3</v>
      </c>
      <c r="G981" s="14">
        <f t="shared" si="30"/>
        <v>2009</v>
      </c>
      <c r="H981" t="s">
        <v>3797</v>
      </c>
      <c r="K981" t="str">
        <f t="shared" si="31"/>
        <v>insert into pendaftaran (id,status_lulus,status_verifikasi,npm,pelamar,nomor_periode,tahun_periode) values (977,TRUE,TRUE,'1508263273','Andrews.Jenna22',3,'2009');</v>
      </c>
    </row>
    <row r="982" spans="1:11" x14ac:dyDescent="0.2">
      <c r="A982" s="14">
        <v>978</v>
      </c>
      <c r="B982" s="28" t="b">
        <v>1</v>
      </c>
      <c r="C982" s="28" t="b">
        <v>1</v>
      </c>
      <c r="D982" s="29">
        <v>1508263275</v>
      </c>
      <c r="E982" s="38" t="s">
        <v>891</v>
      </c>
      <c r="F982" s="28">
        <v>3</v>
      </c>
      <c r="G982" s="14">
        <f t="shared" si="30"/>
        <v>2009</v>
      </c>
      <c r="H982" t="s">
        <v>3797</v>
      </c>
      <c r="K982" t="str">
        <f t="shared" si="31"/>
        <v>insert into pendaftaran (id,status_lulus,status_verifikasi,npm,pelamar,nomor_periode,tahun_periode) values (978,TRUE,TRUE,'1508263275','Snider.Nehru79',3,'2009');</v>
      </c>
    </row>
    <row r="983" spans="1:11" x14ac:dyDescent="0.2">
      <c r="A983" s="14">
        <v>979</v>
      </c>
      <c r="B983" s="28" t="b">
        <v>1</v>
      </c>
      <c r="C983" s="28" t="b">
        <v>1</v>
      </c>
      <c r="D983" s="29">
        <v>1508263277</v>
      </c>
      <c r="E983" s="38" t="s">
        <v>892</v>
      </c>
      <c r="F983" s="28">
        <v>3</v>
      </c>
      <c r="G983" s="14">
        <f t="shared" si="30"/>
        <v>2009</v>
      </c>
      <c r="H983" t="s">
        <v>3797</v>
      </c>
      <c r="K983" t="str">
        <f t="shared" si="31"/>
        <v>insert into pendaftaran (id,status_lulus,status_verifikasi,npm,pelamar,nomor_periode,tahun_periode) values (979,TRUE,TRUE,'1508263277','Roth.Kyle3',3,'2009');</v>
      </c>
    </row>
    <row r="984" spans="1:11" x14ac:dyDescent="0.2">
      <c r="A984" s="14">
        <v>980</v>
      </c>
      <c r="B984" s="28" t="b">
        <v>1</v>
      </c>
      <c r="C984" s="28" t="b">
        <v>1</v>
      </c>
      <c r="D984" s="29">
        <v>1508263279</v>
      </c>
      <c r="E984" s="38" t="s">
        <v>893</v>
      </c>
      <c r="F984" s="28">
        <v>3</v>
      </c>
      <c r="G984" s="14">
        <f t="shared" si="30"/>
        <v>2009</v>
      </c>
      <c r="H984" t="s">
        <v>3797</v>
      </c>
      <c r="K984" t="str">
        <f t="shared" si="31"/>
        <v>insert into pendaftaran (id,status_lulus,status_verifikasi,npm,pelamar,nomor_periode,tahun_periode) values (980,TRUE,TRUE,'1508263279','Rodgers.Moses15',3,'2009');</v>
      </c>
    </row>
    <row r="985" spans="1:11" x14ac:dyDescent="0.2">
      <c r="A985" s="14">
        <v>981</v>
      </c>
      <c r="B985" s="28" t="b">
        <v>1</v>
      </c>
      <c r="C985" s="28" t="b">
        <v>1</v>
      </c>
      <c r="D985" s="29">
        <v>1508263281</v>
      </c>
      <c r="E985" s="38" t="s">
        <v>894</v>
      </c>
      <c r="F985" s="28">
        <v>3</v>
      </c>
      <c r="G985" s="14">
        <f t="shared" si="30"/>
        <v>2009</v>
      </c>
      <c r="H985" t="s">
        <v>3797</v>
      </c>
      <c r="K985" t="str">
        <f t="shared" si="31"/>
        <v>insert into pendaftaran (id,status_lulus,status_verifikasi,npm,pelamar,nomor_periode,tahun_periode) values (981,TRUE,TRUE,'1508263281','Christian.Rhona26',3,'2009');</v>
      </c>
    </row>
    <row r="986" spans="1:11" x14ac:dyDescent="0.2">
      <c r="A986" s="14">
        <v>982</v>
      </c>
      <c r="B986" s="28" t="b">
        <v>1</v>
      </c>
      <c r="C986" s="28" t="b">
        <v>1</v>
      </c>
      <c r="D986" s="29">
        <v>1508263283</v>
      </c>
      <c r="E986" s="38" t="s">
        <v>895</v>
      </c>
      <c r="F986" s="28">
        <v>3</v>
      </c>
      <c r="G986" s="14">
        <f t="shared" si="30"/>
        <v>2009</v>
      </c>
      <c r="H986" t="s">
        <v>3797</v>
      </c>
      <c r="K986" t="str">
        <f t="shared" si="31"/>
        <v>insert into pendaftaran (id,status_lulus,status_verifikasi,npm,pelamar,nomor_periode,tahun_periode) values (982,TRUE,TRUE,'1508263283','Perry.Tara71',3,'2009');</v>
      </c>
    </row>
    <row r="987" spans="1:11" x14ac:dyDescent="0.2">
      <c r="A987" s="14">
        <v>983</v>
      </c>
      <c r="B987" s="28" t="b">
        <v>1</v>
      </c>
      <c r="C987" s="28" t="b">
        <v>1</v>
      </c>
      <c r="D987" s="29">
        <v>1508263285</v>
      </c>
      <c r="E987" s="38" t="s">
        <v>896</v>
      </c>
      <c r="F987" s="28">
        <v>3</v>
      </c>
      <c r="G987" s="14">
        <f t="shared" si="30"/>
        <v>2009</v>
      </c>
      <c r="H987" t="s">
        <v>3797</v>
      </c>
      <c r="K987" t="str">
        <f t="shared" si="31"/>
        <v>insert into pendaftaran (id,status_lulus,status_verifikasi,npm,pelamar,nomor_periode,tahun_periode) values (983,TRUE,TRUE,'1508263285','Atkins.Yvette30',3,'2009');</v>
      </c>
    </row>
    <row r="988" spans="1:11" x14ac:dyDescent="0.2">
      <c r="A988" s="14">
        <v>984</v>
      </c>
      <c r="B988" s="28" t="b">
        <v>1</v>
      </c>
      <c r="C988" s="28" t="b">
        <v>1</v>
      </c>
      <c r="D988" s="29">
        <v>1508263287</v>
      </c>
      <c r="E988" s="38" t="s">
        <v>897</v>
      </c>
      <c r="F988" s="28">
        <v>3</v>
      </c>
      <c r="G988" s="14">
        <f t="shared" si="30"/>
        <v>2009</v>
      </c>
      <c r="H988" t="s">
        <v>3797</v>
      </c>
      <c r="K988" t="str">
        <f t="shared" si="31"/>
        <v>insert into pendaftaran (id,status_lulus,status_verifikasi,npm,pelamar,nomor_periode,tahun_periode) values (984,TRUE,TRUE,'1508263287','Estes.Gemma55',3,'2009');</v>
      </c>
    </row>
    <row r="989" spans="1:11" x14ac:dyDescent="0.2">
      <c r="A989" s="14">
        <v>985</v>
      </c>
      <c r="B989" s="28" t="b">
        <v>1</v>
      </c>
      <c r="C989" s="28" t="b">
        <v>1</v>
      </c>
      <c r="D989" s="29">
        <v>1508263289</v>
      </c>
      <c r="E989" s="38" t="s">
        <v>898</v>
      </c>
      <c r="F989" s="28">
        <v>3</v>
      </c>
      <c r="G989" s="14">
        <f t="shared" si="30"/>
        <v>2009</v>
      </c>
      <c r="H989" t="s">
        <v>3797</v>
      </c>
      <c r="K989" t="str">
        <f t="shared" si="31"/>
        <v>insert into pendaftaran (id,status_lulus,status_verifikasi,npm,pelamar,nomor_periode,tahun_periode) values (985,TRUE,TRUE,'1508263289','Fernandez.Chaim55',3,'2009');</v>
      </c>
    </row>
    <row r="990" spans="1:11" x14ac:dyDescent="0.2">
      <c r="A990" s="14">
        <v>986</v>
      </c>
      <c r="B990" s="28" t="b">
        <v>1</v>
      </c>
      <c r="C990" s="28" t="b">
        <v>1</v>
      </c>
      <c r="D990" s="29">
        <v>1508263291</v>
      </c>
      <c r="E990" s="38" t="s">
        <v>899</v>
      </c>
      <c r="F990" s="28">
        <v>3</v>
      </c>
      <c r="G990" s="14">
        <f t="shared" si="30"/>
        <v>2009</v>
      </c>
      <c r="H990" t="s">
        <v>3797</v>
      </c>
      <c r="K990" t="str">
        <f t="shared" si="31"/>
        <v>insert into pendaftaran (id,status_lulus,status_verifikasi,npm,pelamar,nomor_periode,tahun_periode) values (986,TRUE,TRUE,'1508263291','Castaneda.Riley8',3,'2009');</v>
      </c>
    </row>
    <row r="991" spans="1:11" x14ac:dyDescent="0.2">
      <c r="A991" s="14">
        <v>987</v>
      </c>
      <c r="B991" s="28" t="b">
        <v>1</v>
      </c>
      <c r="C991" s="28" t="b">
        <v>1</v>
      </c>
      <c r="D991" s="29">
        <v>1508263293</v>
      </c>
      <c r="E991" s="38" t="s">
        <v>900</v>
      </c>
      <c r="F991" s="28">
        <v>3</v>
      </c>
      <c r="G991" s="14">
        <f t="shared" si="30"/>
        <v>2009</v>
      </c>
      <c r="H991" t="s">
        <v>3797</v>
      </c>
      <c r="K991" t="str">
        <f t="shared" si="31"/>
        <v>insert into pendaftaran (id,status_lulus,status_verifikasi,npm,pelamar,nomor_periode,tahun_periode) values (987,TRUE,TRUE,'1508263293','Day.Felicia2',3,'2009');</v>
      </c>
    </row>
    <row r="992" spans="1:11" x14ac:dyDescent="0.2">
      <c r="A992" s="14">
        <v>988</v>
      </c>
      <c r="B992" s="28" t="b">
        <v>1</v>
      </c>
      <c r="C992" s="28" t="b">
        <v>1</v>
      </c>
      <c r="D992" s="29">
        <v>1508263295</v>
      </c>
      <c r="E992" s="38" t="s">
        <v>901</v>
      </c>
      <c r="F992" s="28">
        <v>3</v>
      </c>
      <c r="G992" s="14">
        <f t="shared" si="30"/>
        <v>2009</v>
      </c>
      <c r="H992" t="s">
        <v>3797</v>
      </c>
      <c r="K992" t="str">
        <f t="shared" si="31"/>
        <v>insert into pendaftaran (id,status_lulus,status_verifikasi,npm,pelamar,nomor_periode,tahun_periode) values (988,TRUE,TRUE,'1508263295','Collins.Holly20',3,'2009');</v>
      </c>
    </row>
    <row r="993" spans="1:11" x14ac:dyDescent="0.2">
      <c r="A993" s="14">
        <v>989</v>
      </c>
      <c r="B993" s="28" t="b">
        <v>1</v>
      </c>
      <c r="C993" s="28" t="b">
        <v>1</v>
      </c>
      <c r="D993" s="29">
        <v>1508263297</v>
      </c>
      <c r="E993" s="38" t="s">
        <v>902</v>
      </c>
      <c r="F993" s="28">
        <v>3</v>
      </c>
      <c r="G993" s="14">
        <f t="shared" si="30"/>
        <v>2009</v>
      </c>
      <c r="H993" t="s">
        <v>3797</v>
      </c>
      <c r="K993" t="str">
        <f t="shared" si="31"/>
        <v>insert into pendaftaran (id,status_lulus,status_verifikasi,npm,pelamar,nomor_periode,tahun_periode) values (989,TRUE,TRUE,'1508263297','Frye.Maggie98',3,'2009');</v>
      </c>
    </row>
    <row r="994" spans="1:11" x14ac:dyDescent="0.2">
      <c r="A994" s="14">
        <v>990</v>
      </c>
      <c r="B994" s="28" t="b">
        <v>1</v>
      </c>
      <c r="C994" s="28" t="b">
        <v>1</v>
      </c>
      <c r="D994" s="29">
        <v>1508263299</v>
      </c>
      <c r="E994" s="38" t="s">
        <v>903</v>
      </c>
      <c r="F994" s="28">
        <v>3</v>
      </c>
      <c r="G994" s="14">
        <f t="shared" si="30"/>
        <v>2009</v>
      </c>
      <c r="H994" t="s">
        <v>3797</v>
      </c>
      <c r="K994" t="str">
        <f t="shared" si="31"/>
        <v>insert into pendaftaran (id,status_lulus,status_verifikasi,npm,pelamar,nomor_periode,tahun_periode) values (990,TRUE,TRUE,'1508263299','Osborne.Georgia12',3,'2009');</v>
      </c>
    </row>
    <row r="995" spans="1:11" x14ac:dyDescent="0.2">
      <c r="A995" s="14">
        <v>991</v>
      </c>
      <c r="B995" s="28" t="b">
        <v>1</v>
      </c>
      <c r="C995" s="28" t="b">
        <v>1</v>
      </c>
      <c r="D995" s="29">
        <v>1508263301</v>
      </c>
      <c r="E995" s="38" t="s">
        <v>904</v>
      </c>
      <c r="F995" s="28">
        <v>3</v>
      </c>
      <c r="G995" s="14">
        <f t="shared" si="30"/>
        <v>2009</v>
      </c>
      <c r="H995" t="s">
        <v>3797</v>
      </c>
      <c r="K995" t="str">
        <f t="shared" si="31"/>
        <v>insert into pendaftaran (id,status_lulus,status_verifikasi,npm,pelamar,nomor_periode,tahun_periode) values (991,TRUE,TRUE,'1508263301','Harper.Lance100',3,'2009');</v>
      </c>
    </row>
    <row r="996" spans="1:11" x14ac:dyDescent="0.2">
      <c r="A996" s="14">
        <v>992</v>
      </c>
      <c r="B996" s="28" t="b">
        <v>1</v>
      </c>
      <c r="C996" s="28" t="b">
        <v>1</v>
      </c>
      <c r="D996" s="29">
        <v>1508263303</v>
      </c>
      <c r="E996" s="38" t="s">
        <v>905</v>
      </c>
      <c r="F996" s="28">
        <v>3</v>
      </c>
      <c r="G996" s="14">
        <f t="shared" si="30"/>
        <v>2009</v>
      </c>
      <c r="H996" t="s">
        <v>3797</v>
      </c>
      <c r="K996" t="str">
        <f t="shared" si="31"/>
        <v>insert into pendaftaran (id,status_lulus,status_verifikasi,npm,pelamar,nomor_periode,tahun_periode) values (992,TRUE,TRUE,'1508263303','Bowman.Naomi94',3,'2009');</v>
      </c>
    </row>
    <row r="997" spans="1:11" x14ac:dyDescent="0.2">
      <c r="A997" s="14">
        <v>993</v>
      </c>
      <c r="B997" s="28" t="b">
        <v>1</v>
      </c>
      <c r="C997" s="28" t="b">
        <v>1</v>
      </c>
      <c r="D997" s="29">
        <v>1508263305</v>
      </c>
      <c r="E997" s="38" t="s">
        <v>906</v>
      </c>
      <c r="F997" s="28">
        <v>3</v>
      </c>
      <c r="G997" s="14">
        <f t="shared" si="30"/>
        <v>2009</v>
      </c>
      <c r="H997" t="s">
        <v>3797</v>
      </c>
      <c r="K997" t="str">
        <f t="shared" si="31"/>
        <v>insert into pendaftaran (id,status_lulus,status_verifikasi,npm,pelamar,nomor_periode,tahun_periode) values (993,TRUE,TRUE,'1508263305','Pittman.Lydia91',3,'2009');</v>
      </c>
    </row>
    <row r="998" spans="1:11" x14ac:dyDescent="0.2">
      <c r="A998" s="14">
        <v>994</v>
      </c>
      <c r="B998" s="28" t="b">
        <v>1</v>
      </c>
      <c r="C998" s="28" t="b">
        <v>1</v>
      </c>
      <c r="D998" s="29">
        <v>1508263307</v>
      </c>
      <c r="E998" s="38" t="s">
        <v>907</v>
      </c>
      <c r="F998" s="28">
        <v>3</v>
      </c>
      <c r="G998" s="14">
        <f t="shared" si="30"/>
        <v>2009</v>
      </c>
      <c r="H998" t="s">
        <v>3797</v>
      </c>
      <c r="K998" t="str">
        <f t="shared" si="31"/>
        <v>insert into pendaftaran (id,status_lulus,status_verifikasi,npm,pelamar,nomor_periode,tahun_periode) values (994,TRUE,TRUE,'1508263307','Franco.Keegan61',3,'2009');</v>
      </c>
    </row>
    <row r="999" spans="1:11" x14ac:dyDescent="0.2">
      <c r="A999" s="14">
        <v>995</v>
      </c>
      <c r="B999" s="28" t="b">
        <v>1</v>
      </c>
      <c r="C999" s="28" t="b">
        <v>1</v>
      </c>
      <c r="D999" s="29">
        <v>1508263309</v>
      </c>
      <c r="E999" s="38" t="s">
        <v>908</v>
      </c>
      <c r="F999" s="28">
        <v>3</v>
      </c>
      <c r="G999" s="14">
        <f t="shared" si="30"/>
        <v>2009</v>
      </c>
      <c r="H999" t="s">
        <v>3797</v>
      </c>
      <c r="K999" t="str">
        <f t="shared" si="31"/>
        <v>insert into pendaftaran (id,status_lulus,status_verifikasi,npm,pelamar,nomor_periode,tahun_periode) values (995,TRUE,TRUE,'1508263309','Crosby.Julian52',3,'2009');</v>
      </c>
    </row>
    <row r="1000" spans="1:11" x14ac:dyDescent="0.2">
      <c r="A1000" s="14">
        <v>996</v>
      </c>
      <c r="B1000" s="28" t="b">
        <v>1</v>
      </c>
      <c r="C1000" s="28" t="b">
        <v>1</v>
      </c>
      <c r="D1000" s="29">
        <v>1508263311</v>
      </c>
      <c r="E1000" s="38" t="s">
        <v>909</v>
      </c>
      <c r="F1000" s="28">
        <v>3</v>
      </c>
      <c r="G1000" s="14">
        <f t="shared" si="30"/>
        <v>2009</v>
      </c>
      <c r="H1000" t="s">
        <v>3797</v>
      </c>
      <c r="K1000" t="str">
        <f t="shared" si="31"/>
        <v>insert into pendaftaran (id,status_lulus,status_verifikasi,npm,pelamar,nomor_periode,tahun_periode) values (996,TRUE,TRUE,'1508263311','Pratt.Regina12',3,'2009');</v>
      </c>
    </row>
    <row r="1001" spans="1:11" x14ac:dyDescent="0.2">
      <c r="A1001" s="14">
        <v>997</v>
      </c>
      <c r="B1001" s="28" t="b">
        <v>1</v>
      </c>
      <c r="C1001" s="28" t="b">
        <v>1</v>
      </c>
      <c r="D1001" s="29">
        <v>1508263313</v>
      </c>
      <c r="E1001" s="38" t="s">
        <v>910</v>
      </c>
      <c r="F1001" s="28">
        <v>3</v>
      </c>
      <c r="G1001" s="14">
        <f t="shared" si="30"/>
        <v>2009</v>
      </c>
      <c r="H1001" t="s">
        <v>3797</v>
      </c>
      <c r="K1001" t="str">
        <f t="shared" si="31"/>
        <v>insert into pendaftaran (id,status_lulus,status_verifikasi,npm,pelamar,nomor_periode,tahun_periode) values (997,TRUE,TRUE,'1508263313','Alston.Dominic65',3,'2009');</v>
      </c>
    </row>
    <row r="1002" spans="1:11" x14ac:dyDescent="0.2">
      <c r="A1002" s="14">
        <v>998</v>
      </c>
      <c r="B1002" s="28" t="b">
        <v>1</v>
      </c>
      <c r="C1002" s="28" t="b">
        <v>1</v>
      </c>
      <c r="D1002" s="29">
        <v>1508263315</v>
      </c>
      <c r="E1002" s="38" t="s">
        <v>911</v>
      </c>
      <c r="F1002" s="28">
        <v>3</v>
      </c>
      <c r="G1002" s="14">
        <f t="shared" si="30"/>
        <v>2009</v>
      </c>
      <c r="H1002" t="s">
        <v>3797</v>
      </c>
      <c r="K1002" t="str">
        <f t="shared" si="31"/>
        <v>insert into pendaftaran (id,status_lulus,status_verifikasi,npm,pelamar,nomor_periode,tahun_periode) values (998,TRUE,TRUE,'1508263315','Madden.Duncan12',3,'2009');</v>
      </c>
    </row>
    <row r="1003" spans="1:11" x14ac:dyDescent="0.2">
      <c r="A1003" s="14">
        <v>999</v>
      </c>
      <c r="B1003" s="28" t="b">
        <v>1</v>
      </c>
      <c r="C1003" s="28" t="b">
        <v>1</v>
      </c>
      <c r="D1003" s="29">
        <v>1508263317</v>
      </c>
      <c r="E1003" s="38" t="s">
        <v>912</v>
      </c>
      <c r="F1003" s="28">
        <v>3</v>
      </c>
      <c r="G1003" s="14">
        <f t="shared" si="30"/>
        <v>2009</v>
      </c>
      <c r="H1003" t="s">
        <v>3797</v>
      </c>
      <c r="K1003" t="str">
        <f t="shared" si="31"/>
        <v>insert into pendaftaran (id,status_lulus,status_verifikasi,npm,pelamar,nomor_periode,tahun_periode) values (999,TRUE,TRUE,'1508263317','Head.Isaiah78',3,'2009');</v>
      </c>
    </row>
    <row r="1004" spans="1:11" x14ac:dyDescent="0.2">
      <c r="A1004" s="14">
        <v>1000</v>
      </c>
      <c r="B1004" s="28" t="b">
        <v>1</v>
      </c>
      <c r="C1004" s="28" t="b">
        <v>1</v>
      </c>
      <c r="D1004" s="29">
        <v>1508263319</v>
      </c>
      <c r="E1004" s="38" t="s">
        <v>913</v>
      </c>
      <c r="F1004" s="28">
        <v>3</v>
      </c>
      <c r="G1004" s="14">
        <f t="shared" si="30"/>
        <v>2009</v>
      </c>
      <c r="H1004" t="s">
        <v>3797</v>
      </c>
      <c r="K1004" t="str">
        <f t="shared" si="31"/>
        <v>insert into pendaftaran (id,status_lulus,status_verifikasi,npm,pelamar,nomor_periode,tahun_periode) values (1000,TRUE,TRUE,'1508263319','Hayden.Gretchen22',3,'2009');</v>
      </c>
    </row>
    <row r="1005" spans="1:11" x14ac:dyDescent="0.2">
      <c r="A1005" s="14">
        <v>1001</v>
      </c>
      <c r="B1005" s="28" t="b">
        <v>1</v>
      </c>
      <c r="C1005" s="28" t="b">
        <v>1</v>
      </c>
      <c r="D1005" s="29">
        <v>1508263321</v>
      </c>
      <c r="E1005" s="37" t="s">
        <v>954</v>
      </c>
      <c r="F1005" s="28">
        <v>2</v>
      </c>
      <c r="G1005" s="14">
        <f t="shared" si="30"/>
        <v>2008</v>
      </c>
      <c r="H1005" t="s">
        <v>3798</v>
      </c>
      <c r="K1005" t="str">
        <f t="shared" si="31"/>
        <v>insert into pendaftaran (id,status_lulus,status_verifikasi,npm,pelamar,nomor_periode,tahun_periode) values (1001,TRUE,TRUE,'1508263321','Gibbs.Lance11',2,'2008');</v>
      </c>
    </row>
    <row r="1006" spans="1:11" x14ac:dyDescent="0.2">
      <c r="A1006" s="14">
        <v>1002</v>
      </c>
      <c r="B1006" s="28" t="b">
        <v>1</v>
      </c>
      <c r="C1006" s="28" t="b">
        <v>1</v>
      </c>
      <c r="D1006" s="29">
        <v>1508263323</v>
      </c>
      <c r="E1006" s="37" t="s">
        <v>955</v>
      </c>
      <c r="F1006" s="28">
        <v>2</v>
      </c>
      <c r="G1006" s="14">
        <f t="shared" si="30"/>
        <v>2008</v>
      </c>
      <c r="H1006" t="s">
        <v>3798</v>
      </c>
      <c r="K1006" t="str">
        <f t="shared" si="31"/>
        <v>insert into pendaftaran (id,status_lulus,status_verifikasi,npm,pelamar,nomor_periode,tahun_periode) values (1002,TRUE,TRUE,'1508263323','Suarez.Martina50',2,'2008');</v>
      </c>
    </row>
    <row r="1007" spans="1:11" x14ac:dyDescent="0.2">
      <c r="A1007" s="14">
        <v>1003</v>
      </c>
      <c r="B1007" s="28" t="b">
        <v>1</v>
      </c>
      <c r="C1007" s="28" t="b">
        <v>1</v>
      </c>
      <c r="D1007" s="29">
        <v>1508263325</v>
      </c>
      <c r="E1007" s="37" t="s">
        <v>956</v>
      </c>
      <c r="F1007" s="28">
        <v>2</v>
      </c>
      <c r="G1007" s="14">
        <f t="shared" si="30"/>
        <v>2008</v>
      </c>
      <c r="H1007" t="s">
        <v>3798</v>
      </c>
      <c r="K1007" t="str">
        <f t="shared" si="31"/>
        <v>insert into pendaftaran (id,status_lulus,status_verifikasi,npm,pelamar,nomor_periode,tahun_periode) values (1003,TRUE,TRUE,'1508263325','Stevenson.Oren10',2,'2008');</v>
      </c>
    </row>
    <row r="1008" spans="1:11" x14ac:dyDescent="0.2">
      <c r="A1008" s="14">
        <v>1004</v>
      </c>
      <c r="B1008" s="28" t="b">
        <v>1</v>
      </c>
      <c r="C1008" s="28" t="b">
        <v>1</v>
      </c>
      <c r="D1008" s="29">
        <v>1508263327</v>
      </c>
      <c r="E1008" s="37" t="s">
        <v>957</v>
      </c>
      <c r="F1008" s="28">
        <v>2</v>
      </c>
      <c r="G1008" s="14">
        <f t="shared" si="30"/>
        <v>2008</v>
      </c>
      <c r="H1008" t="s">
        <v>3798</v>
      </c>
      <c r="K1008" t="str">
        <f t="shared" si="31"/>
        <v>insert into pendaftaran (id,status_lulus,status_verifikasi,npm,pelamar,nomor_periode,tahun_periode) values (1004,TRUE,TRUE,'1508263327','Rogers.Nora79',2,'2008');</v>
      </c>
    </row>
    <row r="1009" spans="1:11" x14ac:dyDescent="0.2">
      <c r="A1009" s="14">
        <v>1005</v>
      </c>
      <c r="B1009" s="28" t="b">
        <v>1</v>
      </c>
      <c r="C1009" s="28" t="b">
        <v>1</v>
      </c>
      <c r="D1009" s="29">
        <v>1508263329</v>
      </c>
      <c r="E1009" s="37" t="s">
        <v>958</v>
      </c>
      <c r="F1009" s="28">
        <v>2</v>
      </c>
      <c r="G1009" s="14">
        <f t="shared" si="30"/>
        <v>2008</v>
      </c>
      <c r="H1009" t="s">
        <v>3798</v>
      </c>
      <c r="K1009" t="str">
        <f t="shared" si="31"/>
        <v>insert into pendaftaran (id,status_lulus,status_verifikasi,npm,pelamar,nomor_periode,tahun_periode) values (1005,TRUE,TRUE,'1508263329','Lowe.Kristen68',2,'2008');</v>
      </c>
    </row>
    <row r="1010" spans="1:11" x14ac:dyDescent="0.2">
      <c r="A1010" s="14">
        <v>1006</v>
      </c>
      <c r="B1010" s="28" t="b">
        <v>1</v>
      </c>
      <c r="C1010" s="28" t="b">
        <v>1</v>
      </c>
      <c r="D1010" s="29">
        <v>1508263331</v>
      </c>
      <c r="E1010" s="37" t="s">
        <v>959</v>
      </c>
      <c r="F1010" s="28">
        <v>2</v>
      </c>
      <c r="G1010" s="14">
        <f t="shared" si="30"/>
        <v>2008</v>
      </c>
      <c r="H1010" t="s">
        <v>3798</v>
      </c>
      <c r="K1010" t="str">
        <f t="shared" si="31"/>
        <v>insert into pendaftaran (id,status_lulus,status_verifikasi,npm,pelamar,nomor_periode,tahun_periode) values (1006,TRUE,TRUE,'1508263331','Deleon.Hollee41',2,'2008');</v>
      </c>
    </row>
    <row r="1011" spans="1:11" x14ac:dyDescent="0.2">
      <c r="A1011" s="14">
        <v>1007</v>
      </c>
      <c r="B1011" s="28" t="b">
        <v>1</v>
      </c>
      <c r="C1011" s="28" t="b">
        <v>1</v>
      </c>
      <c r="D1011" s="29">
        <v>1508263333</v>
      </c>
      <c r="E1011" s="37" t="s">
        <v>960</v>
      </c>
      <c r="F1011" s="28">
        <v>2</v>
      </c>
      <c r="G1011" s="14">
        <f t="shared" si="30"/>
        <v>2008</v>
      </c>
      <c r="H1011" t="s">
        <v>3798</v>
      </c>
      <c r="K1011" t="str">
        <f t="shared" si="31"/>
        <v>insert into pendaftaran (id,status_lulus,status_verifikasi,npm,pelamar,nomor_periode,tahun_periode) values (1007,TRUE,TRUE,'1508263333','Watkins.Echo23',2,'2008');</v>
      </c>
    </row>
    <row r="1012" spans="1:11" x14ac:dyDescent="0.2">
      <c r="A1012" s="14">
        <v>1008</v>
      </c>
      <c r="B1012" s="28" t="b">
        <v>1</v>
      </c>
      <c r="C1012" s="28" t="b">
        <v>1</v>
      </c>
      <c r="D1012" s="29">
        <v>1508263335</v>
      </c>
      <c r="E1012" s="37" t="s">
        <v>961</v>
      </c>
      <c r="F1012" s="28">
        <v>2</v>
      </c>
      <c r="G1012" s="14">
        <f t="shared" si="30"/>
        <v>2008</v>
      </c>
      <c r="H1012" t="s">
        <v>3798</v>
      </c>
      <c r="K1012" t="str">
        <f t="shared" si="31"/>
        <v>insert into pendaftaran (id,status_lulus,status_verifikasi,npm,pelamar,nomor_periode,tahun_periode) values (1008,TRUE,TRUE,'1508263335','Richardson.Mollie88',2,'2008');</v>
      </c>
    </row>
    <row r="1013" spans="1:11" x14ac:dyDescent="0.2">
      <c r="A1013" s="14">
        <v>1009</v>
      </c>
      <c r="B1013" s="28" t="b">
        <v>1</v>
      </c>
      <c r="C1013" s="28" t="b">
        <v>1</v>
      </c>
      <c r="D1013" s="29">
        <v>1508263337</v>
      </c>
      <c r="E1013" s="37" t="s">
        <v>962</v>
      </c>
      <c r="F1013" s="28">
        <v>2</v>
      </c>
      <c r="G1013" s="14">
        <f t="shared" si="30"/>
        <v>2008</v>
      </c>
      <c r="H1013" t="s">
        <v>3798</v>
      </c>
      <c r="K1013" t="str">
        <f t="shared" si="31"/>
        <v>insert into pendaftaran (id,status_lulus,status_verifikasi,npm,pelamar,nomor_periode,tahun_periode) values (1009,TRUE,TRUE,'1508263337','Hewitt.Dolan87',2,'2008');</v>
      </c>
    </row>
    <row r="1014" spans="1:11" x14ac:dyDescent="0.2">
      <c r="A1014" s="14">
        <v>1010</v>
      </c>
      <c r="B1014" s="28" t="b">
        <v>1</v>
      </c>
      <c r="C1014" s="28" t="b">
        <v>1</v>
      </c>
      <c r="D1014" s="29">
        <v>1508263339</v>
      </c>
      <c r="E1014" s="37" t="s">
        <v>963</v>
      </c>
      <c r="F1014" s="28">
        <v>2</v>
      </c>
      <c r="G1014" s="14">
        <f t="shared" si="30"/>
        <v>2008</v>
      </c>
      <c r="H1014" t="s">
        <v>3798</v>
      </c>
      <c r="K1014" t="str">
        <f t="shared" si="31"/>
        <v>insert into pendaftaran (id,status_lulus,status_verifikasi,npm,pelamar,nomor_periode,tahun_periode) values (1010,TRUE,TRUE,'1508263339','Huffman.Felicia60',2,'2008');</v>
      </c>
    </row>
    <row r="1015" spans="1:11" x14ac:dyDescent="0.2">
      <c r="A1015" s="14">
        <v>1011</v>
      </c>
      <c r="B1015" s="28" t="b">
        <v>1</v>
      </c>
      <c r="C1015" s="28" t="b">
        <v>1</v>
      </c>
      <c r="D1015" s="29">
        <v>1508263341</v>
      </c>
      <c r="E1015" s="37" t="s">
        <v>964</v>
      </c>
      <c r="F1015" s="28">
        <v>2</v>
      </c>
      <c r="G1015" s="14">
        <f t="shared" si="30"/>
        <v>2008</v>
      </c>
      <c r="H1015" t="s">
        <v>3798</v>
      </c>
      <c r="K1015" t="str">
        <f t="shared" si="31"/>
        <v>insert into pendaftaran (id,status_lulus,status_verifikasi,npm,pelamar,nomor_periode,tahun_periode) values (1011,TRUE,TRUE,'1508263341','Moran.Chiquita100',2,'2008');</v>
      </c>
    </row>
    <row r="1016" spans="1:11" x14ac:dyDescent="0.2">
      <c r="A1016" s="14">
        <v>1012</v>
      </c>
      <c r="B1016" s="28" t="b">
        <v>1</v>
      </c>
      <c r="C1016" s="28" t="b">
        <v>1</v>
      </c>
      <c r="D1016" s="29">
        <v>1508263343</v>
      </c>
      <c r="E1016" s="37" t="s">
        <v>965</v>
      </c>
      <c r="F1016" s="28">
        <v>2</v>
      </c>
      <c r="G1016" s="14">
        <f t="shared" si="30"/>
        <v>2008</v>
      </c>
      <c r="H1016" t="s">
        <v>3798</v>
      </c>
      <c r="K1016" t="str">
        <f t="shared" si="31"/>
        <v>insert into pendaftaran (id,status_lulus,status_verifikasi,npm,pelamar,nomor_periode,tahun_periode) values (1012,TRUE,TRUE,'1508263343','Fitzpatrick.Holmes75',2,'2008');</v>
      </c>
    </row>
    <row r="1017" spans="1:11" x14ac:dyDescent="0.2">
      <c r="A1017" s="14">
        <v>1013</v>
      </c>
      <c r="B1017" s="28" t="b">
        <v>1</v>
      </c>
      <c r="C1017" s="28" t="b">
        <v>1</v>
      </c>
      <c r="D1017" s="29">
        <v>1508263345</v>
      </c>
      <c r="E1017" s="37" t="s">
        <v>966</v>
      </c>
      <c r="F1017" s="28">
        <v>2</v>
      </c>
      <c r="G1017" s="14">
        <f t="shared" si="30"/>
        <v>2008</v>
      </c>
      <c r="H1017" t="s">
        <v>3798</v>
      </c>
      <c r="K1017" t="str">
        <f t="shared" si="31"/>
        <v>insert into pendaftaran (id,status_lulus,status_verifikasi,npm,pelamar,nomor_periode,tahun_periode) values (1013,TRUE,TRUE,'1508263345','Webster.Amity84',2,'2008');</v>
      </c>
    </row>
    <row r="1018" spans="1:11" x14ac:dyDescent="0.2">
      <c r="A1018" s="14">
        <v>1014</v>
      </c>
      <c r="B1018" s="28" t="b">
        <v>1</v>
      </c>
      <c r="C1018" s="28" t="b">
        <v>1</v>
      </c>
      <c r="D1018" s="29">
        <v>1508263347</v>
      </c>
      <c r="E1018" s="37" t="s">
        <v>967</v>
      </c>
      <c r="F1018" s="28">
        <v>2</v>
      </c>
      <c r="G1018" s="14">
        <f t="shared" si="30"/>
        <v>2008</v>
      </c>
      <c r="H1018" t="s">
        <v>3798</v>
      </c>
      <c r="K1018" t="str">
        <f t="shared" si="31"/>
        <v>insert into pendaftaran (id,status_lulus,status_verifikasi,npm,pelamar,nomor_periode,tahun_periode) values (1014,TRUE,TRUE,'1508263347','Roman.Kieran63',2,'2008');</v>
      </c>
    </row>
    <row r="1019" spans="1:11" x14ac:dyDescent="0.2">
      <c r="A1019" s="14">
        <v>1015</v>
      </c>
      <c r="B1019" s="28" t="b">
        <v>1</v>
      </c>
      <c r="C1019" s="28" t="b">
        <v>1</v>
      </c>
      <c r="D1019" s="29">
        <v>1508263349</v>
      </c>
      <c r="E1019" s="37" t="s">
        <v>968</v>
      </c>
      <c r="F1019" s="28">
        <v>2</v>
      </c>
      <c r="G1019" s="14">
        <f t="shared" si="30"/>
        <v>2008</v>
      </c>
      <c r="H1019" t="s">
        <v>3798</v>
      </c>
      <c r="K1019" t="str">
        <f t="shared" si="31"/>
        <v>insert into pendaftaran (id,status_lulus,status_verifikasi,npm,pelamar,nomor_periode,tahun_periode) values (1015,TRUE,TRUE,'1508263349','Wolfe.Curran44',2,'2008');</v>
      </c>
    </row>
    <row r="1020" spans="1:11" x14ac:dyDescent="0.2">
      <c r="A1020" s="14">
        <v>1016</v>
      </c>
      <c r="B1020" s="28" t="b">
        <v>1</v>
      </c>
      <c r="C1020" s="28" t="b">
        <v>1</v>
      </c>
      <c r="D1020" s="29">
        <v>1508263351</v>
      </c>
      <c r="E1020" s="37" t="s">
        <v>969</v>
      </c>
      <c r="F1020" s="28">
        <v>2</v>
      </c>
      <c r="G1020" s="14">
        <f t="shared" si="30"/>
        <v>2008</v>
      </c>
      <c r="H1020" t="s">
        <v>3798</v>
      </c>
      <c r="K1020" t="str">
        <f t="shared" si="31"/>
        <v>insert into pendaftaran (id,status_lulus,status_verifikasi,npm,pelamar,nomor_periode,tahun_periode) values (1016,TRUE,TRUE,'1508263351','Ramsey.Yvette25',2,'2008');</v>
      </c>
    </row>
    <row r="1021" spans="1:11" x14ac:dyDescent="0.2">
      <c r="A1021" s="14">
        <v>1017</v>
      </c>
      <c r="B1021" s="28" t="b">
        <v>1</v>
      </c>
      <c r="C1021" s="28" t="b">
        <v>1</v>
      </c>
      <c r="D1021" s="29">
        <v>1508263353</v>
      </c>
      <c r="E1021" s="37" t="s">
        <v>970</v>
      </c>
      <c r="F1021" s="28">
        <v>2</v>
      </c>
      <c r="G1021" s="14">
        <f t="shared" si="30"/>
        <v>2008</v>
      </c>
      <c r="H1021" t="s">
        <v>3798</v>
      </c>
      <c r="K1021" t="str">
        <f t="shared" si="31"/>
        <v>insert into pendaftaran (id,status_lulus,status_verifikasi,npm,pelamar,nomor_periode,tahun_periode) values (1017,TRUE,TRUE,'1508263353','Carney.Noble15',2,'2008');</v>
      </c>
    </row>
    <row r="1022" spans="1:11" x14ac:dyDescent="0.2">
      <c r="A1022" s="14">
        <v>1018</v>
      </c>
      <c r="B1022" s="28" t="b">
        <v>1</v>
      </c>
      <c r="C1022" s="28" t="b">
        <v>1</v>
      </c>
      <c r="D1022" s="29">
        <v>1508263355</v>
      </c>
      <c r="E1022" s="37" t="s">
        <v>971</v>
      </c>
      <c r="F1022" s="28">
        <v>2</v>
      </c>
      <c r="G1022" s="14">
        <f t="shared" si="30"/>
        <v>2008</v>
      </c>
      <c r="H1022" t="s">
        <v>3798</v>
      </c>
      <c r="K1022" t="str">
        <f t="shared" si="31"/>
        <v>insert into pendaftaran (id,status_lulus,status_verifikasi,npm,pelamar,nomor_periode,tahun_periode) values (1018,TRUE,TRUE,'1508263355','Hudson.Thor22',2,'2008');</v>
      </c>
    </row>
    <row r="1023" spans="1:11" x14ac:dyDescent="0.2">
      <c r="A1023" s="14">
        <v>1019</v>
      </c>
      <c r="B1023" s="28" t="b">
        <v>1</v>
      </c>
      <c r="C1023" s="28" t="b">
        <v>1</v>
      </c>
      <c r="D1023" s="29">
        <v>1508263357</v>
      </c>
      <c r="E1023" s="37" t="s">
        <v>972</v>
      </c>
      <c r="F1023" s="28">
        <v>2</v>
      </c>
      <c r="G1023" s="14">
        <f t="shared" si="30"/>
        <v>2008</v>
      </c>
      <c r="H1023" t="s">
        <v>3798</v>
      </c>
      <c r="K1023" t="str">
        <f t="shared" si="31"/>
        <v>insert into pendaftaran (id,status_lulus,status_verifikasi,npm,pelamar,nomor_periode,tahun_periode) values (1019,TRUE,TRUE,'1508263357','David.Joshua39',2,'2008');</v>
      </c>
    </row>
    <row r="1024" spans="1:11" x14ac:dyDescent="0.2">
      <c r="A1024" s="14">
        <v>1020</v>
      </c>
      <c r="B1024" s="28" t="b">
        <v>1</v>
      </c>
      <c r="C1024" s="28" t="b">
        <v>1</v>
      </c>
      <c r="D1024" s="29">
        <v>1508263359</v>
      </c>
      <c r="E1024" s="37" t="s">
        <v>973</v>
      </c>
      <c r="F1024" s="28">
        <v>2</v>
      </c>
      <c r="G1024" s="14">
        <f t="shared" si="30"/>
        <v>2008</v>
      </c>
      <c r="H1024" t="s">
        <v>3798</v>
      </c>
      <c r="K1024" t="str">
        <f t="shared" si="31"/>
        <v>insert into pendaftaran (id,status_lulus,status_verifikasi,npm,pelamar,nomor_periode,tahun_periode) values (1020,TRUE,TRUE,'1508263359','Hamilton.Herrod37',2,'2008');</v>
      </c>
    </row>
    <row r="1025" spans="1:11" x14ac:dyDescent="0.2">
      <c r="A1025" s="14">
        <v>1021</v>
      </c>
      <c r="B1025" s="28" t="b">
        <v>1</v>
      </c>
      <c r="C1025" s="28" t="b">
        <v>1</v>
      </c>
      <c r="D1025" s="29">
        <v>1508263361</v>
      </c>
      <c r="E1025" s="37" t="s">
        <v>974</v>
      </c>
      <c r="F1025" s="28">
        <v>2</v>
      </c>
      <c r="G1025" s="14">
        <f t="shared" si="30"/>
        <v>2008</v>
      </c>
      <c r="H1025" t="s">
        <v>3798</v>
      </c>
      <c r="K1025" t="str">
        <f t="shared" si="31"/>
        <v>insert into pendaftaran (id,status_lulus,status_verifikasi,npm,pelamar,nomor_periode,tahun_periode) values (1021,TRUE,TRUE,'1508263361','Dale.Leroy26',2,'2008');</v>
      </c>
    </row>
    <row r="1026" spans="1:11" x14ac:dyDescent="0.2">
      <c r="A1026" s="14">
        <v>1022</v>
      </c>
      <c r="B1026" s="28" t="b">
        <v>1</v>
      </c>
      <c r="C1026" s="28" t="b">
        <v>1</v>
      </c>
      <c r="D1026" s="29">
        <v>1508263363</v>
      </c>
      <c r="E1026" s="37" t="s">
        <v>975</v>
      </c>
      <c r="F1026" s="28">
        <v>2</v>
      </c>
      <c r="G1026" s="14">
        <f t="shared" si="30"/>
        <v>2008</v>
      </c>
      <c r="H1026" t="s">
        <v>3798</v>
      </c>
      <c r="K1026" t="str">
        <f t="shared" si="31"/>
        <v>insert into pendaftaran (id,status_lulus,status_verifikasi,npm,pelamar,nomor_periode,tahun_periode) values (1022,TRUE,TRUE,'1508263363','Whitley.Heidi25',2,'2008');</v>
      </c>
    </row>
    <row r="1027" spans="1:11" x14ac:dyDescent="0.2">
      <c r="A1027" s="14">
        <v>1023</v>
      </c>
      <c r="B1027" s="28" t="b">
        <v>1</v>
      </c>
      <c r="C1027" s="28" t="b">
        <v>1</v>
      </c>
      <c r="D1027" s="29">
        <v>1508263365</v>
      </c>
      <c r="E1027" s="37" t="s">
        <v>976</v>
      </c>
      <c r="F1027" s="28">
        <v>2</v>
      </c>
      <c r="G1027" s="14">
        <f t="shared" si="30"/>
        <v>2008</v>
      </c>
      <c r="H1027" t="s">
        <v>3798</v>
      </c>
      <c r="K1027" t="str">
        <f t="shared" si="31"/>
        <v>insert into pendaftaran (id,status_lulus,status_verifikasi,npm,pelamar,nomor_periode,tahun_periode) values (1023,TRUE,TRUE,'1508263365','Stark.Cody92',2,'2008');</v>
      </c>
    </row>
    <row r="1028" spans="1:11" x14ac:dyDescent="0.2">
      <c r="A1028" s="14">
        <v>1024</v>
      </c>
      <c r="B1028" s="28" t="b">
        <v>1</v>
      </c>
      <c r="C1028" s="28" t="b">
        <v>1</v>
      </c>
      <c r="D1028" s="29">
        <v>1508263367</v>
      </c>
      <c r="E1028" s="37" t="s">
        <v>977</v>
      </c>
      <c r="F1028" s="28">
        <v>2</v>
      </c>
      <c r="G1028" s="14">
        <f t="shared" si="30"/>
        <v>2008</v>
      </c>
      <c r="H1028" t="s">
        <v>3798</v>
      </c>
      <c r="K1028" t="str">
        <f t="shared" si="31"/>
        <v>insert into pendaftaran (id,status_lulus,status_verifikasi,npm,pelamar,nomor_periode,tahun_periode) values (1024,TRUE,TRUE,'1508263367','Ryan.Grace96',2,'2008');</v>
      </c>
    </row>
    <row r="1029" spans="1:11" x14ac:dyDescent="0.2">
      <c r="A1029" s="14">
        <v>1025</v>
      </c>
      <c r="B1029" s="28" t="b">
        <v>1</v>
      </c>
      <c r="C1029" s="28" t="b">
        <v>1</v>
      </c>
      <c r="D1029" s="29">
        <v>1508263369</v>
      </c>
      <c r="E1029" s="37" t="s">
        <v>978</v>
      </c>
      <c r="F1029" s="28">
        <v>2</v>
      </c>
      <c r="G1029" s="14">
        <f t="shared" si="30"/>
        <v>2008</v>
      </c>
      <c r="H1029" t="s">
        <v>3798</v>
      </c>
      <c r="K1029" t="str">
        <f t="shared" si="31"/>
        <v>insert into pendaftaran (id,status_lulus,status_verifikasi,npm,pelamar,nomor_periode,tahun_periode) values (1025,TRUE,TRUE,'1508263369','Stanton.Fay51',2,'2008');</v>
      </c>
    </row>
    <row r="1030" spans="1:11" x14ac:dyDescent="0.2">
      <c r="A1030" s="14">
        <v>1026</v>
      </c>
      <c r="B1030" t="b">
        <v>0</v>
      </c>
      <c r="C1030" s="28" t="b">
        <v>1</v>
      </c>
      <c r="D1030" s="29">
        <v>1508263371</v>
      </c>
      <c r="E1030" s="37" t="s">
        <v>979</v>
      </c>
      <c r="F1030" s="28">
        <v>2</v>
      </c>
      <c r="G1030" s="14">
        <f t="shared" ref="G1030:G1093" si="32">IF(F1030=1,2007,IF(F1030=2,2008,2009))</f>
        <v>2008</v>
      </c>
      <c r="H1030" t="s">
        <v>3798</v>
      </c>
      <c r="K1030" t="str">
        <f t="shared" ref="K1030:K1093" si="33">CONCATENATE($K$4,A1030,",",B1030,",",C1030,",","'",D1030,"'",",","'",E1030,"'",",",F1030,",","'",G1030,"'",")",";")</f>
        <v>insert into pendaftaran (id,status_lulus,status_verifikasi,npm,pelamar,nomor_periode,tahun_periode) values (1026,FALSE,TRUE,'1508263371','Lamb.Lydia34',2,'2008');</v>
      </c>
    </row>
    <row r="1031" spans="1:11" x14ac:dyDescent="0.2">
      <c r="A1031" s="14">
        <v>1027</v>
      </c>
      <c r="B1031" t="b">
        <v>0</v>
      </c>
      <c r="C1031" t="b">
        <v>0</v>
      </c>
      <c r="D1031" s="29">
        <v>1508263373</v>
      </c>
      <c r="E1031" s="37" t="s">
        <v>980</v>
      </c>
      <c r="F1031" s="28">
        <v>2</v>
      </c>
      <c r="G1031" s="14">
        <f t="shared" si="32"/>
        <v>2008</v>
      </c>
      <c r="H1031" t="s">
        <v>3798</v>
      </c>
      <c r="K1031" t="str">
        <f t="shared" si="33"/>
        <v>insert into pendaftaran (id,status_lulus,status_verifikasi,npm,pelamar,nomor_periode,tahun_periode) values (1027,FALSE,FALSE,'1508263373','Sloan.Elliott92',2,'2008');</v>
      </c>
    </row>
    <row r="1032" spans="1:11" x14ac:dyDescent="0.2">
      <c r="A1032" s="14">
        <v>1028</v>
      </c>
      <c r="B1032" t="b">
        <v>0</v>
      </c>
      <c r="C1032" t="b">
        <v>0</v>
      </c>
      <c r="D1032" s="29">
        <v>1508263375</v>
      </c>
      <c r="E1032" s="37" t="s">
        <v>981</v>
      </c>
      <c r="F1032" s="28">
        <v>2</v>
      </c>
      <c r="G1032" s="14">
        <f t="shared" si="32"/>
        <v>2008</v>
      </c>
      <c r="H1032" t="s">
        <v>3798</v>
      </c>
      <c r="K1032" t="str">
        <f t="shared" si="33"/>
        <v>insert into pendaftaran (id,status_lulus,status_verifikasi,npm,pelamar,nomor_periode,tahun_periode) values (1028,FALSE,FALSE,'1508263375','Beard.Dacey17',2,'2008');</v>
      </c>
    </row>
    <row r="1033" spans="1:11" x14ac:dyDescent="0.2">
      <c r="A1033" s="14">
        <v>1029</v>
      </c>
      <c r="B1033" t="b">
        <v>0</v>
      </c>
      <c r="C1033" t="b">
        <v>0</v>
      </c>
      <c r="D1033" s="29">
        <v>1508263377</v>
      </c>
      <c r="E1033" s="37" t="s">
        <v>982</v>
      </c>
      <c r="F1033" s="28">
        <v>2</v>
      </c>
      <c r="G1033" s="14">
        <f t="shared" si="32"/>
        <v>2008</v>
      </c>
      <c r="H1033" t="s">
        <v>3798</v>
      </c>
      <c r="K1033" t="str">
        <f t="shared" si="33"/>
        <v>insert into pendaftaran (id,status_lulus,status_verifikasi,npm,pelamar,nomor_periode,tahun_periode) values (1029,FALSE,FALSE,'1508263377','Turner.Emily41',2,'2008');</v>
      </c>
    </row>
    <row r="1034" spans="1:11" x14ac:dyDescent="0.2">
      <c r="A1034" s="14">
        <v>1030</v>
      </c>
      <c r="B1034" t="b">
        <v>0</v>
      </c>
      <c r="C1034" t="b">
        <v>0</v>
      </c>
      <c r="D1034" s="29">
        <v>1508263379</v>
      </c>
      <c r="E1034" s="37" t="s">
        <v>983</v>
      </c>
      <c r="F1034" s="28">
        <v>2</v>
      </c>
      <c r="G1034" s="14">
        <f t="shared" si="32"/>
        <v>2008</v>
      </c>
      <c r="H1034" t="s">
        <v>3798</v>
      </c>
      <c r="K1034" t="str">
        <f t="shared" si="33"/>
        <v>insert into pendaftaran (id,status_lulus,status_verifikasi,npm,pelamar,nomor_periode,tahun_periode) values (1030,FALSE,FALSE,'1508263379','Martinez.Quentin83',2,'2008');</v>
      </c>
    </row>
    <row r="1035" spans="1:11" x14ac:dyDescent="0.2">
      <c r="A1035" s="14">
        <v>1031</v>
      </c>
      <c r="B1035" t="b">
        <v>0</v>
      </c>
      <c r="C1035" t="b">
        <v>0</v>
      </c>
      <c r="D1035" s="29">
        <v>1508263381</v>
      </c>
      <c r="E1035" s="37" t="s">
        <v>984</v>
      </c>
      <c r="F1035" s="28">
        <v>2</v>
      </c>
      <c r="G1035" s="14">
        <f t="shared" si="32"/>
        <v>2008</v>
      </c>
      <c r="H1035" t="s">
        <v>3798</v>
      </c>
      <c r="K1035" t="str">
        <f t="shared" si="33"/>
        <v>insert into pendaftaran (id,status_lulus,status_verifikasi,npm,pelamar,nomor_periode,tahun_periode) values (1031,FALSE,FALSE,'1508263381','Vaughn.Francesca36',2,'2008');</v>
      </c>
    </row>
    <row r="1036" spans="1:11" x14ac:dyDescent="0.2">
      <c r="A1036" s="14">
        <v>1032</v>
      </c>
      <c r="B1036" t="b">
        <v>0</v>
      </c>
      <c r="C1036" t="b">
        <v>0</v>
      </c>
      <c r="D1036" s="29">
        <v>1508263383</v>
      </c>
      <c r="E1036" s="37" t="s">
        <v>985</v>
      </c>
      <c r="F1036" s="28">
        <v>2</v>
      </c>
      <c r="G1036" s="14">
        <f t="shared" si="32"/>
        <v>2008</v>
      </c>
      <c r="H1036" t="s">
        <v>3798</v>
      </c>
      <c r="K1036" t="str">
        <f t="shared" si="33"/>
        <v>insert into pendaftaran (id,status_lulus,status_verifikasi,npm,pelamar,nomor_periode,tahun_periode) values (1032,FALSE,FALSE,'1508263383','Higgins.Gannon55',2,'2008');</v>
      </c>
    </row>
    <row r="1037" spans="1:11" x14ac:dyDescent="0.2">
      <c r="A1037" s="14">
        <v>1033</v>
      </c>
      <c r="B1037" t="b">
        <v>0</v>
      </c>
      <c r="C1037" t="b">
        <v>0</v>
      </c>
      <c r="D1037" s="29">
        <v>1508263385</v>
      </c>
      <c r="E1037" s="37" t="s">
        <v>986</v>
      </c>
      <c r="F1037" s="28">
        <v>2</v>
      </c>
      <c r="G1037" s="14">
        <f t="shared" si="32"/>
        <v>2008</v>
      </c>
      <c r="H1037" t="s">
        <v>3798</v>
      </c>
      <c r="K1037" t="str">
        <f t="shared" si="33"/>
        <v>insert into pendaftaran (id,status_lulus,status_verifikasi,npm,pelamar,nomor_periode,tahun_periode) values (1033,FALSE,FALSE,'1508263385','Park.Iliana41',2,'2008');</v>
      </c>
    </row>
    <row r="1038" spans="1:11" x14ac:dyDescent="0.2">
      <c r="A1038" s="14">
        <v>1034</v>
      </c>
      <c r="B1038" t="b">
        <v>0</v>
      </c>
      <c r="C1038" t="b">
        <v>0</v>
      </c>
      <c r="D1038" s="29">
        <v>1508263387</v>
      </c>
      <c r="E1038" s="37" t="s">
        <v>987</v>
      </c>
      <c r="F1038" s="28">
        <v>2</v>
      </c>
      <c r="G1038" s="14">
        <f t="shared" si="32"/>
        <v>2008</v>
      </c>
      <c r="H1038" t="s">
        <v>3798</v>
      </c>
      <c r="K1038" t="str">
        <f t="shared" si="33"/>
        <v>insert into pendaftaran (id,status_lulus,status_verifikasi,npm,pelamar,nomor_periode,tahun_periode) values (1034,FALSE,FALSE,'1508263387','Daniel.Brandon11',2,'2008');</v>
      </c>
    </row>
    <row r="1039" spans="1:11" x14ac:dyDescent="0.2">
      <c r="A1039" s="14">
        <v>1035</v>
      </c>
      <c r="B1039" t="b">
        <v>0</v>
      </c>
      <c r="C1039" t="b">
        <v>0</v>
      </c>
      <c r="D1039" s="29">
        <v>1508263389</v>
      </c>
      <c r="E1039" s="37" t="s">
        <v>988</v>
      </c>
      <c r="F1039" s="28">
        <v>2</v>
      </c>
      <c r="G1039" s="14">
        <f t="shared" si="32"/>
        <v>2008</v>
      </c>
      <c r="H1039" t="s">
        <v>3798</v>
      </c>
      <c r="K1039" t="str">
        <f t="shared" si="33"/>
        <v>insert into pendaftaran (id,status_lulus,status_verifikasi,npm,pelamar,nomor_periode,tahun_periode) values (1035,FALSE,FALSE,'1508263389','Reed.Cora15',2,'2008');</v>
      </c>
    </row>
    <row r="1040" spans="1:11" x14ac:dyDescent="0.2">
      <c r="A1040" s="14">
        <v>1036</v>
      </c>
      <c r="B1040" t="b">
        <v>0</v>
      </c>
      <c r="C1040" t="b">
        <v>0</v>
      </c>
      <c r="D1040" s="29">
        <v>1508263391</v>
      </c>
      <c r="E1040" s="37" t="s">
        <v>989</v>
      </c>
      <c r="F1040" s="28">
        <v>2</v>
      </c>
      <c r="G1040" s="14">
        <f t="shared" si="32"/>
        <v>2008</v>
      </c>
      <c r="H1040" t="s">
        <v>3798</v>
      </c>
      <c r="K1040" t="str">
        <f t="shared" si="33"/>
        <v>insert into pendaftaran (id,status_lulus,status_verifikasi,npm,pelamar,nomor_periode,tahun_periode) values (1036,FALSE,FALSE,'1508263391','Green.Robin52',2,'2008');</v>
      </c>
    </row>
    <row r="1041" spans="1:11" x14ac:dyDescent="0.2">
      <c r="A1041" s="14">
        <v>1037</v>
      </c>
      <c r="B1041" t="b">
        <v>0</v>
      </c>
      <c r="C1041" t="b">
        <v>0</v>
      </c>
      <c r="D1041" s="29">
        <v>1508263393</v>
      </c>
      <c r="E1041" s="37" t="s">
        <v>990</v>
      </c>
      <c r="F1041" s="28">
        <v>2</v>
      </c>
      <c r="G1041" s="14">
        <f t="shared" si="32"/>
        <v>2008</v>
      </c>
      <c r="H1041" t="s">
        <v>3798</v>
      </c>
      <c r="K1041" t="str">
        <f t="shared" si="33"/>
        <v>insert into pendaftaran (id,status_lulus,status_verifikasi,npm,pelamar,nomor_periode,tahun_periode) values (1037,FALSE,FALSE,'1508263393','Poole.Alisa1',2,'2008');</v>
      </c>
    </row>
    <row r="1042" spans="1:11" x14ac:dyDescent="0.2">
      <c r="A1042" s="14">
        <v>1038</v>
      </c>
      <c r="B1042" t="b">
        <v>0</v>
      </c>
      <c r="C1042" s="28" t="b">
        <v>1</v>
      </c>
      <c r="D1042" s="29">
        <v>1508263395</v>
      </c>
      <c r="E1042" s="37" t="s">
        <v>991</v>
      </c>
      <c r="F1042" s="28">
        <v>2</v>
      </c>
      <c r="G1042" s="14">
        <f t="shared" si="32"/>
        <v>2008</v>
      </c>
      <c r="H1042" t="s">
        <v>3798</v>
      </c>
      <c r="K1042" t="str">
        <f t="shared" si="33"/>
        <v>insert into pendaftaran (id,status_lulus,status_verifikasi,npm,pelamar,nomor_periode,tahun_periode) values (1038,FALSE,TRUE,'1508263395','Castro.Yuri6',2,'2008');</v>
      </c>
    </row>
    <row r="1043" spans="1:11" x14ac:dyDescent="0.2">
      <c r="A1043" s="14">
        <v>1039</v>
      </c>
      <c r="B1043" t="b">
        <v>0</v>
      </c>
      <c r="C1043" s="28" t="b">
        <v>1</v>
      </c>
      <c r="D1043" s="29">
        <v>1508263397</v>
      </c>
      <c r="E1043" s="37" t="s">
        <v>992</v>
      </c>
      <c r="F1043" s="28">
        <v>2</v>
      </c>
      <c r="G1043" s="14">
        <f t="shared" si="32"/>
        <v>2008</v>
      </c>
      <c r="H1043" t="s">
        <v>3798</v>
      </c>
      <c r="K1043" t="str">
        <f t="shared" si="33"/>
        <v>insert into pendaftaran (id,status_lulus,status_verifikasi,npm,pelamar,nomor_periode,tahun_periode) values (1039,FALSE,TRUE,'1508263397','Horne.Hollee43',2,'2008');</v>
      </c>
    </row>
    <row r="1044" spans="1:11" x14ac:dyDescent="0.2">
      <c r="A1044" s="14">
        <v>1040</v>
      </c>
      <c r="B1044" t="b">
        <v>0</v>
      </c>
      <c r="C1044" s="28" t="b">
        <v>1</v>
      </c>
      <c r="D1044" s="29">
        <v>1508263399</v>
      </c>
      <c r="E1044" s="37" t="s">
        <v>993</v>
      </c>
      <c r="F1044" s="28">
        <v>2</v>
      </c>
      <c r="G1044" s="14">
        <f t="shared" si="32"/>
        <v>2008</v>
      </c>
      <c r="H1044" t="s">
        <v>3798</v>
      </c>
      <c r="K1044" t="str">
        <f t="shared" si="33"/>
        <v>insert into pendaftaran (id,status_lulus,status_verifikasi,npm,pelamar,nomor_periode,tahun_periode) values (1040,FALSE,TRUE,'1508263399','Sampson.Rooney97',2,'2008');</v>
      </c>
    </row>
    <row r="1045" spans="1:11" x14ac:dyDescent="0.2">
      <c r="A1045" s="14">
        <v>1041</v>
      </c>
      <c r="B1045" t="b">
        <v>0</v>
      </c>
      <c r="C1045" s="28" t="b">
        <v>1</v>
      </c>
      <c r="D1045" s="29">
        <v>1508263401</v>
      </c>
      <c r="E1045" s="37" t="s">
        <v>994</v>
      </c>
      <c r="F1045" s="28">
        <v>2</v>
      </c>
      <c r="G1045" s="14">
        <f t="shared" si="32"/>
        <v>2008</v>
      </c>
      <c r="H1045" t="s">
        <v>3798</v>
      </c>
      <c r="K1045" t="str">
        <f t="shared" si="33"/>
        <v>insert into pendaftaran (id,status_lulus,status_verifikasi,npm,pelamar,nomor_periode,tahun_periode) values (1041,FALSE,TRUE,'1508263401','Atkins.Winifred10',2,'2008');</v>
      </c>
    </row>
    <row r="1046" spans="1:11" x14ac:dyDescent="0.2">
      <c r="A1046" s="14">
        <v>1042</v>
      </c>
      <c r="B1046" t="b">
        <v>0</v>
      </c>
      <c r="C1046" s="28" t="b">
        <v>1</v>
      </c>
      <c r="D1046" s="29">
        <v>1508263403</v>
      </c>
      <c r="E1046" s="37" t="s">
        <v>995</v>
      </c>
      <c r="F1046" s="28">
        <v>2</v>
      </c>
      <c r="G1046" s="14">
        <f t="shared" si="32"/>
        <v>2008</v>
      </c>
      <c r="H1046" t="s">
        <v>3798</v>
      </c>
      <c r="K1046" t="str">
        <f t="shared" si="33"/>
        <v>insert into pendaftaran (id,status_lulus,status_verifikasi,npm,pelamar,nomor_periode,tahun_periode) values (1042,FALSE,TRUE,'1508263403','Joseph.Keegan13',2,'2008');</v>
      </c>
    </row>
    <row r="1047" spans="1:11" x14ac:dyDescent="0.2">
      <c r="A1047" s="14">
        <v>1043</v>
      </c>
      <c r="B1047" t="b">
        <v>0</v>
      </c>
      <c r="C1047" s="28" t="b">
        <v>1</v>
      </c>
      <c r="D1047" s="29">
        <v>1508263405</v>
      </c>
      <c r="E1047" s="37" t="s">
        <v>996</v>
      </c>
      <c r="F1047" s="28">
        <v>2</v>
      </c>
      <c r="G1047" s="14">
        <f t="shared" si="32"/>
        <v>2008</v>
      </c>
      <c r="H1047" t="s">
        <v>3798</v>
      </c>
      <c r="K1047" t="str">
        <f t="shared" si="33"/>
        <v>insert into pendaftaran (id,status_lulus,status_verifikasi,npm,pelamar,nomor_periode,tahun_periode) values (1043,FALSE,TRUE,'1508263405','Marsh.Jorden96',2,'2008');</v>
      </c>
    </row>
    <row r="1048" spans="1:11" x14ac:dyDescent="0.2">
      <c r="A1048" s="14">
        <v>1044</v>
      </c>
      <c r="B1048" t="b">
        <v>0</v>
      </c>
      <c r="C1048" s="28" t="b">
        <v>1</v>
      </c>
      <c r="D1048" s="29">
        <v>1508263407</v>
      </c>
      <c r="E1048" s="37" t="s">
        <v>997</v>
      </c>
      <c r="F1048" s="28">
        <v>2</v>
      </c>
      <c r="G1048" s="14">
        <f t="shared" si="32"/>
        <v>2008</v>
      </c>
      <c r="H1048" t="s">
        <v>3798</v>
      </c>
      <c r="K1048" t="str">
        <f t="shared" si="33"/>
        <v>insert into pendaftaran (id,status_lulus,status_verifikasi,npm,pelamar,nomor_periode,tahun_periode) values (1044,FALSE,TRUE,'1508263407','Bennett.Mary57',2,'2008');</v>
      </c>
    </row>
    <row r="1049" spans="1:11" x14ac:dyDescent="0.2">
      <c r="A1049" s="14">
        <v>1045</v>
      </c>
      <c r="B1049" t="b">
        <v>0</v>
      </c>
      <c r="C1049" s="28" t="b">
        <v>1</v>
      </c>
      <c r="D1049" s="29">
        <v>1508263409</v>
      </c>
      <c r="E1049" s="37" t="s">
        <v>998</v>
      </c>
      <c r="F1049" s="28">
        <v>2</v>
      </c>
      <c r="G1049" s="14">
        <f t="shared" si="32"/>
        <v>2008</v>
      </c>
      <c r="H1049" t="s">
        <v>3798</v>
      </c>
      <c r="K1049" t="str">
        <f t="shared" si="33"/>
        <v>insert into pendaftaran (id,status_lulus,status_verifikasi,npm,pelamar,nomor_periode,tahun_periode) values (1045,FALSE,TRUE,'1508263409','Rowland.Adele41',2,'2008');</v>
      </c>
    </row>
    <row r="1050" spans="1:11" x14ac:dyDescent="0.2">
      <c r="A1050" s="14">
        <v>1046</v>
      </c>
      <c r="B1050" t="b">
        <v>0</v>
      </c>
      <c r="C1050" s="28" t="b">
        <v>1</v>
      </c>
      <c r="D1050" s="29">
        <v>1508263411</v>
      </c>
      <c r="E1050" s="37" t="s">
        <v>999</v>
      </c>
      <c r="F1050" s="28">
        <v>2</v>
      </c>
      <c r="G1050" s="14">
        <f t="shared" si="32"/>
        <v>2008</v>
      </c>
      <c r="H1050" t="s">
        <v>3798</v>
      </c>
      <c r="K1050" t="str">
        <f t="shared" si="33"/>
        <v>insert into pendaftaran (id,status_lulus,status_verifikasi,npm,pelamar,nomor_periode,tahun_periode) values (1046,FALSE,TRUE,'1508263411','Forbes.David77',2,'2008');</v>
      </c>
    </row>
    <row r="1051" spans="1:11" x14ac:dyDescent="0.2">
      <c r="A1051" s="14">
        <v>1047</v>
      </c>
      <c r="B1051" t="b">
        <v>0</v>
      </c>
      <c r="C1051" s="28" t="b">
        <v>1</v>
      </c>
      <c r="D1051" s="29">
        <v>1508263413</v>
      </c>
      <c r="E1051" s="37" t="s">
        <v>1000</v>
      </c>
      <c r="F1051" s="28">
        <v>2</v>
      </c>
      <c r="G1051" s="14">
        <f t="shared" si="32"/>
        <v>2008</v>
      </c>
      <c r="H1051" t="s">
        <v>3798</v>
      </c>
      <c r="K1051" t="str">
        <f t="shared" si="33"/>
        <v>insert into pendaftaran (id,status_lulus,status_verifikasi,npm,pelamar,nomor_periode,tahun_periode) values (1047,FALSE,TRUE,'1508263413','Meyer.Michael57',2,'2008');</v>
      </c>
    </row>
    <row r="1052" spans="1:11" x14ac:dyDescent="0.2">
      <c r="A1052" s="14">
        <v>1048</v>
      </c>
      <c r="B1052" t="b">
        <v>0</v>
      </c>
      <c r="C1052" s="28" t="b">
        <v>1</v>
      </c>
      <c r="D1052" s="29">
        <v>1508263415</v>
      </c>
      <c r="E1052" s="37" t="s">
        <v>1001</v>
      </c>
      <c r="F1052" s="28">
        <v>2</v>
      </c>
      <c r="G1052" s="14">
        <f t="shared" si="32"/>
        <v>2008</v>
      </c>
      <c r="H1052" t="s">
        <v>3798</v>
      </c>
      <c r="K1052" t="str">
        <f t="shared" si="33"/>
        <v>insert into pendaftaran (id,status_lulus,status_verifikasi,npm,pelamar,nomor_periode,tahun_periode) values (1048,FALSE,TRUE,'1508263415','Donaldson.Dillon18',2,'2008');</v>
      </c>
    </row>
    <row r="1053" spans="1:11" x14ac:dyDescent="0.2">
      <c r="A1053" s="14">
        <v>1049</v>
      </c>
      <c r="B1053" t="b">
        <v>0</v>
      </c>
      <c r="C1053" t="b">
        <v>0</v>
      </c>
      <c r="D1053" s="29">
        <v>1508263417</v>
      </c>
      <c r="E1053" s="37" t="s">
        <v>1002</v>
      </c>
      <c r="F1053" s="28">
        <v>2</v>
      </c>
      <c r="G1053" s="14">
        <f t="shared" si="32"/>
        <v>2008</v>
      </c>
      <c r="H1053" t="s">
        <v>3798</v>
      </c>
      <c r="K1053" t="str">
        <f t="shared" si="33"/>
        <v>insert into pendaftaran (id,status_lulus,status_verifikasi,npm,pelamar,nomor_periode,tahun_periode) values (1049,FALSE,FALSE,'1508263417','Klein.Yael79',2,'2008');</v>
      </c>
    </row>
    <row r="1054" spans="1:11" x14ac:dyDescent="0.2">
      <c r="A1054" s="14">
        <v>1050</v>
      </c>
      <c r="B1054" t="b">
        <v>0</v>
      </c>
      <c r="C1054" t="b">
        <v>0</v>
      </c>
      <c r="D1054" s="29">
        <v>1508263419</v>
      </c>
      <c r="E1054" s="37" t="s">
        <v>1003</v>
      </c>
      <c r="F1054" s="28">
        <v>2</v>
      </c>
      <c r="G1054" s="14">
        <f t="shared" si="32"/>
        <v>2008</v>
      </c>
      <c r="H1054" t="s">
        <v>3798</v>
      </c>
      <c r="K1054" t="str">
        <f t="shared" si="33"/>
        <v>insert into pendaftaran (id,status_lulus,status_verifikasi,npm,pelamar,nomor_periode,tahun_periode) values (1050,FALSE,FALSE,'1508263419','Gould.Ferris72',2,'2008');</v>
      </c>
    </row>
    <row r="1055" spans="1:11" x14ac:dyDescent="0.2">
      <c r="A1055" s="14">
        <v>1051</v>
      </c>
      <c r="B1055" t="b">
        <v>0</v>
      </c>
      <c r="C1055" t="b">
        <v>0</v>
      </c>
      <c r="D1055" s="29">
        <v>1508263421</v>
      </c>
      <c r="E1055" s="37" t="s">
        <v>1004</v>
      </c>
      <c r="F1055" s="28">
        <v>2</v>
      </c>
      <c r="G1055" s="14">
        <f t="shared" si="32"/>
        <v>2008</v>
      </c>
      <c r="H1055" t="s">
        <v>3798</v>
      </c>
      <c r="K1055" t="str">
        <f t="shared" si="33"/>
        <v>insert into pendaftaran (id,status_lulus,status_verifikasi,npm,pelamar,nomor_periode,tahun_periode) values (1051,FALSE,FALSE,'1508263421','Vasquez.Kaseem21',2,'2008');</v>
      </c>
    </row>
    <row r="1056" spans="1:11" x14ac:dyDescent="0.2">
      <c r="A1056" s="14">
        <v>1052</v>
      </c>
      <c r="B1056" t="b">
        <v>0</v>
      </c>
      <c r="C1056" t="b">
        <v>0</v>
      </c>
      <c r="D1056" s="29">
        <v>1508263423</v>
      </c>
      <c r="E1056" s="37" t="s">
        <v>1005</v>
      </c>
      <c r="F1056" s="28">
        <v>2</v>
      </c>
      <c r="G1056" s="14">
        <f t="shared" si="32"/>
        <v>2008</v>
      </c>
      <c r="H1056" t="s">
        <v>3798</v>
      </c>
      <c r="K1056" t="str">
        <f t="shared" si="33"/>
        <v>insert into pendaftaran (id,status_lulus,status_verifikasi,npm,pelamar,nomor_periode,tahun_periode) values (1052,FALSE,FALSE,'1508263423','Oconnor.Fritz50',2,'2008');</v>
      </c>
    </row>
    <row r="1057" spans="1:11" x14ac:dyDescent="0.2">
      <c r="A1057" s="14">
        <v>1053</v>
      </c>
      <c r="B1057" t="b">
        <v>0</v>
      </c>
      <c r="C1057" t="b">
        <v>0</v>
      </c>
      <c r="D1057" s="29">
        <v>1508263425</v>
      </c>
      <c r="E1057" s="37" t="s">
        <v>1006</v>
      </c>
      <c r="F1057" s="28">
        <v>2</v>
      </c>
      <c r="G1057" s="14">
        <f t="shared" si="32"/>
        <v>2008</v>
      </c>
      <c r="H1057" t="s">
        <v>3798</v>
      </c>
      <c r="K1057" t="str">
        <f t="shared" si="33"/>
        <v>insert into pendaftaran (id,status_lulus,status_verifikasi,npm,pelamar,nomor_periode,tahun_periode) values (1053,FALSE,FALSE,'1508263425','Hardin.Evan67',2,'2008');</v>
      </c>
    </row>
    <row r="1058" spans="1:11" x14ac:dyDescent="0.2">
      <c r="A1058" s="14">
        <v>1054</v>
      </c>
      <c r="B1058" t="b">
        <v>0</v>
      </c>
      <c r="C1058" t="b">
        <v>0</v>
      </c>
      <c r="D1058" s="29">
        <v>1508263427</v>
      </c>
      <c r="E1058" s="37" t="s">
        <v>1007</v>
      </c>
      <c r="F1058" s="28">
        <v>2</v>
      </c>
      <c r="G1058" s="14">
        <f t="shared" si="32"/>
        <v>2008</v>
      </c>
      <c r="H1058" t="s">
        <v>3798</v>
      </c>
      <c r="K1058" t="str">
        <f t="shared" si="33"/>
        <v>insert into pendaftaran (id,status_lulus,status_verifikasi,npm,pelamar,nomor_periode,tahun_periode) values (1054,FALSE,FALSE,'1508263427','Weaver.Janna59',2,'2008');</v>
      </c>
    </row>
    <row r="1059" spans="1:11" x14ac:dyDescent="0.2">
      <c r="A1059" s="14">
        <v>1055</v>
      </c>
      <c r="B1059" t="b">
        <v>0</v>
      </c>
      <c r="C1059" t="b">
        <v>0</v>
      </c>
      <c r="D1059" s="29">
        <v>1508263429</v>
      </c>
      <c r="E1059" s="37" t="s">
        <v>1008</v>
      </c>
      <c r="F1059" s="28">
        <v>2</v>
      </c>
      <c r="G1059" s="14">
        <f t="shared" si="32"/>
        <v>2008</v>
      </c>
      <c r="H1059" t="s">
        <v>3798</v>
      </c>
      <c r="K1059" t="str">
        <f t="shared" si="33"/>
        <v>insert into pendaftaran (id,status_lulus,status_verifikasi,npm,pelamar,nomor_periode,tahun_periode) values (1055,FALSE,FALSE,'1508263429','Hoover.Raya40',2,'2008');</v>
      </c>
    </row>
    <row r="1060" spans="1:11" x14ac:dyDescent="0.2">
      <c r="A1060" s="14">
        <v>1056</v>
      </c>
      <c r="B1060" t="b">
        <v>0</v>
      </c>
      <c r="C1060" t="b">
        <v>0</v>
      </c>
      <c r="D1060" s="29">
        <v>1508263431</v>
      </c>
      <c r="E1060" s="37" t="s">
        <v>1009</v>
      </c>
      <c r="F1060" s="28">
        <v>2</v>
      </c>
      <c r="G1060" s="14">
        <f t="shared" si="32"/>
        <v>2008</v>
      </c>
      <c r="H1060" t="s">
        <v>3798</v>
      </c>
      <c r="K1060" t="str">
        <f t="shared" si="33"/>
        <v>insert into pendaftaran (id,status_lulus,status_verifikasi,npm,pelamar,nomor_periode,tahun_periode) values (1056,FALSE,FALSE,'1508263431','Casey.Kendall70',2,'2008');</v>
      </c>
    </row>
    <row r="1061" spans="1:11" x14ac:dyDescent="0.2">
      <c r="A1061" s="14">
        <v>1057</v>
      </c>
      <c r="B1061" t="b">
        <v>0</v>
      </c>
      <c r="C1061" t="b">
        <v>0</v>
      </c>
      <c r="D1061" s="29">
        <v>1508263433</v>
      </c>
      <c r="E1061" s="37" t="s">
        <v>1010</v>
      </c>
      <c r="F1061" s="28">
        <v>2</v>
      </c>
      <c r="G1061" s="14">
        <f t="shared" si="32"/>
        <v>2008</v>
      </c>
      <c r="H1061" t="s">
        <v>3798</v>
      </c>
      <c r="K1061" t="str">
        <f t="shared" si="33"/>
        <v>insert into pendaftaran (id,status_lulus,status_verifikasi,npm,pelamar,nomor_periode,tahun_periode) values (1057,FALSE,FALSE,'1508263433','Guy.Clare17',2,'2008');</v>
      </c>
    </row>
    <row r="1062" spans="1:11" x14ac:dyDescent="0.2">
      <c r="A1062" s="14">
        <v>1058</v>
      </c>
      <c r="B1062" t="b">
        <v>0</v>
      </c>
      <c r="C1062" t="b">
        <v>0</v>
      </c>
      <c r="D1062" s="29">
        <v>1508263435</v>
      </c>
      <c r="E1062" s="37" t="s">
        <v>1011</v>
      </c>
      <c r="F1062" s="28">
        <v>2</v>
      </c>
      <c r="G1062" s="14">
        <f t="shared" si="32"/>
        <v>2008</v>
      </c>
      <c r="H1062" t="s">
        <v>3798</v>
      </c>
      <c r="K1062" t="str">
        <f t="shared" si="33"/>
        <v>insert into pendaftaran (id,status_lulus,status_verifikasi,npm,pelamar,nomor_periode,tahun_periode) values (1058,FALSE,FALSE,'1508263435','Graham.Gillian83',2,'2008');</v>
      </c>
    </row>
    <row r="1063" spans="1:11" x14ac:dyDescent="0.2">
      <c r="A1063" s="14">
        <v>1059</v>
      </c>
      <c r="B1063" t="b">
        <v>0</v>
      </c>
      <c r="C1063" t="b">
        <v>0</v>
      </c>
      <c r="D1063" s="29">
        <v>1508263437</v>
      </c>
      <c r="E1063" s="37" t="s">
        <v>1012</v>
      </c>
      <c r="F1063" s="28">
        <v>2</v>
      </c>
      <c r="G1063" s="14">
        <f t="shared" si="32"/>
        <v>2008</v>
      </c>
      <c r="H1063" t="s">
        <v>3798</v>
      </c>
      <c r="K1063" t="str">
        <f t="shared" si="33"/>
        <v>insert into pendaftaran (id,status_lulus,status_verifikasi,npm,pelamar,nomor_periode,tahun_periode) values (1059,FALSE,FALSE,'1508263437','Oliver.Venus52',2,'2008');</v>
      </c>
    </row>
    <row r="1064" spans="1:11" x14ac:dyDescent="0.2">
      <c r="A1064" s="14">
        <v>1060</v>
      </c>
      <c r="B1064" t="b">
        <v>0</v>
      </c>
      <c r="C1064" s="28" t="b">
        <v>1</v>
      </c>
      <c r="D1064" s="29">
        <v>1508263439</v>
      </c>
      <c r="E1064" s="37" t="s">
        <v>1013</v>
      </c>
      <c r="F1064" s="28">
        <v>2</v>
      </c>
      <c r="G1064" s="14">
        <f t="shared" si="32"/>
        <v>2008</v>
      </c>
      <c r="H1064" t="s">
        <v>3798</v>
      </c>
      <c r="K1064" t="str">
        <f t="shared" si="33"/>
        <v>insert into pendaftaran (id,status_lulus,status_verifikasi,npm,pelamar,nomor_periode,tahun_periode) values (1060,FALSE,TRUE,'1508263439','Buckner.Heather43',2,'2008');</v>
      </c>
    </row>
    <row r="1065" spans="1:11" x14ac:dyDescent="0.2">
      <c r="A1065" s="14">
        <v>1061</v>
      </c>
      <c r="B1065" t="b">
        <v>0</v>
      </c>
      <c r="C1065" s="28" t="b">
        <v>1</v>
      </c>
      <c r="D1065" s="29">
        <v>1508263441</v>
      </c>
      <c r="E1065" s="37" t="s">
        <v>1014</v>
      </c>
      <c r="F1065" s="28">
        <v>2</v>
      </c>
      <c r="G1065" s="14">
        <f t="shared" si="32"/>
        <v>2008</v>
      </c>
      <c r="H1065" t="s">
        <v>3798</v>
      </c>
      <c r="K1065" t="str">
        <f t="shared" si="33"/>
        <v>insert into pendaftaran (id,status_lulus,status_verifikasi,npm,pelamar,nomor_periode,tahun_periode) values (1061,FALSE,TRUE,'1508263441','Warren.Hyacinth69',2,'2008');</v>
      </c>
    </row>
    <row r="1066" spans="1:11" x14ac:dyDescent="0.2">
      <c r="A1066" s="14">
        <v>1062</v>
      </c>
      <c r="B1066" t="b">
        <v>0</v>
      </c>
      <c r="C1066" s="28" t="b">
        <v>1</v>
      </c>
      <c r="D1066" s="29">
        <v>1508263443</v>
      </c>
      <c r="E1066" s="37" t="s">
        <v>1015</v>
      </c>
      <c r="F1066" s="28">
        <v>2</v>
      </c>
      <c r="G1066" s="14">
        <f t="shared" si="32"/>
        <v>2008</v>
      </c>
      <c r="H1066" t="s">
        <v>3798</v>
      </c>
      <c r="K1066" t="str">
        <f t="shared" si="33"/>
        <v>insert into pendaftaran (id,status_lulus,status_verifikasi,npm,pelamar,nomor_periode,tahun_periode) values (1062,FALSE,TRUE,'1508263443','Daniel.Quamar92',2,'2008');</v>
      </c>
    </row>
    <row r="1067" spans="1:11" x14ac:dyDescent="0.2">
      <c r="A1067" s="14">
        <v>1063</v>
      </c>
      <c r="B1067" t="b">
        <v>0</v>
      </c>
      <c r="C1067" s="28" t="b">
        <v>1</v>
      </c>
      <c r="D1067" s="29">
        <v>1508263445</v>
      </c>
      <c r="E1067" s="37" t="s">
        <v>1016</v>
      </c>
      <c r="F1067" s="28">
        <v>2</v>
      </c>
      <c r="G1067" s="14">
        <f t="shared" si="32"/>
        <v>2008</v>
      </c>
      <c r="H1067" t="s">
        <v>3798</v>
      </c>
      <c r="K1067" t="str">
        <f t="shared" si="33"/>
        <v>insert into pendaftaran (id,status_lulus,status_verifikasi,npm,pelamar,nomor_periode,tahun_periode) values (1063,FALSE,TRUE,'1508263445','Good.Shaine54',2,'2008');</v>
      </c>
    </row>
    <row r="1068" spans="1:11" x14ac:dyDescent="0.2">
      <c r="A1068" s="14">
        <v>1064</v>
      </c>
      <c r="B1068" t="b">
        <v>0</v>
      </c>
      <c r="C1068" s="28" t="b">
        <v>1</v>
      </c>
      <c r="D1068" s="29">
        <v>1508263447</v>
      </c>
      <c r="E1068" s="37" t="s">
        <v>1017</v>
      </c>
      <c r="F1068" s="28">
        <v>2</v>
      </c>
      <c r="G1068" s="14">
        <f t="shared" si="32"/>
        <v>2008</v>
      </c>
      <c r="H1068" t="s">
        <v>3798</v>
      </c>
      <c r="K1068" t="str">
        <f t="shared" si="33"/>
        <v>insert into pendaftaran (id,status_lulus,status_verifikasi,npm,pelamar,nomor_periode,tahun_periode) values (1064,FALSE,TRUE,'1508263447','Schultz.Maite82',2,'2008');</v>
      </c>
    </row>
    <row r="1069" spans="1:11" x14ac:dyDescent="0.2">
      <c r="A1069" s="14">
        <v>1065</v>
      </c>
      <c r="B1069" t="b">
        <v>0</v>
      </c>
      <c r="C1069" s="28" t="b">
        <v>1</v>
      </c>
      <c r="D1069" s="29">
        <v>1508263449</v>
      </c>
      <c r="E1069" s="37" t="s">
        <v>1018</v>
      </c>
      <c r="F1069" s="28">
        <v>2</v>
      </c>
      <c r="G1069" s="14">
        <f t="shared" si="32"/>
        <v>2008</v>
      </c>
      <c r="H1069" t="s">
        <v>3798</v>
      </c>
      <c r="K1069" t="str">
        <f t="shared" si="33"/>
        <v>insert into pendaftaran (id,status_lulus,status_verifikasi,npm,pelamar,nomor_periode,tahun_periode) values (1065,FALSE,TRUE,'1508263449','Benjamin.Allistair71',2,'2008');</v>
      </c>
    </row>
    <row r="1070" spans="1:11" x14ac:dyDescent="0.2">
      <c r="A1070" s="14">
        <v>1066</v>
      </c>
      <c r="B1070" t="b">
        <v>0</v>
      </c>
      <c r="C1070" s="28" t="b">
        <v>1</v>
      </c>
      <c r="D1070" s="29">
        <v>1508263451</v>
      </c>
      <c r="E1070" s="37" t="s">
        <v>1019</v>
      </c>
      <c r="F1070" s="28">
        <v>2</v>
      </c>
      <c r="G1070" s="14">
        <f t="shared" si="32"/>
        <v>2008</v>
      </c>
      <c r="H1070" t="s">
        <v>3798</v>
      </c>
      <c r="K1070" t="str">
        <f t="shared" si="33"/>
        <v>insert into pendaftaran (id,status_lulus,status_verifikasi,npm,pelamar,nomor_periode,tahun_periode) values (1066,FALSE,TRUE,'1508263451','Barber.Shannon83',2,'2008');</v>
      </c>
    </row>
    <row r="1071" spans="1:11" x14ac:dyDescent="0.2">
      <c r="A1071" s="14">
        <v>1067</v>
      </c>
      <c r="B1071" t="b">
        <v>0</v>
      </c>
      <c r="C1071" s="28" t="b">
        <v>1</v>
      </c>
      <c r="D1071" s="29">
        <v>1508263453</v>
      </c>
      <c r="E1071" s="37" t="s">
        <v>1020</v>
      </c>
      <c r="F1071" s="28">
        <v>2</v>
      </c>
      <c r="G1071" s="14">
        <f t="shared" si="32"/>
        <v>2008</v>
      </c>
      <c r="H1071" t="s">
        <v>3798</v>
      </c>
      <c r="K1071" t="str">
        <f t="shared" si="33"/>
        <v>insert into pendaftaran (id,status_lulus,status_verifikasi,npm,pelamar,nomor_periode,tahun_periode) values (1067,FALSE,TRUE,'1508263453','Mcgee.Boris66',2,'2008');</v>
      </c>
    </row>
    <row r="1072" spans="1:11" x14ac:dyDescent="0.2">
      <c r="A1072" s="14">
        <v>1068</v>
      </c>
      <c r="B1072" t="b">
        <v>0</v>
      </c>
      <c r="C1072" s="28" t="b">
        <v>1</v>
      </c>
      <c r="D1072" s="29">
        <v>1508263455</v>
      </c>
      <c r="E1072" s="37" t="s">
        <v>1021</v>
      </c>
      <c r="F1072" s="28">
        <v>2</v>
      </c>
      <c r="G1072" s="14">
        <f t="shared" si="32"/>
        <v>2008</v>
      </c>
      <c r="H1072" t="s">
        <v>3798</v>
      </c>
      <c r="K1072" t="str">
        <f t="shared" si="33"/>
        <v>insert into pendaftaran (id,status_lulus,status_verifikasi,npm,pelamar,nomor_periode,tahun_periode) values (1068,FALSE,TRUE,'1508263455','Combs.Libby96',2,'2008');</v>
      </c>
    </row>
    <row r="1073" spans="1:11" x14ac:dyDescent="0.2">
      <c r="A1073" s="14">
        <v>1069</v>
      </c>
      <c r="B1073" t="b">
        <v>0</v>
      </c>
      <c r="C1073" s="28" t="b">
        <v>1</v>
      </c>
      <c r="D1073" s="29">
        <v>1508263457</v>
      </c>
      <c r="E1073" s="37" t="s">
        <v>1022</v>
      </c>
      <c r="F1073" s="28">
        <v>2</v>
      </c>
      <c r="G1073" s="14">
        <f t="shared" si="32"/>
        <v>2008</v>
      </c>
      <c r="H1073" t="s">
        <v>3798</v>
      </c>
      <c r="K1073" t="str">
        <f t="shared" si="33"/>
        <v>insert into pendaftaran (id,status_lulus,status_verifikasi,npm,pelamar,nomor_periode,tahun_periode) values (1069,FALSE,TRUE,'1508263457','Middleton.Aretha35',2,'2008');</v>
      </c>
    </row>
    <row r="1074" spans="1:11" x14ac:dyDescent="0.2">
      <c r="A1074" s="14">
        <v>1070</v>
      </c>
      <c r="B1074" t="b">
        <v>0</v>
      </c>
      <c r="C1074" s="28" t="b">
        <v>1</v>
      </c>
      <c r="D1074" s="29">
        <v>1508263459</v>
      </c>
      <c r="E1074" s="37" t="s">
        <v>1023</v>
      </c>
      <c r="F1074" s="28">
        <v>2</v>
      </c>
      <c r="G1074" s="14">
        <f t="shared" si="32"/>
        <v>2008</v>
      </c>
      <c r="H1074" t="s">
        <v>3798</v>
      </c>
      <c r="K1074" t="str">
        <f t="shared" si="33"/>
        <v>insert into pendaftaran (id,status_lulus,status_verifikasi,npm,pelamar,nomor_periode,tahun_periode) values (1070,FALSE,TRUE,'1508263459','Farmer.Isaiah3',2,'2008');</v>
      </c>
    </row>
    <row r="1075" spans="1:11" x14ac:dyDescent="0.2">
      <c r="A1075" s="14">
        <v>1071</v>
      </c>
      <c r="B1075" t="b">
        <v>0</v>
      </c>
      <c r="C1075" s="28" t="b">
        <v>1</v>
      </c>
      <c r="D1075" s="29">
        <v>1508263461</v>
      </c>
      <c r="E1075" s="37" t="s">
        <v>1024</v>
      </c>
      <c r="F1075" s="28">
        <v>2</v>
      </c>
      <c r="G1075" s="14">
        <f t="shared" si="32"/>
        <v>2008</v>
      </c>
      <c r="H1075" t="s">
        <v>3798</v>
      </c>
      <c r="K1075" t="str">
        <f t="shared" si="33"/>
        <v>insert into pendaftaran (id,status_lulus,status_verifikasi,npm,pelamar,nomor_periode,tahun_periode) values (1071,FALSE,TRUE,'1508263461','Mejia.Montana71',2,'2008');</v>
      </c>
    </row>
    <row r="1076" spans="1:11" x14ac:dyDescent="0.2">
      <c r="A1076" s="14">
        <v>1072</v>
      </c>
      <c r="B1076" t="b">
        <v>0</v>
      </c>
      <c r="C1076" s="28" t="b">
        <v>1</v>
      </c>
      <c r="D1076" s="29">
        <v>1508263463</v>
      </c>
      <c r="E1076" s="37" t="s">
        <v>1025</v>
      </c>
      <c r="F1076" s="28">
        <v>2</v>
      </c>
      <c r="G1076" s="14">
        <f t="shared" si="32"/>
        <v>2008</v>
      </c>
      <c r="H1076" t="s">
        <v>3798</v>
      </c>
      <c r="K1076" t="str">
        <f t="shared" si="33"/>
        <v>insert into pendaftaran (id,status_lulus,status_verifikasi,npm,pelamar,nomor_periode,tahun_periode) values (1072,FALSE,TRUE,'1508263463','Velazquez.Shelly91',2,'2008');</v>
      </c>
    </row>
    <row r="1077" spans="1:11" x14ac:dyDescent="0.2">
      <c r="A1077" s="14">
        <v>1073</v>
      </c>
      <c r="B1077" t="b">
        <v>0</v>
      </c>
      <c r="C1077" s="28" t="b">
        <v>1</v>
      </c>
      <c r="D1077" s="29">
        <v>1508263465</v>
      </c>
      <c r="E1077" s="37" t="s">
        <v>1026</v>
      </c>
      <c r="F1077" s="28">
        <v>2</v>
      </c>
      <c r="G1077" s="14">
        <f t="shared" si="32"/>
        <v>2008</v>
      </c>
      <c r="H1077" t="s">
        <v>3798</v>
      </c>
      <c r="K1077" t="str">
        <f t="shared" si="33"/>
        <v>insert into pendaftaran (id,status_lulus,status_verifikasi,npm,pelamar,nomor_periode,tahun_periode) values (1073,FALSE,TRUE,'1508263465','Albert.Dorothy22',2,'2008');</v>
      </c>
    </row>
    <row r="1078" spans="1:11" x14ac:dyDescent="0.2">
      <c r="A1078" s="14">
        <v>1074</v>
      </c>
      <c r="B1078" t="b">
        <v>0</v>
      </c>
      <c r="C1078" s="28" t="b">
        <v>1</v>
      </c>
      <c r="D1078" s="29">
        <v>1508263467</v>
      </c>
      <c r="E1078" s="37" t="s">
        <v>1027</v>
      </c>
      <c r="F1078" s="28">
        <v>2</v>
      </c>
      <c r="G1078" s="14">
        <f t="shared" si="32"/>
        <v>2008</v>
      </c>
      <c r="H1078" t="s">
        <v>3798</v>
      </c>
      <c r="K1078" t="str">
        <f t="shared" si="33"/>
        <v>insert into pendaftaran (id,status_lulus,status_verifikasi,npm,pelamar,nomor_periode,tahun_periode) values (1074,FALSE,TRUE,'1508263467','Tucker.Lucian78',2,'2008');</v>
      </c>
    </row>
    <row r="1079" spans="1:11" x14ac:dyDescent="0.2">
      <c r="A1079" s="14">
        <v>1075</v>
      </c>
      <c r="B1079" t="b">
        <v>0</v>
      </c>
      <c r="C1079" s="28" t="b">
        <v>1</v>
      </c>
      <c r="D1079" s="29">
        <v>1508263469</v>
      </c>
      <c r="E1079" s="37" t="s">
        <v>1028</v>
      </c>
      <c r="F1079" s="28">
        <v>2</v>
      </c>
      <c r="G1079" s="14">
        <f t="shared" si="32"/>
        <v>2008</v>
      </c>
      <c r="H1079" t="s">
        <v>3798</v>
      </c>
      <c r="K1079" t="str">
        <f t="shared" si="33"/>
        <v>insert into pendaftaran (id,status_lulus,status_verifikasi,npm,pelamar,nomor_periode,tahun_periode) values (1075,FALSE,TRUE,'1508263469','Mays.Zelenia2',2,'2008');</v>
      </c>
    </row>
    <row r="1080" spans="1:11" x14ac:dyDescent="0.2">
      <c r="A1080" s="14">
        <v>1076</v>
      </c>
      <c r="B1080" t="b">
        <v>0</v>
      </c>
      <c r="C1080" t="b">
        <v>0</v>
      </c>
      <c r="D1080" s="29">
        <v>1508263471</v>
      </c>
      <c r="E1080" s="37" t="s">
        <v>1029</v>
      </c>
      <c r="F1080" s="28">
        <v>2</v>
      </c>
      <c r="G1080" s="14">
        <f t="shared" si="32"/>
        <v>2008</v>
      </c>
      <c r="H1080" t="s">
        <v>3798</v>
      </c>
      <c r="K1080" t="str">
        <f t="shared" si="33"/>
        <v>insert into pendaftaran (id,status_lulus,status_verifikasi,npm,pelamar,nomor_periode,tahun_periode) values (1076,FALSE,FALSE,'1508263471','Mcknight.Dorothy30',2,'2008');</v>
      </c>
    </row>
    <row r="1081" spans="1:11" x14ac:dyDescent="0.2">
      <c r="A1081" s="14">
        <v>1077</v>
      </c>
      <c r="B1081" t="b">
        <v>0</v>
      </c>
      <c r="C1081" t="b">
        <v>0</v>
      </c>
      <c r="D1081" s="29">
        <v>1508263473</v>
      </c>
      <c r="E1081" s="37" t="s">
        <v>1030</v>
      </c>
      <c r="F1081" s="28">
        <v>2</v>
      </c>
      <c r="G1081" s="14">
        <f t="shared" si="32"/>
        <v>2008</v>
      </c>
      <c r="H1081" t="s">
        <v>3798</v>
      </c>
      <c r="K1081" t="str">
        <f t="shared" si="33"/>
        <v>insert into pendaftaran (id,status_lulus,status_verifikasi,npm,pelamar,nomor_periode,tahun_periode) values (1077,FALSE,FALSE,'1508263473','Odonnell.Deacon8',2,'2008');</v>
      </c>
    </row>
    <row r="1082" spans="1:11" x14ac:dyDescent="0.2">
      <c r="A1082" s="14">
        <v>1078</v>
      </c>
      <c r="B1082" t="b">
        <v>0</v>
      </c>
      <c r="C1082" t="b">
        <v>0</v>
      </c>
      <c r="D1082" s="29">
        <v>1508263475</v>
      </c>
      <c r="E1082" s="37" t="s">
        <v>1031</v>
      </c>
      <c r="F1082" s="28">
        <v>2</v>
      </c>
      <c r="G1082" s="14">
        <f t="shared" si="32"/>
        <v>2008</v>
      </c>
      <c r="H1082" t="s">
        <v>3798</v>
      </c>
      <c r="K1082" t="str">
        <f t="shared" si="33"/>
        <v>insert into pendaftaran (id,status_lulus,status_verifikasi,npm,pelamar,nomor_periode,tahun_periode) values (1078,FALSE,FALSE,'1508263475','Compton.Demetria66',2,'2008');</v>
      </c>
    </row>
    <row r="1083" spans="1:11" x14ac:dyDescent="0.2">
      <c r="A1083" s="14">
        <v>1079</v>
      </c>
      <c r="B1083" t="b">
        <v>0</v>
      </c>
      <c r="C1083" t="b">
        <v>0</v>
      </c>
      <c r="D1083" s="29">
        <v>1508263477</v>
      </c>
      <c r="E1083" s="37" t="s">
        <v>1032</v>
      </c>
      <c r="F1083" s="28">
        <v>2</v>
      </c>
      <c r="G1083" s="14">
        <f t="shared" si="32"/>
        <v>2008</v>
      </c>
      <c r="H1083" t="s">
        <v>3798</v>
      </c>
      <c r="K1083" t="str">
        <f t="shared" si="33"/>
        <v>insert into pendaftaran (id,status_lulus,status_verifikasi,npm,pelamar,nomor_periode,tahun_periode) values (1079,FALSE,FALSE,'1508263477','Vang.Anjolie13',2,'2008');</v>
      </c>
    </row>
    <row r="1084" spans="1:11" x14ac:dyDescent="0.2">
      <c r="A1084" s="14">
        <v>1080</v>
      </c>
      <c r="B1084" t="b">
        <v>0</v>
      </c>
      <c r="C1084" t="b">
        <v>0</v>
      </c>
      <c r="D1084" s="29">
        <v>1508263479</v>
      </c>
      <c r="E1084" s="37" t="s">
        <v>1033</v>
      </c>
      <c r="F1084" s="28">
        <v>2</v>
      </c>
      <c r="G1084" s="14">
        <f t="shared" si="32"/>
        <v>2008</v>
      </c>
      <c r="H1084" t="s">
        <v>3798</v>
      </c>
      <c r="K1084" t="str">
        <f t="shared" si="33"/>
        <v>insert into pendaftaran (id,status_lulus,status_verifikasi,npm,pelamar,nomor_periode,tahun_periode) values (1080,FALSE,FALSE,'1508263479','Burke.Martha6',2,'2008');</v>
      </c>
    </row>
    <row r="1085" spans="1:11" x14ac:dyDescent="0.2">
      <c r="A1085" s="14">
        <v>1081</v>
      </c>
      <c r="B1085" t="b">
        <v>0</v>
      </c>
      <c r="C1085" t="b">
        <v>0</v>
      </c>
      <c r="D1085" s="29">
        <v>1508263481</v>
      </c>
      <c r="E1085" s="37" t="s">
        <v>1034</v>
      </c>
      <c r="F1085" s="28">
        <v>2</v>
      </c>
      <c r="G1085" s="14">
        <f t="shared" si="32"/>
        <v>2008</v>
      </c>
      <c r="H1085" t="s">
        <v>3798</v>
      </c>
      <c r="K1085" t="str">
        <f t="shared" si="33"/>
        <v>insert into pendaftaran (id,status_lulus,status_verifikasi,npm,pelamar,nomor_periode,tahun_periode) values (1081,FALSE,FALSE,'1508263481','Reyes.Harding37',2,'2008');</v>
      </c>
    </row>
    <row r="1086" spans="1:11" x14ac:dyDescent="0.2">
      <c r="A1086" s="14">
        <v>1082</v>
      </c>
      <c r="B1086" t="b">
        <v>0</v>
      </c>
      <c r="C1086" t="b">
        <v>0</v>
      </c>
      <c r="D1086" s="29">
        <v>1508263483</v>
      </c>
      <c r="E1086" s="37" t="s">
        <v>1035</v>
      </c>
      <c r="F1086" s="28">
        <v>2</v>
      </c>
      <c r="G1086" s="14">
        <f t="shared" si="32"/>
        <v>2008</v>
      </c>
      <c r="H1086" t="s">
        <v>3798</v>
      </c>
      <c r="K1086" t="str">
        <f t="shared" si="33"/>
        <v>insert into pendaftaran (id,status_lulus,status_verifikasi,npm,pelamar,nomor_periode,tahun_periode) values (1082,FALSE,FALSE,'1508263483','Pena.Hayes97',2,'2008');</v>
      </c>
    </row>
    <row r="1087" spans="1:11" x14ac:dyDescent="0.2">
      <c r="A1087" s="14">
        <v>1083</v>
      </c>
      <c r="B1087" t="b">
        <v>0</v>
      </c>
      <c r="C1087" t="b">
        <v>0</v>
      </c>
      <c r="D1087" s="29">
        <v>1508263485</v>
      </c>
      <c r="E1087" s="37" t="s">
        <v>1036</v>
      </c>
      <c r="F1087" s="28">
        <v>2</v>
      </c>
      <c r="G1087" s="14">
        <f t="shared" si="32"/>
        <v>2008</v>
      </c>
      <c r="H1087" t="s">
        <v>3798</v>
      </c>
      <c r="K1087" t="str">
        <f t="shared" si="33"/>
        <v>insert into pendaftaran (id,status_lulus,status_verifikasi,npm,pelamar,nomor_periode,tahun_periode) values (1083,FALSE,FALSE,'1508263485','Grimes.Gray62',2,'2008');</v>
      </c>
    </row>
    <row r="1088" spans="1:11" x14ac:dyDescent="0.2">
      <c r="A1088" s="14">
        <v>1084</v>
      </c>
      <c r="B1088" t="b">
        <v>0</v>
      </c>
      <c r="C1088" t="b">
        <v>0</v>
      </c>
      <c r="D1088" s="29">
        <v>1508263487</v>
      </c>
      <c r="E1088" s="37" t="s">
        <v>1037</v>
      </c>
      <c r="F1088" s="28">
        <v>2</v>
      </c>
      <c r="G1088" s="14">
        <f t="shared" si="32"/>
        <v>2008</v>
      </c>
      <c r="H1088" t="s">
        <v>3798</v>
      </c>
      <c r="K1088" t="str">
        <f t="shared" si="33"/>
        <v>insert into pendaftaran (id,status_lulus,status_verifikasi,npm,pelamar,nomor_periode,tahun_periode) values (1084,FALSE,FALSE,'1508263487','Velez.Bertha40',2,'2008');</v>
      </c>
    </row>
    <row r="1089" spans="1:11" x14ac:dyDescent="0.2">
      <c r="A1089" s="14">
        <v>1085</v>
      </c>
      <c r="B1089" t="b">
        <v>0</v>
      </c>
      <c r="C1089" t="b">
        <v>0</v>
      </c>
      <c r="D1089" s="29">
        <v>1508263489</v>
      </c>
      <c r="E1089" s="37" t="s">
        <v>1038</v>
      </c>
      <c r="F1089" s="28">
        <v>2</v>
      </c>
      <c r="G1089" s="14">
        <f t="shared" si="32"/>
        <v>2008</v>
      </c>
      <c r="H1089" t="s">
        <v>3798</v>
      </c>
      <c r="K1089" t="str">
        <f t="shared" si="33"/>
        <v>insert into pendaftaran (id,status_lulus,status_verifikasi,npm,pelamar,nomor_periode,tahun_periode) values (1085,FALSE,FALSE,'1508263489','Gould.Darrel85',2,'2008');</v>
      </c>
    </row>
    <row r="1090" spans="1:11" x14ac:dyDescent="0.2">
      <c r="A1090" s="14">
        <v>1086</v>
      </c>
      <c r="B1090" t="b">
        <v>0</v>
      </c>
      <c r="C1090" t="b">
        <v>0</v>
      </c>
      <c r="D1090" s="29">
        <v>1508263491</v>
      </c>
      <c r="E1090" s="37" t="s">
        <v>1039</v>
      </c>
      <c r="F1090" s="28">
        <v>2</v>
      </c>
      <c r="G1090" s="14">
        <f t="shared" si="32"/>
        <v>2008</v>
      </c>
      <c r="H1090" t="s">
        <v>3798</v>
      </c>
      <c r="K1090" t="str">
        <f t="shared" si="33"/>
        <v>insert into pendaftaran (id,status_lulus,status_verifikasi,npm,pelamar,nomor_periode,tahun_periode) values (1086,FALSE,FALSE,'1508263491','Fernandez.Deborah38',2,'2008');</v>
      </c>
    </row>
    <row r="1091" spans="1:11" x14ac:dyDescent="0.2">
      <c r="A1091" s="14">
        <v>1087</v>
      </c>
      <c r="B1091" t="b">
        <v>0</v>
      </c>
      <c r="C1091" t="b">
        <v>0</v>
      </c>
      <c r="D1091" s="29">
        <v>1508263493</v>
      </c>
      <c r="E1091" s="37" t="s">
        <v>1040</v>
      </c>
      <c r="F1091" s="28">
        <v>2</v>
      </c>
      <c r="G1091" s="14">
        <f t="shared" si="32"/>
        <v>2008</v>
      </c>
      <c r="H1091" t="s">
        <v>3798</v>
      </c>
      <c r="K1091" t="str">
        <f t="shared" si="33"/>
        <v>insert into pendaftaran (id,status_lulus,status_verifikasi,npm,pelamar,nomor_periode,tahun_periode) values (1087,FALSE,FALSE,'1508263493','Conrad.Idola55',2,'2008');</v>
      </c>
    </row>
    <row r="1092" spans="1:11" x14ac:dyDescent="0.2">
      <c r="A1092" s="14">
        <v>1088</v>
      </c>
      <c r="B1092" t="b">
        <v>0</v>
      </c>
      <c r="C1092" t="b">
        <v>0</v>
      </c>
      <c r="D1092" s="29">
        <v>1508263495</v>
      </c>
      <c r="E1092" s="37" t="s">
        <v>1041</v>
      </c>
      <c r="F1092" s="28">
        <v>2</v>
      </c>
      <c r="G1092" s="14">
        <f t="shared" si="32"/>
        <v>2008</v>
      </c>
      <c r="H1092" t="s">
        <v>3798</v>
      </c>
      <c r="K1092" t="str">
        <f t="shared" si="33"/>
        <v>insert into pendaftaran (id,status_lulus,status_verifikasi,npm,pelamar,nomor_periode,tahun_periode) values (1088,FALSE,FALSE,'1508263495','Moon.Harding14',2,'2008');</v>
      </c>
    </row>
    <row r="1093" spans="1:11" x14ac:dyDescent="0.2">
      <c r="A1093" s="14">
        <v>1089</v>
      </c>
      <c r="B1093" t="b">
        <v>0</v>
      </c>
      <c r="C1093" t="b">
        <v>0</v>
      </c>
      <c r="D1093" s="29">
        <v>1508263497</v>
      </c>
      <c r="E1093" s="37" t="s">
        <v>1042</v>
      </c>
      <c r="F1093" s="28">
        <v>2</v>
      </c>
      <c r="G1093" s="14">
        <f t="shared" si="32"/>
        <v>2008</v>
      </c>
      <c r="H1093" t="s">
        <v>3798</v>
      </c>
      <c r="K1093" t="str">
        <f t="shared" si="33"/>
        <v>insert into pendaftaran (id,status_lulus,status_verifikasi,npm,pelamar,nomor_periode,tahun_periode) values (1089,FALSE,FALSE,'1508263497','James.Denton32',2,'2008');</v>
      </c>
    </row>
    <row r="1094" spans="1:11" x14ac:dyDescent="0.2">
      <c r="A1094" s="14">
        <v>1090</v>
      </c>
      <c r="B1094" t="b">
        <v>0</v>
      </c>
      <c r="C1094" t="b">
        <v>0</v>
      </c>
      <c r="D1094" s="29">
        <v>1508263499</v>
      </c>
      <c r="E1094" s="37" t="s">
        <v>1043</v>
      </c>
      <c r="F1094" s="28">
        <v>2</v>
      </c>
      <c r="G1094" s="14">
        <f t="shared" ref="G1094:G1157" si="34">IF(F1094=1,2007,IF(F1094=2,2008,2009))</f>
        <v>2008</v>
      </c>
      <c r="H1094" t="s">
        <v>3798</v>
      </c>
      <c r="K1094" t="str">
        <f t="shared" ref="K1094:K1157" si="35">CONCATENATE($K$4,A1094,",",B1094,",",C1094,",","'",D1094,"'",",","'",E1094,"'",",",F1094,",","'",G1094,"'",")",";")</f>
        <v>insert into pendaftaran (id,status_lulus,status_verifikasi,npm,pelamar,nomor_periode,tahun_periode) values (1090,FALSE,FALSE,'1508263499','Roberts.Stephen1',2,'2008');</v>
      </c>
    </row>
    <row r="1095" spans="1:11" x14ac:dyDescent="0.2">
      <c r="A1095" s="14">
        <v>1091</v>
      </c>
      <c r="B1095" t="b">
        <v>0</v>
      </c>
      <c r="C1095" t="b">
        <v>0</v>
      </c>
      <c r="D1095" s="29">
        <v>1508263501</v>
      </c>
      <c r="E1095" s="37" t="s">
        <v>1044</v>
      </c>
      <c r="F1095" s="28">
        <v>2</v>
      </c>
      <c r="G1095" s="14">
        <f t="shared" si="34"/>
        <v>2008</v>
      </c>
      <c r="H1095" t="s">
        <v>3798</v>
      </c>
      <c r="K1095" t="str">
        <f t="shared" si="35"/>
        <v>insert into pendaftaran (id,status_lulus,status_verifikasi,npm,pelamar,nomor_periode,tahun_periode) values (1091,FALSE,FALSE,'1508263501','Robbins.Erica16',2,'2008');</v>
      </c>
    </row>
    <row r="1096" spans="1:11" x14ac:dyDescent="0.2">
      <c r="A1096" s="14">
        <v>1092</v>
      </c>
      <c r="B1096" t="b">
        <v>0</v>
      </c>
      <c r="C1096" t="b">
        <v>0</v>
      </c>
      <c r="D1096" s="29">
        <v>1508263503</v>
      </c>
      <c r="E1096" s="37" t="s">
        <v>1045</v>
      </c>
      <c r="F1096" s="28">
        <v>2</v>
      </c>
      <c r="G1096" s="14">
        <f t="shared" si="34"/>
        <v>2008</v>
      </c>
      <c r="H1096" t="s">
        <v>3798</v>
      </c>
      <c r="K1096" t="str">
        <f t="shared" si="35"/>
        <v>insert into pendaftaran (id,status_lulus,status_verifikasi,npm,pelamar,nomor_periode,tahun_periode) values (1092,FALSE,FALSE,'1508263503','Rodriguez.Stone40',2,'2008');</v>
      </c>
    </row>
    <row r="1097" spans="1:11" x14ac:dyDescent="0.2">
      <c r="A1097" s="14">
        <v>1093</v>
      </c>
      <c r="B1097" t="b">
        <v>0</v>
      </c>
      <c r="C1097" t="b">
        <v>0</v>
      </c>
      <c r="D1097" s="29">
        <v>1508263505</v>
      </c>
      <c r="E1097" s="37" t="s">
        <v>1046</v>
      </c>
      <c r="F1097" s="28">
        <v>2</v>
      </c>
      <c r="G1097" s="14">
        <f t="shared" si="34"/>
        <v>2008</v>
      </c>
      <c r="H1097" t="s">
        <v>3798</v>
      </c>
      <c r="K1097" t="str">
        <f t="shared" si="35"/>
        <v>insert into pendaftaran (id,status_lulus,status_verifikasi,npm,pelamar,nomor_periode,tahun_periode) values (1093,FALSE,FALSE,'1508263505','Finley.Shelly100',2,'2008');</v>
      </c>
    </row>
    <row r="1098" spans="1:11" x14ac:dyDescent="0.2">
      <c r="A1098" s="14">
        <v>1094</v>
      </c>
      <c r="B1098" t="b">
        <v>0</v>
      </c>
      <c r="C1098" t="b">
        <v>0</v>
      </c>
      <c r="D1098" s="29">
        <v>1508263507</v>
      </c>
      <c r="E1098" s="37" t="s">
        <v>1047</v>
      </c>
      <c r="F1098" s="28">
        <v>2</v>
      </c>
      <c r="G1098" s="14">
        <f t="shared" si="34"/>
        <v>2008</v>
      </c>
      <c r="H1098" t="s">
        <v>3798</v>
      </c>
      <c r="K1098" t="str">
        <f t="shared" si="35"/>
        <v>insert into pendaftaran (id,status_lulus,status_verifikasi,npm,pelamar,nomor_periode,tahun_periode) values (1094,FALSE,FALSE,'1508263507','Abbott.Owen53',2,'2008');</v>
      </c>
    </row>
    <row r="1099" spans="1:11" x14ac:dyDescent="0.2">
      <c r="A1099" s="14">
        <v>1095</v>
      </c>
      <c r="B1099" t="b">
        <v>0</v>
      </c>
      <c r="C1099" s="28" t="b">
        <v>1</v>
      </c>
      <c r="D1099" s="29">
        <v>1508263509</v>
      </c>
      <c r="E1099" s="37" t="s">
        <v>1048</v>
      </c>
      <c r="F1099" s="28">
        <v>2</v>
      </c>
      <c r="G1099" s="14">
        <f t="shared" si="34"/>
        <v>2008</v>
      </c>
      <c r="H1099" t="s">
        <v>3798</v>
      </c>
      <c r="K1099" t="str">
        <f t="shared" si="35"/>
        <v>insert into pendaftaran (id,status_lulus,status_verifikasi,npm,pelamar,nomor_periode,tahun_periode) values (1095,FALSE,TRUE,'1508263509','Curtis.Michael78',2,'2008');</v>
      </c>
    </row>
    <row r="1100" spans="1:11" x14ac:dyDescent="0.2">
      <c r="A1100" s="14">
        <v>1096</v>
      </c>
      <c r="B1100" t="b">
        <v>0</v>
      </c>
      <c r="C1100" s="28" t="b">
        <v>1</v>
      </c>
      <c r="D1100" s="29">
        <v>1508263511</v>
      </c>
      <c r="E1100" s="37" t="s">
        <v>1049</v>
      </c>
      <c r="F1100" s="28">
        <v>2</v>
      </c>
      <c r="G1100" s="14">
        <f t="shared" si="34"/>
        <v>2008</v>
      </c>
      <c r="H1100" t="s">
        <v>3798</v>
      </c>
      <c r="K1100" t="str">
        <f t="shared" si="35"/>
        <v>insert into pendaftaran (id,status_lulus,status_verifikasi,npm,pelamar,nomor_periode,tahun_periode) values (1096,FALSE,TRUE,'1508263511','Waller.Jena96',2,'2008');</v>
      </c>
    </row>
    <row r="1101" spans="1:11" x14ac:dyDescent="0.2">
      <c r="A1101" s="14">
        <v>1097</v>
      </c>
      <c r="B1101" t="b">
        <v>0</v>
      </c>
      <c r="C1101" s="28" t="b">
        <v>1</v>
      </c>
      <c r="D1101" s="29">
        <v>1508263513</v>
      </c>
      <c r="E1101" s="37" t="s">
        <v>1050</v>
      </c>
      <c r="F1101" s="28">
        <v>2</v>
      </c>
      <c r="G1101" s="14">
        <f t="shared" si="34"/>
        <v>2008</v>
      </c>
      <c r="H1101" t="s">
        <v>3798</v>
      </c>
      <c r="K1101" t="str">
        <f t="shared" si="35"/>
        <v>insert into pendaftaran (id,status_lulus,status_verifikasi,npm,pelamar,nomor_periode,tahun_periode) values (1097,FALSE,TRUE,'1508263513','Salazar.Coby19',2,'2008');</v>
      </c>
    </row>
    <row r="1102" spans="1:11" x14ac:dyDescent="0.2">
      <c r="A1102" s="14">
        <v>1098</v>
      </c>
      <c r="B1102" t="b">
        <v>0</v>
      </c>
      <c r="C1102" s="28" t="b">
        <v>1</v>
      </c>
      <c r="D1102" s="29">
        <v>1508263515</v>
      </c>
      <c r="E1102" s="37" t="s">
        <v>1051</v>
      </c>
      <c r="F1102" s="28">
        <v>2</v>
      </c>
      <c r="G1102" s="14">
        <f t="shared" si="34"/>
        <v>2008</v>
      </c>
      <c r="H1102" t="s">
        <v>3798</v>
      </c>
      <c r="K1102" t="str">
        <f t="shared" si="35"/>
        <v>insert into pendaftaran (id,status_lulus,status_verifikasi,npm,pelamar,nomor_periode,tahun_periode) values (1098,FALSE,TRUE,'1508263515','Schwartz.Megan66',2,'2008');</v>
      </c>
    </row>
    <row r="1103" spans="1:11" x14ac:dyDescent="0.2">
      <c r="A1103" s="14">
        <v>1099</v>
      </c>
      <c r="B1103" t="b">
        <v>0</v>
      </c>
      <c r="C1103" s="28" t="b">
        <v>1</v>
      </c>
      <c r="D1103" s="29">
        <v>1508263517</v>
      </c>
      <c r="E1103" s="37" t="s">
        <v>1052</v>
      </c>
      <c r="F1103" s="28">
        <v>2</v>
      </c>
      <c r="G1103" s="14">
        <f t="shared" si="34"/>
        <v>2008</v>
      </c>
      <c r="H1103" t="s">
        <v>3798</v>
      </c>
      <c r="K1103" t="str">
        <f t="shared" si="35"/>
        <v>insert into pendaftaran (id,status_lulus,status_verifikasi,npm,pelamar,nomor_periode,tahun_periode) values (1099,FALSE,TRUE,'1508263517','Ryan.Aladdin11',2,'2008');</v>
      </c>
    </row>
    <row r="1104" spans="1:11" x14ac:dyDescent="0.2">
      <c r="A1104" s="14">
        <v>1100</v>
      </c>
      <c r="B1104" t="b">
        <v>0</v>
      </c>
      <c r="C1104" s="28" t="b">
        <v>1</v>
      </c>
      <c r="D1104" s="29">
        <v>1508263519</v>
      </c>
      <c r="E1104" s="37" t="s">
        <v>1053</v>
      </c>
      <c r="F1104" s="28">
        <v>2</v>
      </c>
      <c r="G1104" s="14">
        <f t="shared" si="34"/>
        <v>2008</v>
      </c>
      <c r="H1104" t="s">
        <v>3798</v>
      </c>
      <c r="K1104" t="str">
        <f t="shared" si="35"/>
        <v>insert into pendaftaran (id,status_lulus,status_verifikasi,npm,pelamar,nomor_periode,tahun_periode) values (1100,FALSE,TRUE,'1508263519','Mclaughlin.Austin97',2,'2008');</v>
      </c>
    </row>
    <row r="1105" spans="1:11" x14ac:dyDescent="0.2">
      <c r="A1105" s="14">
        <v>1101</v>
      </c>
      <c r="B1105" t="b">
        <v>0</v>
      </c>
      <c r="C1105" s="28" t="b">
        <v>1</v>
      </c>
      <c r="D1105" s="29">
        <v>1508263521</v>
      </c>
      <c r="E1105" s="37" t="s">
        <v>1054</v>
      </c>
      <c r="F1105" s="28">
        <v>2</v>
      </c>
      <c r="G1105" s="14">
        <f t="shared" si="34"/>
        <v>2008</v>
      </c>
      <c r="H1105" t="s">
        <v>3798</v>
      </c>
      <c r="K1105" t="str">
        <f t="shared" si="35"/>
        <v>insert into pendaftaran (id,status_lulus,status_verifikasi,npm,pelamar,nomor_periode,tahun_periode) values (1101,FALSE,TRUE,'1508263521','Chase.Chaim30',2,'2008');</v>
      </c>
    </row>
    <row r="1106" spans="1:11" x14ac:dyDescent="0.2">
      <c r="A1106" s="14">
        <v>1102</v>
      </c>
      <c r="B1106" t="b">
        <v>0</v>
      </c>
      <c r="C1106" s="28" t="b">
        <v>1</v>
      </c>
      <c r="D1106" s="29">
        <v>1508263523</v>
      </c>
      <c r="E1106" s="37" t="s">
        <v>1055</v>
      </c>
      <c r="F1106" s="28">
        <v>2</v>
      </c>
      <c r="G1106" s="14">
        <f t="shared" si="34"/>
        <v>2008</v>
      </c>
      <c r="H1106" t="s">
        <v>3798</v>
      </c>
      <c r="K1106" t="str">
        <f t="shared" si="35"/>
        <v>insert into pendaftaran (id,status_lulus,status_verifikasi,npm,pelamar,nomor_periode,tahun_periode) values (1102,FALSE,TRUE,'1508263523','Woods.Kennan17',2,'2008');</v>
      </c>
    </row>
    <row r="1107" spans="1:11" x14ac:dyDescent="0.2">
      <c r="A1107" s="14">
        <v>1103</v>
      </c>
      <c r="B1107" t="b">
        <v>0</v>
      </c>
      <c r="C1107" s="28" t="b">
        <v>1</v>
      </c>
      <c r="D1107" s="29">
        <v>1508263525</v>
      </c>
      <c r="E1107" s="37" t="s">
        <v>1056</v>
      </c>
      <c r="F1107" s="28">
        <v>2</v>
      </c>
      <c r="G1107" s="14">
        <f t="shared" si="34"/>
        <v>2008</v>
      </c>
      <c r="H1107" t="s">
        <v>3798</v>
      </c>
      <c r="K1107" t="str">
        <f t="shared" si="35"/>
        <v>insert into pendaftaran (id,status_lulus,status_verifikasi,npm,pelamar,nomor_periode,tahun_periode) values (1103,FALSE,TRUE,'1508263525','Phelps.Illana89',2,'2008');</v>
      </c>
    </row>
    <row r="1108" spans="1:11" x14ac:dyDescent="0.2">
      <c r="A1108" s="14">
        <v>1104</v>
      </c>
      <c r="B1108" t="b">
        <v>0</v>
      </c>
      <c r="C1108" s="28" t="b">
        <v>1</v>
      </c>
      <c r="D1108" s="29">
        <v>1508263527</v>
      </c>
      <c r="E1108" s="37" t="s">
        <v>1057</v>
      </c>
      <c r="F1108" s="28">
        <v>2</v>
      </c>
      <c r="G1108" s="14">
        <f t="shared" si="34"/>
        <v>2008</v>
      </c>
      <c r="H1108" t="s">
        <v>3798</v>
      </c>
      <c r="K1108" t="str">
        <f t="shared" si="35"/>
        <v>insert into pendaftaran (id,status_lulus,status_verifikasi,npm,pelamar,nomor_periode,tahun_periode) values (1104,FALSE,TRUE,'1508263527','Cooley.Talon70',2,'2008');</v>
      </c>
    </row>
    <row r="1109" spans="1:11" x14ac:dyDescent="0.2">
      <c r="A1109" s="14">
        <v>1105</v>
      </c>
      <c r="B1109" t="b">
        <v>0</v>
      </c>
      <c r="C1109" s="28" t="b">
        <v>1</v>
      </c>
      <c r="D1109" s="29">
        <v>1508263529</v>
      </c>
      <c r="E1109" s="37" t="s">
        <v>1058</v>
      </c>
      <c r="F1109" s="28">
        <v>2</v>
      </c>
      <c r="G1109" s="14">
        <f t="shared" si="34"/>
        <v>2008</v>
      </c>
      <c r="H1109" t="s">
        <v>3798</v>
      </c>
      <c r="K1109" t="str">
        <f t="shared" si="35"/>
        <v>insert into pendaftaran (id,status_lulus,status_verifikasi,npm,pelamar,nomor_periode,tahun_periode) values (1105,FALSE,TRUE,'1508263529','Mann.Brian16',2,'2008');</v>
      </c>
    </row>
    <row r="1110" spans="1:11" x14ac:dyDescent="0.2">
      <c r="A1110" s="14">
        <v>1106</v>
      </c>
      <c r="B1110" t="b">
        <v>0</v>
      </c>
      <c r="C1110" s="28" t="b">
        <v>1</v>
      </c>
      <c r="D1110" s="29">
        <v>1508263531</v>
      </c>
      <c r="E1110" s="37" t="s">
        <v>1059</v>
      </c>
      <c r="F1110" s="28">
        <v>2</v>
      </c>
      <c r="G1110" s="14">
        <f t="shared" si="34"/>
        <v>2008</v>
      </c>
      <c r="H1110" t="s">
        <v>3798</v>
      </c>
      <c r="K1110" t="str">
        <f t="shared" si="35"/>
        <v>insert into pendaftaran (id,status_lulus,status_verifikasi,npm,pelamar,nomor_periode,tahun_periode) values (1106,FALSE,TRUE,'1508263531','Gilmore.Alden89',2,'2008');</v>
      </c>
    </row>
    <row r="1111" spans="1:11" x14ac:dyDescent="0.2">
      <c r="A1111" s="14">
        <v>1107</v>
      </c>
      <c r="B1111" t="b">
        <v>0</v>
      </c>
      <c r="C1111" s="28" t="b">
        <v>1</v>
      </c>
      <c r="D1111" s="29">
        <v>1508263533</v>
      </c>
      <c r="E1111" s="37" t="s">
        <v>1060</v>
      </c>
      <c r="F1111" s="28">
        <v>2</v>
      </c>
      <c r="G1111" s="14">
        <f t="shared" si="34"/>
        <v>2008</v>
      </c>
      <c r="H1111" t="s">
        <v>3798</v>
      </c>
      <c r="K1111" t="str">
        <f t="shared" si="35"/>
        <v>insert into pendaftaran (id,status_lulus,status_verifikasi,npm,pelamar,nomor_periode,tahun_periode) values (1107,FALSE,TRUE,'1508263533','Wells.Vincent91',2,'2008');</v>
      </c>
    </row>
    <row r="1112" spans="1:11" x14ac:dyDescent="0.2">
      <c r="A1112" s="14">
        <v>1108</v>
      </c>
      <c r="B1112" t="b">
        <v>0</v>
      </c>
      <c r="C1112" s="28" t="b">
        <v>1</v>
      </c>
      <c r="D1112" s="29">
        <v>1508263535</v>
      </c>
      <c r="E1112" s="37" t="s">
        <v>1061</v>
      </c>
      <c r="F1112" s="28">
        <v>2</v>
      </c>
      <c r="G1112" s="14">
        <f t="shared" si="34"/>
        <v>2008</v>
      </c>
      <c r="H1112" t="s">
        <v>3798</v>
      </c>
      <c r="K1112" t="str">
        <f t="shared" si="35"/>
        <v>insert into pendaftaran (id,status_lulus,status_verifikasi,npm,pelamar,nomor_periode,tahun_periode) values (1108,FALSE,TRUE,'1508263535','Beck.Sybil86',2,'2008');</v>
      </c>
    </row>
    <row r="1113" spans="1:11" x14ac:dyDescent="0.2">
      <c r="A1113" s="14">
        <v>1109</v>
      </c>
      <c r="B1113" t="b">
        <v>0</v>
      </c>
      <c r="C1113" s="28" t="b">
        <v>1</v>
      </c>
      <c r="D1113" s="29">
        <v>1508263537</v>
      </c>
      <c r="E1113" s="37" t="s">
        <v>1062</v>
      </c>
      <c r="F1113" s="28">
        <v>2</v>
      </c>
      <c r="G1113" s="14">
        <f t="shared" si="34"/>
        <v>2008</v>
      </c>
      <c r="H1113" t="s">
        <v>3798</v>
      </c>
      <c r="K1113" t="str">
        <f t="shared" si="35"/>
        <v>insert into pendaftaran (id,status_lulus,status_verifikasi,npm,pelamar,nomor_periode,tahun_periode) values (1109,FALSE,TRUE,'1508263537','Douglas.Davis20',2,'2008');</v>
      </c>
    </row>
    <row r="1114" spans="1:11" x14ac:dyDescent="0.2">
      <c r="A1114" s="14">
        <v>1110</v>
      </c>
      <c r="B1114" t="b">
        <v>0</v>
      </c>
      <c r="C1114" s="28" t="b">
        <v>1</v>
      </c>
      <c r="D1114" s="29">
        <v>1508263539</v>
      </c>
      <c r="E1114" s="37" t="s">
        <v>1063</v>
      </c>
      <c r="F1114" s="28">
        <v>2</v>
      </c>
      <c r="G1114" s="14">
        <f t="shared" si="34"/>
        <v>2008</v>
      </c>
      <c r="H1114" t="s">
        <v>3798</v>
      </c>
      <c r="K1114" t="str">
        <f t="shared" si="35"/>
        <v>insert into pendaftaran (id,status_lulus,status_verifikasi,npm,pelamar,nomor_periode,tahun_periode) values (1110,FALSE,TRUE,'1508263539','Rivera.Kelsie6',2,'2008');</v>
      </c>
    </row>
    <row r="1115" spans="1:11" x14ac:dyDescent="0.2">
      <c r="A1115" s="14">
        <v>1111</v>
      </c>
      <c r="B1115" t="b">
        <v>0</v>
      </c>
      <c r="C1115" s="28" t="b">
        <v>1</v>
      </c>
      <c r="D1115" s="29">
        <v>1508263541</v>
      </c>
      <c r="E1115" s="37" t="s">
        <v>1064</v>
      </c>
      <c r="F1115" s="28">
        <v>2</v>
      </c>
      <c r="G1115" s="14">
        <f t="shared" si="34"/>
        <v>2008</v>
      </c>
      <c r="H1115" t="s">
        <v>3798</v>
      </c>
      <c r="K1115" t="str">
        <f t="shared" si="35"/>
        <v>insert into pendaftaran (id,status_lulus,status_verifikasi,npm,pelamar,nomor_periode,tahun_periode) values (1111,FALSE,TRUE,'1508263541','Fernandez.Colton64',2,'2008');</v>
      </c>
    </row>
    <row r="1116" spans="1:11" x14ac:dyDescent="0.2">
      <c r="A1116" s="14">
        <v>1112</v>
      </c>
      <c r="B1116" t="b">
        <v>0</v>
      </c>
      <c r="C1116" t="b">
        <v>0</v>
      </c>
      <c r="D1116" s="29">
        <v>1508263543</v>
      </c>
      <c r="E1116" s="37" t="s">
        <v>1065</v>
      </c>
      <c r="F1116" s="28">
        <v>2</v>
      </c>
      <c r="G1116" s="14">
        <f t="shared" si="34"/>
        <v>2008</v>
      </c>
      <c r="H1116" t="s">
        <v>3798</v>
      </c>
      <c r="K1116" t="str">
        <f t="shared" si="35"/>
        <v>insert into pendaftaran (id,status_lulus,status_verifikasi,npm,pelamar,nomor_periode,tahun_periode) values (1112,FALSE,FALSE,'1508263543','Barber.Yael97',2,'2008');</v>
      </c>
    </row>
    <row r="1117" spans="1:11" x14ac:dyDescent="0.2">
      <c r="A1117" s="14">
        <v>1113</v>
      </c>
      <c r="B1117" t="b">
        <v>0</v>
      </c>
      <c r="C1117" t="b">
        <v>0</v>
      </c>
      <c r="D1117" s="29">
        <v>1508263545</v>
      </c>
      <c r="E1117" s="37" t="s">
        <v>1066</v>
      </c>
      <c r="F1117" s="28">
        <v>2</v>
      </c>
      <c r="G1117" s="14">
        <f t="shared" si="34"/>
        <v>2008</v>
      </c>
      <c r="H1117" t="s">
        <v>3798</v>
      </c>
      <c r="K1117" t="str">
        <f t="shared" si="35"/>
        <v>insert into pendaftaran (id,status_lulus,status_verifikasi,npm,pelamar,nomor_periode,tahun_periode) values (1113,FALSE,FALSE,'1508263545','Gilmore.Porter80',2,'2008');</v>
      </c>
    </row>
    <row r="1118" spans="1:11" x14ac:dyDescent="0.2">
      <c r="A1118" s="14">
        <v>1114</v>
      </c>
      <c r="B1118" t="b">
        <v>0</v>
      </c>
      <c r="C1118" t="b">
        <v>0</v>
      </c>
      <c r="D1118" s="29">
        <v>1508263547</v>
      </c>
      <c r="E1118" s="37" t="s">
        <v>1067</v>
      </c>
      <c r="F1118" s="28">
        <v>2</v>
      </c>
      <c r="G1118" s="14">
        <f t="shared" si="34"/>
        <v>2008</v>
      </c>
      <c r="H1118" t="s">
        <v>3798</v>
      </c>
      <c r="K1118" t="str">
        <f t="shared" si="35"/>
        <v>insert into pendaftaran (id,status_lulus,status_verifikasi,npm,pelamar,nomor_periode,tahun_periode) values (1114,FALSE,FALSE,'1508263547','Townsend.Leah8',2,'2008');</v>
      </c>
    </row>
    <row r="1119" spans="1:11" x14ac:dyDescent="0.2">
      <c r="A1119" s="14">
        <v>1115</v>
      </c>
      <c r="B1119" t="b">
        <v>0</v>
      </c>
      <c r="C1119" t="b">
        <v>0</v>
      </c>
      <c r="D1119" s="29">
        <v>1508263549</v>
      </c>
      <c r="E1119" s="37" t="s">
        <v>1068</v>
      </c>
      <c r="F1119" s="28">
        <v>2</v>
      </c>
      <c r="G1119" s="14">
        <f t="shared" si="34"/>
        <v>2008</v>
      </c>
      <c r="H1119" t="s">
        <v>3798</v>
      </c>
      <c r="K1119" t="str">
        <f t="shared" si="35"/>
        <v>insert into pendaftaran (id,status_lulus,status_verifikasi,npm,pelamar,nomor_periode,tahun_periode) values (1115,FALSE,FALSE,'1508263549','Davis.Jordan9',2,'2008');</v>
      </c>
    </row>
    <row r="1120" spans="1:11" x14ac:dyDescent="0.2">
      <c r="A1120" s="14">
        <v>1116</v>
      </c>
      <c r="B1120" t="b">
        <v>0</v>
      </c>
      <c r="C1120" t="b">
        <v>0</v>
      </c>
      <c r="D1120" s="29">
        <v>1508263551</v>
      </c>
      <c r="E1120" s="37" t="s">
        <v>1069</v>
      </c>
      <c r="F1120" s="28">
        <v>2</v>
      </c>
      <c r="G1120" s="14">
        <f t="shared" si="34"/>
        <v>2008</v>
      </c>
      <c r="H1120" t="s">
        <v>3798</v>
      </c>
      <c r="K1120" t="str">
        <f t="shared" si="35"/>
        <v>insert into pendaftaran (id,status_lulus,status_verifikasi,npm,pelamar,nomor_periode,tahun_periode) values (1116,FALSE,FALSE,'1508263551','Kemp.Wynter61',2,'2008');</v>
      </c>
    </row>
    <row r="1121" spans="1:11" x14ac:dyDescent="0.2">
      <c r="A1121" s="14">
        <v>1117</v>
      </c>
      <c r="B1121" t="b">
        <v>0</v>
      </c>
      <c r="C1121" t="b">
        <v>0</v>
      </c>
      <c r="D1121" s="29">
        <v>1508263553</v>
      </c>
      <c r="E1121" s="37" t="s">
        <v>1070</v>
      </c>
      <c r="F1121" s="28">
        <v>2</v>
      </c>
      <c r="G1121" s="14">
        <f t="shared" si="34"/>
        <v>2008</v>
      </c>
      <c r="H1121" t="s">
        <v>3798</v>
      </c>
      <c r="K1121" t="str">
        <f t="shared" si="35"/>
        <v>insert into pendaftaran (id,status_lulus,status_verifikasi,npm,pelamar,nomor_periode,tahun_periode) values (1117,FALSE,FALSE,'1508263553','Stuart.Juliet6',2,'2008');</v>
      </c>
    </row>
    <row r="1122" spans="1:11" x14ac:dyDescent="0.2">
      <c r="A1122" s="14">
        <v>1118</v>
      </c>
      <c r="B1122" t="b">
        <v>0</v>
      </c>
      <c r="C1122" t="b">
        <v>0</v>
      </c>
      <c r="D1122" s="29">
        <v>1508263555</v>
      </c>
      <c r="E1122" s="37" t="s">
        <v>1071</v>
      </c>
      <c r="F1122" s="28">
        <v>2</v>
      </c>
      <c r="G1122" s="14">
        <f t="shared" si="34"/>
        <v>2008</v>
      </c>
      <c r="H1122" t="s">
        <v>3798</v>
      </c>
      <c r="K1122" t="str">
        <f t="shared" si="35"/>
        <v>insert into pendaftaran (id,status_lulus,status_verifikasi,npm,pelamar,nomor_periode,tahun_periode) values (1118,FALSE,FALSE,'1508263555','Gonzales.Indigo58',2,'2008');</v>
      </c>
    </row>
    <row r="1123" spans="1:11" x14ac:dyDescent="0.2">
      <c r="A1123" s="14">
        <v>1119</v>
      </c>
      <c r="B1123" t="b">
        <v>0</v>
      </c>
      <c r="C1123" t="b">
        <v>0</v>
      </c>
      <c r="D1123" s="29">
        <v>1508263557</v>
      </c>
      <c r="E1123" s="37" t="s">
        <v>1072</v>
      </c>
      <c r="F1123" s="28">
        <v>2</v>
      </c>
      <c r="G1123" s="14">
        <f t="shared" si="34"/>
        <v>2008</v>
      </c>
      <c r="H1123" t="s">
        <v>3798</v>
      </c>
      <c r="K1123" t="str">
        <f t="shared" si="35"/>
        <v>insert into pendaftaran (id,status_lulus,status_verifikasi,npm,pelamar,nomor_periode,tahun_periode) values (1119,FALSE,FALSE,'1508263557','Kidd.Alma42',2,'2008');</v>
      </c>
    </row>
    <row r="1124" spans="1:11" x14ac:dyDescent="0.2">
      <c r="A1124" s="14">
        <v>1120</v>
      </c>
      <c r="B1124" t="b">
        <v>0</v>
      </c>
      <c r="C1124" t="b">
        <v>0</v>
      </c>
      <c r="D1124" s="29">
        <v>1508263559</v>
      </c>
      <c r="E1124" s="37" t="s">
        <v>1073</v>
      </c>
      <c r="F1124" s="28">
        <v>2</v>
      </c>
      <c r="G1124" s="14">
        <f t="shared" si="34"/>
        <v>2008</v>
      </c>
      <c r="H1124" t="s">
        <v>3798</v>
      </c>
      <c r="K1124" t="str">
        <f t="shared" si="35"/>
        <v>insert into pendaftaran (id,status_lulus,status_verifikasi,npm,pelamar,nomor_periode,tahun_periode) values (1120,FALSE,FALSE,'1508263559','Christian.Xyla72',2,'2008');</v>
      </c>
    </row>
    <row r="1125" spans="1:11" x14ac:dyDescent="0.2">
      <c r="A1125" s="14">
        <v>1121</v>
      </c>
      <c r="B1125" t="b">
        <v>0</v>
      </c>
      <c r="C1125" t="b">
        <v>0</v>
      </c>
      <c r="D1125" s="29">
        <v>1508263561</v>
      </c>
      <c r="E1125" s="37" t="s">
        <v>1074</v>
      </c>
      <c r="F1125" s="28">
        <v>2</v>
      </c>
      <c r="G1125" s="14">
        <f t="shared" si="34"/>
        <v>2008</v>
      </c>
      <c r="H1125" t="s">
        <v>3798</v>
      </c>
      <c r="K1125" t="str">
        <f t="shared" si="35"/>
        <v>insert into pendaftaran (id,status_lulus,status_verifikasi,npm,pelamar,nomor_periode,tahun_periode) values (1121,FALSE,FALSE,'1508263561','Snyder.India67',2,'2008');</v>
      </c>
    </row>
    <row r="1126" spans="1:11" x14ac:dyDescent="0.2">
      <c r="A1126" s="14">
        <v>1122</v>
      </c>
      <c r="B1126" t="b">
        <v>0</v>
      </c>
      <c r="C1126" t="b">
        <v>0</v>
      </c>
      <c r="D1126" s="29">
        <v>1508263563</v>
      </c>
      <c r="E1126" s="37" t="s">
        <v>1075</v>
      </c>
      <c r="F1126" s="28">
        <v>2</v>
      </c>
      <c r="G1126" s="14">
        <f t="shared" si="34"/>
        <v>2008</v>
      </c>
      <c r="H1126" t="s">
        <v>3798</v>
      </c>
      <c r="K1126" t="str">
        <f t="shared" si="35"/>
        <v>insert into pendaftaran (id,status_lulus,status_verifikasi,npm,pelamar,nomor_periode,tahun_periode) values (1122,FALSE,FALSE,'1508263563','Short.Laith32',2,'2008');</v>
      </c>
    </row>
    <row r="1127" spans="1:11" x14ac:dyDescent="0.2">
      <c r="A1127" s="14">
        <v>1123</v>
      </c>
      <c r="B1127" t="b">
        <v>0</v>
      </c>
      <c r="C1127" t="b">
        <v>0</v>
      </c>
      <c r="D1127" s="29">
        <v>1508263565</v>
      </c>
      <c r="E1127" s="37" t="s">
        <v>1076</v>
      </c>
      <c r="F1127" s="28">
        <v>2</v>
      </c>
      <c r="G1127" s="14">
        <f t="shared" si="34"/>
        <v>2008</v>
      </c>
      <c r="H1127" t="s">
        <v>3798</v>
      </c>
      <c r="K1127" t="str">
        <f t="shared" si="35"/>
        <v>insert into pendaftaran (id,status_lulus,status_verifikasi,npm,pelamar,nomor_periode,tahun_periode) values (1123,FALSE,FALSE,'1508263565','Haynes.Lilah97',2,'2008');</v>
      </c>
    </row>
    <row r="1128" spans="1:11" x14ac:dyDescent="0.2">
      <c r="A1128" s="14">
        <v>1124</v>
      </c>
      <c r="B1128" t="b">
        <v>0</v>
      </c>
      <c r="C1128" t="b">
        <v>0</v>
      </c>
      <c r="D1128" s="29">
        <v>1508263567</v>
      </c>
      <c r="E1128" s="37" t="s">
        <v>1077</v>
      </c>
      <c r="F1128" s="28">
        <v>2</v>
      </c>
      <c r="G1128" s="14">
        <f t="shared" si="34"/>
        <v>2008</v>
      </c>
      <c r="H1128" t="s">
        <v>3798</v>
      </c>
      <c r="K1128" t="str">
        <f t="shared" si="35"/>
        <v>insert into pendaftaran (id,status_lulus,status_verifikasi,npm,pelamar,nomor_periode,tahun_periode) values (1124,FALSE,FALSE,'1508263567','Dejesus.Bevis5',2,'2008');</v>
      </c>
    </row>
    <row r="1129" spans="1:11" x14ac:dyDescent="0.2">
      <c r="A1129" s="14">
        <v>1125</v>
      </c>
      <c r="B1129" t="b">
        <v>0</v>
      </c>
      <c r="C1129" t="b">
        <v>0</v>
      </c>
      <c r="D1129" s="29">
        <v>1508263569</v>
      </c>
      <c r="E1129" s="37" t="s">
        <v>1078</v>
      </c>
      <c r="F1129" s="28">
        <v>2</v>
      </c>
      <c r="G1129" s="14">
        <f t="shared" si="34"/>
        <v>2008</v>
      </c>
      <c r="H1129" t="s">
        <v>3798</v>
      </c>
      <c r="K1129" t="str">
        <f t="shared" si="35"/>
        <v>insert into pendaftaran (id,status_lulus,status_verifikasi,npm,pelamar,nomor_periode,tahun_periode) values (1125,FALSE,FALSE,'1508263569','Bonner.Martin82',2,'2008');</v>
      </c>
    </row>
    <row r="1130" spans="1:11" x14ac:dyDescent="0.2">
      <c r="A1130" s="14">
        <v>1126</v>
      </c>
      <c r="B1130" t="b">
        <v>0</v>
      </c>
      <c r="C1130" t="b">
        <v>0</v>
      </c>
      <c r="D1130" s="29">
        <v>1508263571</v>
      </c>
      <c r="E1130" s="37" t="s">
        <v>1079</v>
      </c>
      <c r="F1130" s="28">
        <v>2</v>
      </c>
      <c r="G1130" s="14">
        <f t="shared" si="34"/>
        <v>2008</v>
      </c>
      <c r="H1130" t="s">
        <v>3798</v>
      </c>
      <c r="K1130" t="str">
        <f t="shared" si="35"/>
        <v>insert into pendaftaran (id,status_lulus,status_verifikasi,npm,pelamar,nomor_periode,tahun_periode) values (1126,FALSE,FALSE,'1508263571','Roman.Shana89',2,'2008');</v>
      </c>
    </row>
    <row r="1131" spans="1:11" x14ac:dyDescent="0.2">
      <c r="A1131" s="14">
        <v>1127</v>
      </c>
      <c r="B1131" t="b">
        <v>0</v>
      </c>
      <c r="C1131" t="b">
        <v>0</v>
      </c>
      <c r="D1131" s="29">
        <v>1508263573</v>
      </c>
      <c r="E1131" s="37" t="s">
        <v>1080</v>
      </c>
      <c r="F1131" s="28">
        <v>2</v>
      </c>
      <c r="G1131" s="14">
        <f t="shared" si="34"/>
        <v>2008</v>
      </c>
      <c r="H1131" t="s">
        <v>3798</v>
      </c>
      <c r="K1131" t="str">
        <f t="shared" si="35"/>
        <v>insert into pendaftaran (id,status_lulus,status_verifikasi,npm,pelamar,nomor_periode,tahun_periode) values (1127,FALSE,FALSE,'1508263573','Paul.Griffith99',2,'2008');</v>
      </c>
    </row>
    <row r="1132" spans="1:11" x14ac:dyDescent="0.2">
      <c r="A1132" s="14">
        <v>1128</v>
      </c>
      <c r="B1132" t="b">
        <v>0</v>
      </c>
      <c r="C1132" t="b">
        <v>0</v>
      </c>
      <c r="D1132" s="29">
        <v>1508263575</v>
      </c>
      <c r="E1132" s="37" t="s">
        <v>1081</v>
      </c>
      <c r="F1132" s="28">
        <v>2</v>
      </c>
      <c r="G1132" s="14">
        <f t="shared" si="34"/>
        <v>2008</v>
      </c>
      <c r="H1132" t="s">
        <v>3798</v>
      </c>
      <c r="K1132" t="str">
        <f t="shared" si="35"/>
        <v>insert into pendaftaran (id,status_lulus,status_verifikasi,npm,pelamar,nomor_periode,tahun_periode) values (1128,FALSE,FALSE,'1508263575','Smith.Julian76',2,'2008');</v>
      </c>
    </row>
    <row r="1133" spans="1:11" x14ac:dyDescent="0.2">
      <c r="A1133" s="14">
        <v>1129</v>
      </c>
      <c r="B1133" t="b">
        <v>0</v>
      </c>
      <c r="C1133" t="b">
        <v>0</v>
      </c>
      <c r="D1133" s="29">
        <v>1508263577</v>
      </c>
      <c r="E1133" s="37" t="s">
        <v>1082</v>
      </c>
      <c r="F1133" s="28">
        <v>2</v>
      </c>
      <c r="G1133" s="14">
        <f t="shared" si="34"/>
        <v>2008</v>
      </c>
      <c r="H1133" t="s">
        <v>3798</v>
      </c>
      <c r="K1133" t="str">
        <f t="shared" si="35"/>
        <v>insert into pendaftaran (id,status_lulus,status_verifikasi,npm,pelamar,nomor_periode,tahun_periode) values (1129,FALSE,FALSE,'1508263577','Roach.Nyssa62',2,'2008');</v>
      </c>
    </row>
    <row r="1134" spans="1:11" x14ac:dyDescent="0.2">
      <c r="A1134" s="14">
        <v>1130</v>
      </c>
      <c r="B1134" t="b">
        <v>0</v>
      </c>
      <c r="C1134" s="28" t="b">
        <v>1</v>
      </c>
      <c r="D1134" s="29">
        <v>1508263579</v>
      </c>
      <c r="E1134" s="37" t="s">
        <v>1083</v>
      </c>
      <c r="F1134" s="28">
        <v>2</v>
      </c>
      <c r="G1134" s="14">
        <f t="shared" si="34"/>
        <v>2008</v>
      </c>
      <c r="H1134" t="s">
        <v>3798</v>
      </c>
      <c r="K1134" t="str">
        <f t="shared" si="35"/>
        <v>insert into pendaftaran (id,status_lulus,status_verifikasi,npm,pelamar,nomor_periode,tahun_periode) values (1130,FALSE,TRUE,'1508263579','Reeves.Merritt36',2,'2008');</v>
      </c>
    </row>
    <row r="1135" spans="1:11" x14ac:dyDescent="0.2">
      <c r="A1135" s="14">
        <v>1131</v>
      </c>
      <c r="B1135" t="b">
        <v>0</v>
      </c>
      <c r="C1135" s="28" t="b">
        <v>1</v>
      </c>
      <c r="D1135" s="29">
        <v>1508263581</v>
      </c>
      <c r="E1135" s="37" t="s">
        <v>1084</v>
      </c>
      <c r="F1135" s="28">
        <v>2</v>
      </c>
      <c r="G1135" s="14">
        <f t="shared" si="34"/>
        <v>2008</v>
      </c>
      <c r="H1135" t="s">
        <v>3798</v>
      </c>
      <c r="K1135" t="str">
        <f t="shared" si="35"/>
        <v>insert into pendaftaran (id,status_lulus,status_verifikasi,npm,pelamar,nomor_periode,tahun_periode) values (1131,FALSE,TRUE,'1508263581','Irwin.Porter90',2,'2008');</v>
      </c>
    </row>
    <row r="1136" spans="1:11" x14ac:dyDescent="0.2">
      <c r="A1136" s="14">
        <v>1132</v>
      </c>
      <c r="B1136" t="b">
        <v>0</v>
      </c>
      <c r="C1136" s="28" t="b">
        <v>1</v>
      </c>
      <c r="D1136" s="29">
        <v>1508263583</v>
      </c>
      <c r="E1136" s="37" t="s">
        <v>1085</v>
      </c>
      <c r="F1136" s="28">
        <v>2</v>
      </c>
      <c r="G1136" s="14">
        <f t="shared" si="34"/>
        <v>2008</v>
      </c>
      <c r="H1136" t="s">
        <v>3798</v>
      </c>
      <c r="K1136" t="str">
        <f t="shared" si="35"/>
        <v>insert into pendaftaran (id,status_lulus,status_verifikasi,npm,pelamar,nomor_periode,tahun_periode) values (1132,FALSE,TRUE,'1508263583','Santos.Brett11',2,'2008');</v>
      </c>
    </row>
    <row r="1137" spans="1:11" x14ac:dyDescent="0.2">
      <c r="A1137" s="14">
        <v>1133</v>
      </c>
      <c r="B1137" t="b">
        <v>0</v>
      </c>
      <c r="C1137" s="28" t="b">
        <v>1</v>
      </c>
      <c r="D1137" s="29">
        <v>1508263585</v>
      </c>
      <c r="E1137" s="37" t="s">
        <v>1086</v>
      </c>
      <c r="F1137" s="28">
        <v>2</v>
      </c>
      <c r="G1137" s="14">
        <f t="shared" si="34"/>
        <v>2008</v>
      </c>
      <c r="H1137" t="s">
        <v>3798</v>
      </c>
      <c r="K1137" t="str">
        <f t="shared" si="35"/>
        <v>insert into pendaftaran (id,status_lulus,status_verifikasi,npm,pelamar,nomor_periode,tahun_periode) values (1133,FALSE,TRUE,'1508263585','Doyle.Whoopi68',2,'2008');</v>
      </c>
    </row>
    <row r="1138" spans="1:11" x14ac:dyDescent="0.2">
      <c r="A1138" s="14">
        <v>1134</v>
      </c>
      <c r="B1138" t="b">
        <v>0</v>
      </c>
      <c r="C1138" s="28" t="b">
        <v>1</v>
      </c>
      <c r="D1138" s="29">
        <v>1508263587</v>
      </c>
      <c r="E1138" s="37" t="s">
        <v>1087</v>
      </c>
      <c r="F1138" s="28">
        <v>2</v>
      </c>
      <c r="G1138" s="14">
        <f t="shared" si="34"/>
        <v>2008</v>
      </c>
      <c r="H1138" t="s">
        <v>3798</v>
      </c>
      <c r="K1138" t="str">
        <f t="shared" si="35"/>
        <v>insert into pendaftaran (id,status_lulus,status_verifikasi,npm,pelamar,nomor_periode,tahun_periode) values (1134,FALSE,TRUE,'1508263587','Castro.Sean47',2,'2008');</v>
      </c>
    </row>
    <row r="1139" spans="1:11" x14ac:dyDescent="0.2">
      <c r="A1139" s="14">
        <v>1135</v>
      </c>
      <c r="B1139" t="b">
        <v>0</v>
      </c>
      <c r="C1139" s="28" t="b">
        <v>1</v>
      </c>
      <c r="D1139" s="29">
        <v>1508263589</v>
      </c>
      <c r="E1139" s="37" t="s">
        <v>1088</v>
      </c>
      <c r="F1139" s="28">
        <v>2</v>
      </c>
      <c r="G1139" s="14">
        <f t="shared" si="34"/>
        <v>2008</v>
      </c>
      <c r="H1139" t="s">
        <v>3798</v>
      </c>
      <c r="K1139" t="str">
        <f t="shared" si="35"/>
        <v>insert into pendaftaran (id,status_lulus,status_verifikasi,npm,pelamar,nomor_periode,tahun_periode) values (1135,FALSE,TRUE,'1508263589','Davidson.Meghan49',2,'2008');</v>
      </c>
    </row>
    <row r="1140" spans="1:11" x14ac:dyDescent="0.2">
      <c r="A1140" s="14">
        <v>1136</v>
      </c>
      <c r="B1140" t="b">
        <v>0</v>
      </c>
      <c r="C1140" s="28" t="b">
        <v>1</v>
      </c>
      <c r="D1140" s="29">
        <v>1508263591</v>
      </c>
      <c r="E1140" s="37" t="s">
        <v>1089</v>
      </c>
      <c r="F1140" s="28">
        <v>2</v>
      </c>
      <c r="G1140" s="14">
        <f t="shared" si="34"/>
        <v>2008</v>
      </c>
      <c r="H1140" t="s">
        <v>3798</v>
      </c>
      <c r="K1140" t="str">
        <f t="shared" si="35"/>
        <v>insert into pendaftaran (id,status_lulus,status_verifikasi,npm,pelamar,nomor_periode,tahun_periode) values (1136,FALSE,TRUE,'1508263591','Byers.Bert51',2,'2008');</v>
      </c>
    </row>
    <row r="1141" spans="1:11" x14ac:dyDescent="0.2">
      <c r="A1141" s="14">
        <v>1137</v>
      </c>
      <c r="B1141" t="b">
        <v>0</v>
      </c>
      <c r="C1141" s="28" t="b">
        <v>1</v>
      </c>
      <c r="D1141" s="29">
        <v>1508263593</v>
      </c>
      <c r="E1141" s="37" t="s">
        <v>1090</v>
      </c>
      <c r="F1141" s="28">
        <v>2</v>
      </c>
      <c r="G1141" s="14">
        <f t="shared" si="34"/>
        <v>2008</v>
      </c>
      <c r="H1141" t="s">
        <v>3798</v>
      </c>
      <c r="K1141" t="str">
        <f t="shared" si="35"/>
        <v>insert into pendaftaran (id,status_lulus,status_verifikasi,npm,pelamar,nomor_periode,tahun_periode) values (1137,FALSE,TRUE,'1508263593','Rowe.Adrian64',2,'2008');</v>
      </c>
    </row>
    <row r="1142" spans="1:11" x14ac:dyDescent="0.2">
      <c r="A1142" s="14">
        <v>1138</v>
      </c>
      <c r="B1142" t="b">
        <v>0</v>
      </c>
      <c r="C1142" s="28" t="b">
        <v>1</v>
      </c>
      <c r="D1142" s="29">
        <v>1508263595</v>
      </c>
      <c r="E1142" s="37" t="s">
        <v>1091</v>
      </c>
      <c r="F1142" s="28">
        <v>2</v>
      </c>
      <c r="G1142" s="14">
        <f t="shared" si="34"/>
        <v>2008</v>
      </c>
      <c r="H1142" t="s">
        <v>3798</v>
      </c>
      <c r="K1142" t="str">
        <f t="shared" si="35"/>
        <v>insert into pendaftaran (id,status_lulus,status_verifikasi,npm,pelamar,nomor_periode,tahun_periode) values (1138,FALSE,TRUE,'1508263595','Horne.Porter57',2,'2008');</v>
      </c>
    </row>
    <row r="1143" spans="1:11" x14ac:dyDescent="0.2">
      <c r="A1143" s="14">
        <v>1139</v>
      </c>
      <c r="B1143" t="b">
        <v>0</v>
      </c>
      <c r="C1143" s="28" t="b">
        <v>1</v>
      </c>
      <c r="D1143" s="29">
        <v>1508263597</v>
      </c>
      <c r="E1143" s="37" t="s">
        <v>1092</v>
      </c>
      <c r="F1143" s="28">
        <v>2</v>
      </c>
      <c r="G1143" s="14">
        <f t="shared" si="34"/>
        <v>2008</v>
      </c>
      <c r="H1143" t="s">
        <v>3798</v>
      </c>
      <c r="K1143" t="str">
        <f t="shared" si="35"/>
        <v>insert into pendaftaran (id,status_lulus,status_verifikasi,npm,pelamar,nomor_periode,tahun_periode) values (1139,FALSE,TRUE,'1508263597','Snow.Brett59',2,'2008');</v>
      </c>
    </row>
    <row r="1144" spans="1:11" x14ac:dyDescent="0.2">
      <c r="A1144" s="14">
        <v>1140</v>
      </c>
      <c r="B1144" t="b">
        <v>0</v>
      </c>
      <c r="C1144" s="28" t="b">
        <v>1</v>
      </c>
      <c r="D1144" s="29">
        <v>1508263599</v>
      </c>
      <c r="E1144" s="37" t="s">
        <v>1093</v>
      </c>
      <c r="F1144" s="28">
        <v>2</v>
      </c>
      <c r="G1144" s="14">
        <f t="shared" si="34"/>
        <v>2008</v>
      </c>
      <c r="H1144" t="s">
        <v>3798</v>
      </c>
      <c r="K1144" t="str">
        <f t="shared" si="35"/>
        <v>insert into pendaftaran (id,status_lulus,status_verifikasi,npm,pelamar,nomor_periode,tahun_periode) values (1140,FALSE,TRUE,'1508263599','May.Dorothy63',2,'2008');</v>
      </c>
    </row>
    <row r="1145" spans="1:11" x14ac:dyDescent="0.2">
      <c r="A1145" s="14">
        <v>1141</v>
      </c>
      <c r="B1145" t="b">
        <v>0</v>
      </c>
      <c r="C1145" s="28" t="b">
        <v>1</v>
      </c>
      <c r="D1145" s="29">
        <v>1508263601</v>
      </c>
      <c r="E1145" s="37" t="s">
        <v>1094</v>
      </c>
      <c r="F1145" s="28">
        <v>2</v>
      </c>
      <c r="G1145" s="14">
        <f t="shared" si="34"/>
        <v>2008</v>
      </c>
      <c r="H1145" t="s">
        <v>3798</v>
      </c>
      <c r="K1145" t="str">
        <f t="shared" si="35"/>
        <v>insert into pendaftaran (id,status_lulus,status_verifikasi,npm,pelamar,nomor_periode,tahun_periode) values (1141,FALSE,TRUE,'1508263601','Dunlap.Irma4',2,'2008');</v>
      </c>
    </row>
    <row r="1146" spans="1:11" x14ac:dyDescent="0.2">
      <c r="A1146" s="14">
        <v>1142</v>
      </c>
      <c r="B1146" t="b">
        <v>0</v>
      </c>
      <c r="C1146" s="28" t="b">
        <v>1</v>
      </c>
      <c r="D1146" s="29">
        <v>1508263603</v>
      </c>
      <c r="E1146" s="37" t="s">
        <v>1095</v>
      </c>
      <c r="F1146" s="28">
        <v>2</v>
      </c>
      <c r="G1146" s="14">
        <f t="shared" si="34"/>
        <v>2008</v>
      </c>
      <c r="H1146" t="s">
        <v>3798</v>
      </c>
      <c r="K1146" t="str">
        <f t="shared" si="35"/>
        <v>insert into pendaftaran (id,status_lulus,status_verifikasi,npm,pelamar,nomor_periode,tahun_periode) values (1142,FALSE,TRUE,'1508263603','Howe.Raven27',2,'2008');</v>
      </c>
    </row>
    <row r="1147" spans="1:11" x14ac:dyDescent="0.2">
      <c r="A1147" s="14">
        <v>1143</v>
      </c>
      <c r="B1147" t="b">
        <v>0</v>
      </c>
      <c r="C1147" s="28" t="b">
        <v>1</v>
      </c>
      <c r="D1147" s="29">
        <v>1508263605</v>
      </c>
      <c r="E1147" s="37" t="s">
        <v>1096</v>
      </c>
      <c r="F1147" s="28">
        <v>2</v>
      </c>
      <c r="G1147" s="14">
        <f t="shared" si="34"/>
        <v>2008</v>
      </c>
      <c r="H1147" t="s">
        <v>3798</v>
      </c>
      <c r="K1147" t="str">
        <f t="shared" si="35"/>
        <v>insert into pendaftaran (id,status_lulus,status_verifikasi,npm,pelamar,nomor_periode,tahun_periode) values (1143,FALSE,TRUE,'1508263605','Ferguson.Jael67',2,'2008');</v>
      </c>
    </row>
    <row r="1148" spans="1:11" x14ac:dyDescent="0.2">
      <c r="A1148" s="14">
        <v>1144</v>
      </c>
      <c r="B1148" t="b">
        <v>0</v>
      </c>
      <c r="C1148" s="28" t="b">
        <v>1</v>
      </c>
      <c r="D1148" s="29">
        <v>1508263607</v>
      </c>
      <c r="E1148" s="37" t="s">
        <v>1097</v>
      </c>
      <c r="F1148" s="28">
        <v>2</v>
      </c>
      <c r="G1148" s="14">
        <f t="shared" si="34"/>
        <v>2008</v>
      </c>
      <c r="H1148" t="s">
        <v>3798</v>
      </c>
      <c r="K1148" t="str">
        <f t="shared" si="35"/>
        <v>insert into pendaftaran (id,status_lulus,status_verifikasi,npm,pelamar,nomor_periode,tahun_periode) values (1144,FALSE,TRUE,'1508263607','Donaldson.Eric52',2,'2008');</v>
      </c>
    </row>
    <row r="1149" spans="1:11" x14ac:dyDescent="0.2">
      <c r="A1149" s="14">
        <v>1145</v>
      </c>
      <c r="B1149" t="b">
        <v>0</v>
      </c>
      <c r="C1149" s="28" t="b">
        <v>1</v>
      </c>
      <c r="D1149" s="29">
        <v>1508263609</v>
      </c>
      <c r="E1149" s="37" t="s">
        <v>1098</v>
      </c>
      <c r="F1149" s="28">
        <v>2</v>
      </c>
      <c r="G1149" s="14">
        <f t="shared" si="34"/>
        <v>2008</v>
      </c>
      <c r="H1149" t="s">
        <v>3798</v>
      </c>
      <c r="K1149" t="str">
        <f t="shared" si="35"/>
        <v>insert into pendaftaran (id,status_lulus,status_verifikasi,npm,pelamar,nomor_periode,tahun_periode) values (1145,FALSE,TRUE,'1508263609','Schmidt.Mufutau78',2,'2008');</v>
      </c>
    </row>
    <row r="1150" spans="1:11" x14ac:dyDescent="0.2">
      <c r="A1150" s="14">
        <v>1146</v>
      </c>
      <c r="B1150" t="b">
        <v>0</v>
      </c>
      <c r="C1150" s="28" t="b">
        <v>1</v>
      </c>
      <c r="D1150" s="29">
        <v>1508263611</v>
      </c>
      <c r="E1150" s="37" t="s">
        <v>1099</v>
      </c>
      <c r="F1150" s="28">
        <v>2</v>
      </c>
      <c r="G1150" s="14">
        <f t="shared" si="34"/>
        <v>2008</v>
      </c>
      <c r="H1150" t="s">
        <v>3798</v>
      </c>
      <c r="K1150" t="str">
        <f t="shared" si="35"/>
        <v>insert into pendaftaran (id,status_lulus,status_verifikasi,npm,pelamar,nomor_periode,tahun_periode) values (1146,FALSE,TRUE,'1508263611','Harrington.Peter98',2,'2008');</v>
      </c>
    </row>
    <row r="1151" spans="1:11" x14ac:dyDescent="0.2">
      <c r="A1151" s="14">
        <v>1147</v>
      </c>
      <c r="B1151" t="b">
        <v>0</v>
      </c>
      <c r="C1151" s="28" t="b">
        <v>1</v>
      </c>
      <c r="D1151" s="29">
        <v>1508263613</v>
      </c>
      <c r="E1151" s="37" t="s">
        <v>1100</v>
      </c>
      <c r="F1151" s="28">
        <v>2</v>
      </c>
      <c r="G1151" s="14">
        <f t="shared" si="34"/>
        <v>2008</v>
      </c>
      <c r="H1151" t="s">
        <v>3798</v>
      </c>
      <c r="K1151" t="str">
        <f t="shared" si="35"/>
        <v>insert into pendaftaran (id,status_lulus,status_verifikasi,npm,pelamar,nomor_periode,tahun_periode) values (1147,FALSE,TRUE,'1508263613','Gillespie.Uta93',2,'2008');</v>
      </c>
    </row>
    <row r="1152" spans="1:11" x14ac:dyDescent="0.2">
      <c r="A1152" s="14">
        <v>1148</v>
      </c>
      <c r="B1152" t="b">
        <v>0</v>
      </c>
      <c r="C1152" s="28" t="b">
        <v>1</v>
      </c>
      <c r="D1152" s="29">
        <v>1508263615</v>
      </c>
      <c r="E1152" s="37" t="s">
        <v>1101</v>
      </c>
      <c r="F1152" s="28">
        <v>2</v>
      </c>
      <c r="G1152" s="14">
        <f t="shared" si="34"/>
        <v>2008</v>
      </c>
      <c r="H1152" t="s">
        <v>3798</v>
      </c>
      <c r="K1152" t="str">
        <f t="shared" si="35"/>
        <v>insert into pendaftaran (id,status_lulus,status_verifikasi,npm,pelamar,nomor_periode,tahun_periode) values (1148,FALSE,TRUE,'1508263615','Davenport.Louis2',2,'2008');</v>
      </c>
    </row>
    <row r="1153" spans="1:11" x14ac:dyDescent="0.2">
      <c r="A1153" s="14">
        <v>1149</v>
      </c>
      <c r="B1153" t="b">
        <v>0</v>
      </c>
      <c r="C1153" s="28" t="b">
        <v>1</v>
      </c>
      <c r="D1153" s="29">
        <v>1508263617</v>
      </c>
      <c r="E1153" s="37" t="s">
        <v>1102</v>
      </c>
      <c r="F1153" s="28">
        <v>2</v>
      </c>
      <c r="G1153" s="14">
        <f t="shared" si="34"/>
        <v>2008</v>
      </c>
      <c r="H1153" t="s">
        <v>3798</v>
      </c>
      <c r="K1153" t="str">
        <f t="shared" si="35"/>
        <v>insert into pendaftaran (id,status_lulus,status_verifikasi,npm,pelamar,nomor_periode,tahun_periode) values (1149,FALSE,TRUE,'1508263617','Guy.Bernard63',2,'2008');</v>
      </c>
    </row>
    <row r="1154" spans="1:11" x14ac:dyDescent="0.2">
      <c r="A1154" s="14">
        <v>1150</v>
      </c>
      <c r="B1154" t="b">
        <v>0</v>
      </c>
      <c r="C1154" s="28" t="b">
        <v>1</v>
      </c>
      <c r="D1154" s="29">
        <v>1508263619</v>
      </c>
      <c r="E1154" s="37" t="s">
        <v>1103</v>
      </c>
      <c r="F1154" s="28">
        <v>2</v>
      </c>
      <c r="G1154" s="14">
        <f t="shared" si="34"/>
        <v>2008</v>
      </c>
      <c r="H1154" t="s">
        <v>3798</v>
      </c>
      <c r="K1154" t="str">
        <f t="shared" si="35"/>
        <v>insert into pendaftaran (id,status_lulus,status_verifikasi,npm,pelamar,nomor_periode,tahun_periode) values (1150,FALSE,TRUE,'1508263619','May.Zenaida90',2,'2008');</v>
      </c>
    </row>
    <row r="1155" spans="1:11" x14ac:dyDescent="0.2">
      <c r="A1155" s="14">
        <v>1151</v>
      </c>
      <c r="B1155" t="b">
        <v>0</v>
      </c>
      <c r="C1155" s="28" t="b">
        <v>1</v>
      </c>
      <c r="D1155" s="29">
        <v>1508263621</v>
      </c>
      <c r="E1155" s="33" t="s">
        <v>1104</v>
      </c>
      <c r="F1155" s="28">
        <v>3</v>
      </c>
      <c r="G1155" s="14">
        <f t="shared" si="34"/>
        <v>2009</v>
      </c>
      <c r="H1155" t="s">
        <v>3800</v>
      </c>
      <c r="K1155" t="str">
        <f t="shared" si="35"/>
        <v>insert into pendaftaran (id,status_lulus,status_verifikasi,npm,pelamar,nomor_periode,tahun_periode) values (1151,FALSE,TRUE,'1508263621','Jensen.Judith77',3,'2009');</v>
      </c>
    </row>
    <row r="1156" spans="1:11" x14ac:dyDescent="0.2">
      <c r="A1156" s="14">
        <v>1152</v>
      </c>
      <c r="B1156" t="b">
        <v>0</v>
      </c>
      <c r="C1156" t="b">
        <v>0</v>
      </c>
      <c r="D1156" s="29">
        <v>1508263623</v>
      </c>
      <c r="E1156" s="33" t="s">
        <v>1105</v>
      </c>
      <c r="F1156" s="28">
        <v>3</v>
      </c>
      <c r="G1156" s="14">
        <f t="shared" si="34"/>
        <v>2009</v>
      </c>
      <c r="H1156" t="s">
        <v>3800</v>
      </c>
      <c r="K1156" t="str">
        <f t="shared" si="35"/>
        <v>insert into pendaftaran (id,status_lulus,status_verifikasi,npm,pelamar,nomor_periode,tahun_periode) values (1152,FALSE,FALSE,'1508263623','Reyes.Scarlett68',3,'2009');</v>
      </c>
    </row>
    <row r="1157" spans="1:11" x14ac:dyDescent="0.2">
      <c r="A1157" s="14">
        <v>1153</v>
      </c>
      <c r="B1157" t="b">
        <v>0</v>
      </c>
      <c r="C1157" t="b">
        <v>0</v>
      </c>
      <c r="D1157" s="29">
        <v>1508263625</v>
      </c>
      <c r="E1157" s="33" t="s">
        <v>1106</v>
      </c>
      <c r="F1157" s="28">
        <v>3</v>
      </c>
      <c r="G1157" s="14">
        <f t="shared" si="34"/>
        <v>2009</v>
      </c>
      <c r="H1157" t="s">
        <v>3800</v>
      </c>
      <c r="K1157" t="str">
        <f t="shared" si="35"/>
        <v>insert into pendaftaran (id,status_lulus,status_verifikasi,npm,pelamar,nomor_periode,tahun_periode) values (1153,FALSE,FALSE,'1508263625','Oneal.Channing81',3,'2009');</v>
      </c>
    </row>
    <row r="1158" spans="1:11" x14ac:dyDescent="0.2">
      <c r="A1158" s="14">
        <v>1154</v>
      </c>
      <c r="B1158" t="b">
        <v>0</v>
      </c>
      <c r="C1158" t="b">
        <v>0</v>
      </c>
      <c r="D1158" s="29">
        <v>1508263627</v>
      </c>
      <c r="E1158" s="33" t="s">
        <v>1107</v>
      </c>
      <c r="F1158" s="28">
        <v>3</v>
      </c>
      <c r="G1158" s="14">
        <f t="shared" ref="G1158:G1221" si="36">IF(F1158=1,2007,IF(F1158=2,2008,2009))</f>
        <v>2009</v>
      </c>
      <c r="H1158" t="s">
        <v>3800</v>
      </c>
      <c r="K1158" t="str">
        <f t="shared" ref="K1158:K1204" si="37">CONCATENATE($K$4,A1158,",",B1158,",",C1158,",","'",D1158,"'",",","'",E1158,"'",",",F1158,",","'",G1158,"'",")",";")</f>
        <v>insert into pendaftaran (id,status_lulus,status_verifikasi,npm,pelamar,nomor_periode,tahun_periode) values (1154,FALSE,FALSE,'1508263627','Nunez.Madeline78',3,'2009');</v>
      </c>
    </row>
    <row r="1159" spans="1:11" x14ac:dyDescent="0.2">
      <c r="A1159" s="14">
        <v>1155</v>
      </c>
      <c r="B1159" t="b">
        <v>0</v>
      </c>
      <c r="C1159" t="b">
        <v>0</v>
      </c>
      <c r="D1159" s="29">
        <v>1508263629</v>
      </c>
      <c r="E1159" s="33" t="s">
        <v>1108</v>
      </c>
      <c r="F1159" s="28">
        <v>3</v>
      </c>
      <c r="G1159" s="14">
        <f t="shared" si="36"/>
        <v>2009</v>
      </c>
      <c r="H1159" t="s">
        <v>3800</v>
      </c>
      <c r="K1159" t="str">
        <f t="shared" si="37"/>
        <v>insert into pendaftaran (id,status_lulus,status_verifikasi,npm,pelamar,nomor_periode,tahun_periode) values (1155,FALSE,FALSE,'1508263629','Hopkins.Barbara4',3,'2009');</v>
      </c>
    </row>
    <row r="1160" spans="1:11" x14ac:dyDescent="0.2">
      <c r="A1160" s="14">
        <v>1156</v>
      </c>
      <c r="B1160" t="b">
        <v>0</v>
      </c>
      <c r="C1160" t="b">
        <v>0</v>
      </c>
      <c r="D1160" s="29">
        <v>1508263631</v>
      </c>
      <c r="E1160" s="33" t="s">
        <v>1109</v>
      </c>
      <c r="F1160" s="28">
        <v>3</v>
      </c>
      <c r="G1160" s="14">
        <f t="shared" si="36"/>
        <v>2009</v>
      </c>
      <c r="H1160" t="s">
        <v>3800</v>
      </c>
      <c r="K1160" t="str">
        <f t="shared" si="37"/>
        <v>insert into pendaftaran (id,status_lulus,status_verifikasi,npm,pelamar,nomor_periode,tahun_periode) values (1156,FALSE,FALSE,'1508263631','Carrillo.Hedley46',3,'2009');</v>
      </c>
    </row>
    <row r="1161" spans="1:11" x14ac:dyDescent="0.2">
      <c r="A1161" s="14">
        <v>1157</v>
      </c>
      <c r="B1161" t="b">
        <v>0</v>
      </c>
      <c r="C1161" t="b">
        <v>0</v>
      </c>
      <c r="D1161" s="29">
        <v>1508263633</v>
      </c>
      <c r="E1161" s="33" t="s">
        <v>1110</v>
      </c>
      <c r="F1161" s="28">
        <v>3</v>
      </c>
      <c r="G1161" s="14">
        <f t="shared" si="36"/>
        <v>2009</v>
      </c>
      <c r="H1161" t="s">
        <v>3800</v>
      </c>
      <c r="K1161" t="str">
        <f t="shared" si="37"/>
        <v>insert into pendaftaran (id,status_lulus,status_verifikasi,npm,pelamar,nomor_periode,tahun_periode) values (1157,FALSE,FALSE,'1508263633','Farrell.Samuel79',3,'2009');</v>
      </c>
    </row>
    <row r="1162" spans="1:11" x14ac:dyDescent="0.2">
      <c r="A1162" s="14">
        <v>1158</v>
      </c>
      <c r="B1162" t="b">
        <v>0</v>
      </c>
      <c r="C1162" t="b">
        <v>0</v>
      </c>
      <c r="D1162" s="29">
        <v>1508263635</v>
      </c>
      <c r="E1162" s="33" t="s">
        <v>1111</v>
      </c>
      <c r="F1162" s="28">
        <v>3</v>
      </c>
      <c r="G1162" s="14">
        <f t="shared" si="36"/>
        <v>2009</v>
      </c>
      <c r="H1162" t="s">
        <v>3800</v>
      </c>
      <c r="K1162" t="str">
        <f t="shared" si="37"/>
        <v>insert into pendaftaran (id,status_lulus,status_verifikasi,npm,pelamar,nomor_periode,tahun_periode) values (1158,FALSE,FALSE,'1508263635','Rowland.Kevyn66',3,'2009');</v>
      </c>
    </row>
    <row r="1163" spans="1:11" x14ac:dyDescent="0.2">
      <c r="A1163" s="14">
        <v>1159</v>
      </c>
      <c r="B1163" t="b">
        <v>0</v>
      </c>
      <c r="C1163" t="b">
        <v>0</v>
      </c>
      <c r="D1163" s="29">
        <v>1508263637</v>
      </c>
      <c r="E1163" s="33" t="s">
        <v>1112</v>
      </c>
      <c r="F1163" s="28">
        <v>3</v>
      </c>
      <c r="G1163" s="14">
        <f t="shared" si="36"/>
        <v>2009</v>
      </c>
      <c r="H1163" t="s">
        <v>3800</v>
      </c>
      <c r="K1163" t="str">
        <f t="shared" si="37"/>
        <v>insert into pendaftaran (id,status_lulus,status_verifikasi,npm,pelamar,nomor_periode,tahun_periode) values (1159,FALSE,FALSE,'1508263637','Carey.Madonna75',3,'2009');</v>
      </c>
    </row>
    <row r="1164" spans="1:11" x14ac:dyDescent="0.2">
      <c r="A1164" s="14">
        <v>1160</v>
      </c>
      <c r="B1164" t="b">
        <v>0</v>
      </c>
      <c r="C1164" t="b">
        <v>0</v>
      </c>
      <c r="D1164" s="29">
        <v>1508263639</v>
      </c>
      <c r="E1164" s="33" t="s">
        <v>1113</v>
      </c>
      <c r="F1164" s="28">
        <v>3</v>
      </c>
      <c r="G1164" s="14">
        <f t="shared" si="36"/>
        <v>2009</v>
      </c>
      <c r="H1164" t="s">
        <v>3800</v>
      </c>
      <c r="K1164" t="str">
        <f t="shared" si="37"/>
        <v>insert into pendaftaran (id,status_lulus,status_verifikasi,npm,pelamar,nomor_periode,tahun_periode) values (1160,FALSE,FALSE,'1508263639','Sosa.Sasha51',3,'2009');</v>
      </c>
    </row>
    <row r="1165" spans="1:11" x14ac:dyDescent="0.2">
      <c r="A1165" s="14">
        <v>1161</v>
      </c>
      <c r="B1165" t="b">
        <v>0</v>
      </c>
      <c r="C1165" t="b">
        <v>0</v>
      </c>
      <c r="D1165" s="29">
        <v>1508263641</v>
      </c>
      <c r="E1165" s="33" t="s">
        <v>1114</v>
      </c>
      <c r="F1165" s="28">
        <v>3</v>
      </c>
      <c r="G1165" s="14">
        <f t="shared" si="36"/>
        <v>2009</v>
      </c>
      <c r="H1165" t="s">
        <v>3800</v>
      </c>
      <c r="K1165" t="str">
        <f t="shared" si="37"/>
        <v>insert into pendaftaran (id,status_lulus,status_verifikasi,npm,pelamar,nomor_periode,tahun_periode) values (1161,FALSE,FALSE,'1508263641','Andrews.Shaeleigh9',3,'2009');</v>
      </c>
    </row>
    <row r="1166" spans="1:11" x14ac:dyDescent="0.2">
      <c r="A1166" s="14">
        <v>1162</v>
      </c>
      <c r="B1166" t="b">
        <v>0</v>
      </c>
      <c r="C1166" t="b">
        <v>0</v>
      </c>
      <c r="D1166" s="29">
        <v>1508263643</v>
      </c>
      <c r="E1166" s="33" t="s">
        <v>1115</v>
      </c>
      <c r="F1166" s="28">
        <v>3</v>
      </c>
      <c r="G1166" s="14">
        <f t="shared" si="36"/>
        <v>2009</v>
      </c>
      <c r="H1166" t="s">
        <v>3800</v>
      </c>
      <c r="K1166" t="str">
        <f t="shared" si="37"/>
        <v>insert into pendaftaran (id,status_lulus,status_verifikasi,npm,pelamar,nomor_periode,tahun_periode) values (1162,FALSE,FALSE,'1508263643','Mccormick.Guinevere28',3,'2009');</v>
      </c>
    </row>
    <row r="1167" spans="1:11" x14ac:dyDescent="0.2">
      <c r="A1167" s="14">
        <v>1163</v>
      </c>
      <c r="B1167" t="b">
        <v>0</v>
      </c>
      <c r="C1167" t="b">
        <v>0</v>
      </c>
      <c r="D1167" s="29">
        <v>1508263645</v>
      </c>
      <c r="E1167" s="33" t="s">
        <v>1116</v>
      </c>
      <c r="F1167" s="28">
        <v>3</v>
      </c>
      <c r="G1167" s="14">
        <f t="shared" si="36"/>
        <v>2009</v>
      </c>
      <c r="H1167" t="s">
        <v>3800</v>
      </c>
      <c r="K1167" t="str">
        <f t="shared" si="37"/>
        <v>insert into pendaftaran (id,status_lulus,status_verifikasi,npm,pelamar,nomor_periode,tahun_periode) values (1163,FALSE,FALSE,'1508263645','Logan.Wing49',3,'2009');</v>
      </c>
    </row>
    <row r="1168" spans="1:11" x14ac:dyDescent="0.2">
      <c r="A1168" s="14">
        <v>1164</v>
      </c>
      <c r="B1168" t="b">
        <v>0</v>
      </c>
      <c r="C1168" t="b">
        <v>0</v>
      </c>
      <c r="D1168" s="29">
        <v>1508263647</v>
      </c>
      <c r="E1168" s="33" t="s">
        <v>1117</v>
      </c>
      <c r="F1168" s="28">
        <v>3</v>
      </c>
      <c r="G1168" s="14">
        <f t="shared" si="36"/>
        <v>2009</v>
      </c>
      <c r="H1168" t="s">
        <v>3800</v>
      </c>
      <c r="K1168" t="str">
        <f t="shared" si="37"/>
        <v>insert into pendaftaran (id,status_lulus,status_verifikasi,npm,pelamar,nomor_periode,tahun_periode) values (1164,FALSE,FALSE,'1508263647','Gamble.Chastity15',3,'2009');</v>
      </c>
    </row>
    <row r="1169" spans="1:11" x14ac:dyDescent="0.2">
      <c r="A1169" s="14">
        <v>1165</v>
      </c>
      <c r="B1169" t="b">
        <v>0</v>
      </c>
      <c r="C1169" t="b">
        <v>0</v>
      </c>
      <c r="D1169" s="29">
        <v>1508263649</v>
      </c>
      <c r="E1169" s="33" t="s">
        <v>1118</v>
      </c>
      <c r="F1169" s="28">
        <v>3</v>
      </c>
      <c r="G1169" s="14">
        <f t="shared" si="36"/>
        <v>2009</v>
      </c>
      <c r="H1169" t="s">
        <v>3800</v>
      </c>
      <c r="K1169" t="str">
        <f t="shared" si="37"/>
        <v>insert into pendaftaran (id,status_lulus,status_verifikasi,npm,pelamar,nomor_periode,tahun_periode) values (1165,FALSE,FALSE,'1508263649','Burton.Carly6',3,'2009');</v>
      </c>
    </row>
    <row r="1170" spans="1:11" x14ac:dyDescent="0.2">
      <c r="A1170" s="14">
        <v>1166</v>
      </c>
      <c r="B1170" t="b">
        <v>0</v>
      </c>
      <c r="C1170" t="b">
        <v>0</v>
      </c>
      <c r="D1170" s="29">
        <v>1508263651</v>
      </c>
      <c r="E1170" s="33" t="s">
        <v>1119</v>
      </c>
      <c r="F1170" s="28">
        <v>3</v>
      </c>
      <c r="G1170" s="14">
        <f t="shared" si="36"/>
        <v>2009</v>
      </c>
      <c r="H1170" t="s">
        <v>3800</v>
      </c>
      <c r="K1170" t="str">
        <f t="shared" si="37"/>
        <v>insert into pendaftaran (id,status_lulus,status_verifikasi,npm,pelamar,nomor_periode,tahun_periode) values (1166,FALSE,FALSE,'1508263651','Mcintosh.Roary89',3,'2009');</v>
      </c>
    </row>
    <row r="1171" spans="1:11" x14ac:dyDescent="0.2">
      <c r="A1171" s="14">
        <v>1167</v>
      </c>
      <c r="B1171" t="b">
        <v>0</v>
      </c>
      <c r="C1171" s="28" t="b">
        <v>1</v>
      </c>
      <c r="D1171" s="29">
        <v>1508263653</v>
      </c>
      <c r="E1171" s="33" t="s">
        <v>1120</v>
      </c>
      <c r="F1171" s="28">
        <v>3</v>
      </c>
      <c r="G1171" s="14">
        <f t="shared" si="36"/>
        <v>2009</v>
      </c>
      <c r="H1171" t="s">
        <v>3800</v>
      </c>
      <c r="K1171" t="str">
        <f t="shared" si="37"/>
        <v>insert into pendaftaran (id,status_lulus,status_verifikasi,npm,pelamar,nomor_periode,tahun_periode) values (1167,FALSE,TRUE,'1508263653','Duncan.Berk75',3,'2009');</v>
      </c>
    </row>
    <row r="1172" spans="1:11" x14ac:dyDescent="0.2">
      <c r="A1172" s="14">
        <v>1168</v>
      </c>
      <c r="B1172" t="b">
        <v>0</v>
      </c>
      <c r="C1172" s="28" t="b">
        <v>1</v>
      </c>
      <c r="D1172" s="29">
        <v>1508263655</v>
      </c>
      <c r="E1172" s="33" t="s">
        <v>1121</v>
      </c>
      <c r="F1172" s="28">
        <v>3</v>
      </c>
      <c r="G1172" s="14">
        <f t="shared" si="36"/>
        <v>2009</v>
      </c>
      <c r="H1172" t="s">
        <v>3800</v>
      </c>
      <c r="K1172" t="str">
        <f t="shared" si="37"/>
        <v>insert into pendaftaran (id,status_lulus,status_verifikasi,npm,pelamar,nomor_periode,tahun_periode) values (1168,FALSE,TRUE,'1508263655','Compton.May41',3,'2009');</v>
      </c>
    </row>
    <row r="1173" spans="1:11" x14ac:dyDescent="0.2">
      <c r="A1173" s="14">
        <v>1169</v>
      </c>
      <c r="B1173" t="b">
        <v>0</v>
      </c>
      <c r="C1173" s="28" t="b">
        <v>1</v>
      </c>
      <c r="D1173" s="29">
        <v>1508263657</v>
      </c>
      <c r="E1173" s="33" t="s">
        <v>1122</v>
      </c>
      <c r="F1173" s="28">
        <v>3</v>
      </c>
      <c r="G1173" s="14">
        <f t="shared" si="36"/>
        <v>2009</v>
      </c>
      <c r="H1173" t="s">
        <v>3800</v>
      </c>
      <c r="K1173" t="str">
        <f t="shared" si="37"/>
        <v>insert into pendaftaran (id,status_lulus,status_verifikasi,npm,pelamar,nomor_periode,tahun_periode) values (1169,FALSE,TRUE,'1508263657','Chen.Kelsey73',3,'2009');</v>
      </c>
    </row>
    <row r="1174" spans="1:11" x14ac:dyDescent="0.2">
      <c r="A1174" s="14">
        <v>1170</v>
      </c>
      <c r="B1174" t="b">
        <v>0</v>
      </c>
      <c r="C1174" s="28" t="b">
        <v>1</v>
      </c>
      <c r="D1174" s="29">
        <v>1508263659</v>
      </c>
      <c r="E1174" s="33" t="s">
        <v>1123</v>
      </c>
      <c r="F1174" s="28">
        <v>3</v>
      </c>
      <c r="G1174" s="14">
        <f t="shared" si="36"/>
        <v>2009</v>
      </c>
      <c r="H1174" t="s">
        <v>3800</v>
      </c>
      <c r="K1174" t="str">
        <f t="shared" si="37"/>
        <v>insert into pendaftaran (id,status_lulus,status_verifikasi,npm,pelamar,nomor_periode,tahun_periode) values (1170,FALSE,TRUE,'1508263659','Clark.Neville89',3,'2009');</v>
      </c>
    </row>
    <row r="1175" spans="1:11" x14ac:dyDescent="0.2">
      <c r="A1175" s="14">
        <v>1171</v>
      </c>
      <c r="B1175" t="b">
        <v>0</v>
      </c>
      <c r="C1175" s="28" t="b">
        <v>1</v>
      </c>
      <c r="D1175" s="29">
        <v>1508263661</v>
      </c>
      <c r="E1175" s="33" t="s">
        <v>1124</v>
      </c>
      <c r="F1175" s="28">
        <v>3</v>
      </c>
      <c r="G1175" s="14">
        <f t="shared" si="36"/>
        <v>2009</v>
      </c>
      <c r="H1175" t="s">
        <v>3800</v>
      </c>
      <c r="K1175" t="str">
        <f t="shared" si="37"/>
        <v>insert into pendaftaran (id,status_lulus,status_verifikasi,npm,pelamar,nomor_periode,tahun_periode) values (1171,FALSE,TRUE,'1508263661','Boyd.Daquan50',3,'2009');</v>
      </c>
    </row>
    <row r="1176" spans="1:11" x14ac:dyDescent="0.2">
      <c r="A1176" s="14">
        <v>1172</v>
      </c>
      <c r="B1176" t="b">
        <v>0</v>
      </c>
      <c r="C1176" s="28" t="b">
        <v>1</v>
      </c>
      <c r="D1176" s="29">
        <v>1508263663</v>
      </c>
      <c r="E1176" s="33" t="s">
        <v>1125</v>
      </c>
      <c r="F1176" s="28">
        <v>3</v>
      </c>
      <c r="G1176" s="14">
        <f t="shared" si="36"/>
        <v>2009</v>
      </c>
      <c r="H1176" t="s">
        <v>3800</v>
      </c>
      <c r="K1176" t="str">
        <f t="shared" si="37"/>
        <v>insert into pendaftaran (id,status_lulus,status_verifikasi,npm,pelamar,nomor_periode,tahun_periode) values (1172,FALSE,TRUE,'1508263663','Roberson.Mari59',3,'2009');</v>
      </c>
    </row>
    <row r="1177" spans="1:11" x14ac:dyDescent="0.2">
      <c r="A1177" s="14">
        <v>1173</v>
      </c>
      <c r="B1177" t="b">
        <v>0</v>
      </c>
      <c r="C1177" s="28" t="b">
        <v>1</v>
      </c>
      <c r="D1177" s="29">
        <v>1508263665</v>
      </c>
      <c r="E1177" s="33" t="s">
        <v>1126</v>
      </c>
      <c r="F1177" s="28">
        <v>3</v>
      </c>
      <c r="G1177" s="14">
        <f t="shared" si="36"/>
        <v>2009</v>
      </c>
      <c r="H1177" t="s">
        <v>3800</v>
      </c>
      <c r="K1177" t="str">
        <f t="shared" si="37"/>
        <v>insert into pendaftaran (id,status_lulus,status_verifikasi,npm,pelamar,nomor_periode,tahun_periode) values (1173,FALSE,TRUE,'1508263665','Hendricks.Wilma48',3,'2009');</v>
      </c>
    </row>
    <row r="1178" spans="1:11" x14ac:dyDescent="0.2">
      <c r="A1178" s="14">
        <v>1174</v>
      </c>
      <c r="B1178" t="b">
        <v>0</v>
      </c>
      <c r="C1178" s="28" t="b">
        <v>1</v>
      </c>
      <c r="D1178" s="29">
        <v>1508263667</v>
      </c>
      <c r="E1178" s="33" t="s">
        <v>1127</v>
      </c>
      <c r="F1178" s="28">
        <v>3</v>
      </c>
      <c r="G1178" s="14">
        <f t="shared" si="36"/>
        <v>2009</v>
      </c>
      <c r="H1178" t="s">
        <v>3800</v>
      </c>
      <c r="K1178" t="str">
        <f t="shared" si="37"/>
        <v>insert into pendaftaran (id,status_lulus,status_verifikasi,npm,pelamar,nomor_periode,tahun_periode) values (1174,FALSE,TRUE,'1508263667','Howell.Kitra87',3,'2009');</v>
      </c>
    </row>
    <row r="1179" spans="1:11" x14ac:dyDescent="0.2">
      <c r="A1179" s="14">
        <v>1175</v>
      </c>
      <c r="B1179" t="b">
        <v>0</v>
      </c>
      <c r="C1179" s="28" t="b">
        <v>1</v>
      </c>
      <c r="D1179" s="29">
        <v>1508263669</v>
      </c>
      <c r="E1179" s="33" t="s">
        <v>1128</v>
      </c>
      <c r="F1179" s="28">
        <v>3</v>
      </c>
      <c r="G1179" s="14">
        <f t="shared" si="36"/>
        <v>2009</v>
      </c>
      <c r="H1179" t="s">
        <v>3800</v>
      </c>
      <c r="K1179" t="str">
        <f t="shared" si="37"/>
        <v>insert into pendaftaran (id,status_lulus,status_verifikasi,npm,pelamar,nomor_periode,tahun_periode) values (1175,FALSE,TRUE,'1508263669','Perkins.Merrill87',3,'2009');</v>
      </c>
    </row>
    <row r="1180" spans="1:11" x14ac:dyDescent="0.2">
      <c r="A1180" s="14">
        <v>1176</v>
      </c>
      <c r="B1180" t="b">
        <v>0</v>
      </c>
      <c r="C1180" s="28" t="b">
        <v>1</v>
      </c>
      <c r="D1180" s="29">
        <v>1508263671</v>
      </c>
      <c r="E1180" s="33" t="s">
        <v>1129</v>
      </c>
      <c r="F1180" s="28">
        <v>3</v>
      </c>
      <c r="G1180" s="14">
        <f t="shared" si="36"/>
        <v>2009</v>
      </c>
      <c r="H1180" t="s">
        <v>3800</v>
      </c>
      <c r="K1180" t="str">
        <f t="shared" si="37"/>
        <v>insert into pendaftaran (id,status_lulus,status_verifikasi,npm,pelamar,nomor_periode,tahun_periode) values (1176,FALSE,TRUE,'1508263671','Christensen.Constance90',3,'2009');</v>
      </c>
    </row>
    <row r="1181" spans="1:11" x14ac:dyDescent="0.2">
      <c r="A1181" s="14">
        <v>1177</v>
      </c>
      <c r="B1181" t="b">
        <v>0</v>
      </c>
      <c r="C1181" s="28" t="b">
        <v>1</v>
      </c>
      <c r="D1181" s="29">
        <v>1508263673</v>
      </c>
      <c r="E1181" s="33" t="s">
        <v>1130</v>
      </c>
      <c r="F1181" s="28">
        <v>3</v>
      </c>
      <c r="G1181" s="14">
        <f t="shared" si="36"/>
        <v>2009</v>
      </c>
      <c r="H1181" t="s">
        <v>3800</v>
      </c>
      <c r="K1181" t="str">
        <f t="shared" si="37"/>
        <v>insert into pendaftaran (id,status_lulus,status_verifikasi,npm,pelamar,nomor_periode,tahun_periode) values (1177,FALSE,TRUE,'1508263673','Mendoza.Christopher100',3,'2009');</v>
      </c>
    </row>
    <row r="1182" spans="1:11" x14ac:dyDescent="0.2">
      <c r="A1182" s="14">
        <v>1178</v>
      </c>
      <c r="B1182" t="b">
        <v>0</v>
      </c>
      <c r="C1182" s="28" t="b">
        <v>1</v>
      </c>
      <c r="D1182" s="29">
        <v>1508263675</v>
      </c>
      <c r="E1182" s="33" t="s">
        <v>1131</v>
      </c>
      <c r="F1182" s="28">
        <v>3</v>
      </c>
      <c r="G1182" s="14">
        <f t="shared" si="36"/>
        <v>2009</v>
      </c>
      <c r="H1182" t="s">
        <v>3800</v>
      </c>
      <c r="K1182" t="str">
        <f t="shared" si="37"/>
        <v>insert into pendaftaran (id,status_lulus,status_verifikasi,npm,pelamar,nomor_periode,tahun_periode) values (1178,FALSE,TRUE,'1508263675','Peters.Cherokee71',3,'2009');</v>
      </c>
    </row>
    <row r="1183" spans="1:11" x14ac:dyDescent="0.2">
      <c r="A1183" s="14">
        <v>1179</v>
      </c>
      <c r="B1183" t="b">
        <v>0</v>
      </c>
      <c r="C1183" s="28" t="b">
        <v>1</v>
      </c>
      <c r="D1183" s="29">
        <v>1508263677</v>
      </c>
      <c r="E1183" s="33" t="s">
        <v>1132</v>
      </c>
      <c r="F1183" s="28">
        <v>3</v>
      </c>
      <c r="G1183" s="14">
        <f t="shared" si="36"/>
        <v>2009</v>
      </c>
      <c r="H1183" t="s">
        <v>3800</v>
      </c>
      <c r="K1183" t="str">
        <f t="shared" si="37"/>
        <v>insert into pendaftaran (id,status_lulus,status_verifikasi,npm,pelamar,nomor_periode,tahun_periode) values (1179,FALSE,TRUE,'1508263677','Kaufman.Ciara5',3,'2009');</v>
      </c>
    </row>
    <row r="1184" spans="1:11" x14ac:dyDescent="0.2">
      <c r="A1184" s="14">
        <v>1180</v>
      </c>
      <c r="B1184" t="b">
        <v>0</v>
      </c>
      <c r="C1184" s="28" t="b">
        <v>1</v>
      </c>
      <c r="D1184" s="29">
        <v>1508263679</v>
      </c>
      <c r="E1184" s="33" t="s">
        <v>1133</v>
      </c>
      <c r="F1184" s="28">
        <v>3</v>
      </c>
      <c r="G1184" s="14">
        <f t="shared" si="36"/>
        <v>2009</v>
      </c>
      <c r="H1184" t="s">
        <v>3800</v>
      </c>
      <c r="K1184" t="str">
        <f t="shared" si="37"/>
        <v>insert into pendaftaran (id,status_lulus,status_verifikasi,npm,pelamar,nomor_periode,tahun_periode) values (1180,FALSE,TRUE,'1508263679','Moody.Hall39',3,'2009');</v>
      </c>
    </row>
    <row r="1185" spans="1:11" x14ac:dyDescent="0.2">
      <c r="A1185" s="14">
        <v>1181</v>
      </c>
      <c r="B1185" t="b">
        <v>0</v>
      </c>
      <c r="C1185" t="b">
        <v>0</v>
      </c>
      <c r="D1185" s="29">
        <v>1508263681</v>
      </c>
      <c r="E1185" s="33" t="s">
        <v>1134</v>
      </c>
      <c r="F1185" s="28">
        <v>3</v>
      </c>
      <c r="G1185" s="14">
        <f t="shared" si="36"/>
        <v>2009</v>
      </c>
      <c r="H1185" t="s">
        <v>3800</v>
      </c>
      <c r="K1185" t="str">
        <f t="shared" si="37"/>
        <v>insert into pendaftaran (id,status_lulus,status_verifikasi,npm,pelamar,nomor_periode,tahun_periode) values (1181,FALSE,FALSE,'1508263681','Gross.Adena8',3,'2009');</v>
      </c>
    </row>
    <row r="1186" spans="1:11" x14ac:dyDescent="0.2">
      <c r="A1186" s="14">
        <v>1182</v>
      </c>
      <c r="B1186" t="b">
        <v>0</v>
      </c>
      <c r="C1186" t="b">
        <v>0</v>
      </c>
      <c r="D1186" s="29">
        <v>1508263683</v>
      </c>
      <c r="E1186" s="33" t="s">
        <v>1135</v>
      </c>
      <c r="F1186" s="28">
        <v>3</v>
      </c>
      <c r="G1186" s="14">
        <f t="shared" si="36"/>
        <v>2009</v>
      </c>
      <c r="H1186" t="s">
        <v>3800</v>
      </c>
      <c r="K1186" t="str">
        <f t="shared" si="37"/>
        <v>insert into pendaftaran (id,status_lulus,status_verifikasi,npm,pelamar,nomor_periode,tahun_periode) values (1182,FALSE,FALSE,'1508263683','Joyce.Kareem51',3,'2009');</v>
      </c>
    </row>
    <row r="1187" spans="1:11" x14ac:dyDescent="0.2">
      <c r="A1187" s="14">
        <v>1183</v>
      </c>
      <c r="B1187" t="b">
        <v>0</v>
      </c>
      <c r="C1187" t="b">
        <v>0</v>
      </c>
      <c r="D1187" s="29">
        <v>1508263685</v>
      </c>
      <c r="E1187" s="33" t="s">
        <v>1136</v>
      </c>
      <c r="F1187" s="28">
        <v>3</v>
      </c>
      <c r="G1187" s="14">
        <f t="shared" si="36"/>
        <v>2009</v>
      </c>
      <c r="H1187" t="s">
        <v>3800</v>
      </c>
      <c r="K1187" t="str">
        <f t="shared" si="37"/>
        <v>insert into pendaftaran (id,status_lulus,status_verifikasi,npm,pelamar,nomor_periode,tahun_periode) values (1183,FALSE,FALSE,'1508263685','Guy.Grant10',3,'2009');</v>
      </c>
    </row>
    <row r="1188" spans="1:11" x14ac:dyDescent="0.2">
      <c r="A1188" s="14">
        <v>1184</v>
      </c>
      <c r="B1188" t="b">
        <v>0</v>
      </c>
      <c r="C1188" t="b">
        <v>0</v>
      </c>
      <c r="D1188" s="29">
        <v>1508263687</v>
      </c>
      <c r="E1188" s="33" t="s">
        <v>1137</v>
      </c>
      <c r="F1188" s="28">
        <v>3</v>
      </c>
      <c r="G1188" s="14">
        <f t="shared" si="36"/>
        <v>2009</v>
      </c>
      <c r="H1188" t="s">
        <v>3800</v>
      </c>
      <c r="K1188" t="str">
        <f t="shared" si="37"/>
        <v>insert into pendaftaran (id,status_lulus,status_verifikasi,npm,pelamar,nomor_periode,tahun_periode) values (1184,FALSE,FALSE,'1508263687','Albert.Ina45',3,'2009');</v>
      </c>
    </row>
    <row r="1189" spans="1:11" x14ac:dyDescent="0.2">
      <c r="A1189" s="14">
        <v>1185</v>
      </c>
      <c r="B1189" t="b">
        <v>0</v>
      </c>
      <c r="C1189" s="28" t="b">
        <v>1</v>
      </c>
      <c r="D1189" s="29">
        <v>1508263689</v>
      </c>
      <c r="E1189" s="33" t="s">
        <v>1138</v>
      </c>
      <c r="F1189" s="28">
        <v>3</v>
      </c>
      <c r="G1189" s="14">
        <f t="shared" si="36"/>
        <v>2009</v>
      </c>
      <c r="H1189" t="s">
        <v>3800</v>
      </c>
      <c r="K1189" t="str">
        <f t="shared" si="37"/>
        <v>insert into pendaftaran (id,status_lulus,status_verifikasi,npm,pelamar,nomor_periode,tahun_periode) values (1185,FALSE,TRUE,'1508263689','Mcclain.Elliott76',3,'2009');</v>
      </c>
    </row>
    <row r="1190" spans="1:11" x14ac:dyDescent="0.2">
      <c r="A1190" s="14">
        <v>1186</v>
      </c>
      <c r="B1190" s="28" t="b">
        <v>1</v>
      </c>
      <c r="C1190" s="28" t="b">
        <v>1</v>
      </c>
      <c r="D1190" s="29">
        <v>1508263691</v>
      </c>
      <c r="E1190" s="33" t="s">
        <v>1139</v>
      </c>
      <c r="F1190" s="28">
        <v>3</v>
      </c>
      <c r="G1190" s="14">
        <f t="shared" si="36"/>
        <v>2009</v>
      </c>
      <c r="H1190" t="s">
        <v>3800</v>
      </c>
      <c r="K1190" t="str">
        <f t="shared" si="37"/>
        <v>insert into pendaftaran (id,status_lulus,status_verifikasi,npm,pelamar,nomor_periode,tahun_periode) values (1186,TRUE,TRUE,'1508263691','Rutledge.Teagan33',3,'2009');</v>
      </c>
    </row>
    <row r="1191" spans="1:11" x14ac:dyDescent="0.2">
      <c r="A1191" s="14">
        <v>1187</v>
      </c>
      <c r="B1191" s="28" t="b">
        <v>1</v>
      </c>
      <c r="C1191" s="28" t="b">
        <v>1</v>
      </c>
      <c r="D1191" s="29">
        <v>1508263693</v>
      </c>
      <c r="E1191" s="33" t="s">
        <v>1140</v>
      </c>
      <c r="F1191" s="28">
        <v>3</v>
      </c>
      <c r="G1191" s="14">
        <f t="shared" si="36"/>
        <v>2009</v>
      </c>
      <c r="H1191" t="s">
        <v>3800</v>
      </c>
      <c r="K1191" t="str">
        <f t="shared" si="37"/>
        <v>insert into pendaftaran (id,status_lulus,status_verifikasi,npm,pelamar,nomor_periode,tahun_periode) values (1187,TRUE,TRUE,'1508263693','Ramos.Jamal78',3,'2009');</v>
      </c>
    </row>
    <row r="1192" spans="1:11" x14ac:dyDescent="0.2">
      <c r="A1192" s="14">
        <v>1188</v>
      </c>
      <c r="B1192" s="28" t="b">
        <v>1</v>
      </c>
      <c r="C1192" s="28" t="b">
        <v>1</v>
      </c>
      <c r="D1192" s="29">
        <v>1508263695</v>
      </c>
      <c r="E1192" s="33" t="s">
        <v>1141</v>
      </c>
      <c r="F1192" s="28">
        <v>3</v>
      </c>
      <c r="G1192" s="14">
        <f t="shared" si="36"/>
        <v>2009</v>
      </c>
      <c r="H1192" t="s">
        <v>3800</v>
      </c>
      <c r="K1192" t="str">
        <f t="shared" si="37"/>
        <v>insert into pendaftaran (id,status_lulus,status_verifikasi,npm,pelamar,nomor_periode,tahun_periode) values (1188,TRUE,TRUE,'1508263695','Barrett.Echo100',3,'2009');</v>
      </c>
    </row>
    <row r="1193" spans="1:11" x14ac:dyDescent="0.2">
      <c r="A1193" s="14">
        <v>1189</v>
      </c>
      <c r="B1193" s="28" t="b">
        <v>1</v>
      </c>
      <c r="C1193" s="28" t="b">
        <v>1</v>
      </c>
      <c r="D1193" s="29">
        <v>1508263697</v>
      </c>
      <c r="E1193" s="33" t="s">
        <v>1142</v>
      </c>
      <c r="F1193" s="28">
        <v>3</v>
      </c>
      <c r="G1193" s="14">
        <f t="shared" si="36"/>
        <v>2009</v>
      </c>
      <c r="H1193" t="s">
        <v>3800</v>
      </c>
      <c r="K1193" t="str">
        <f t="shared" si="37"/>
        <v>insert into pendaftaran (id,status_lulus,status_verifikasi,npm,pelamar,nomor_periode,tahun_periode) values (1189,TRUE,TRUE,'1508263697','Glass.Aristotle86',3,'2009');</v>
      </c>
    </row>
    <row r="1194" spans="1:11" x14ac:dyDescent="0.2">
      <c r="A1194" s="14">
        <v>1190</v>
      </c>
      <c r="B1194" s="28" t="b">
        <v>1</v>
      </c>
      <c r="C1194" s="28" t="b">
        <v>1</v>
      </c>
      <c r="D1194" s="29">
        <v>1508263699</v>
      </c>
      <c r="E1194" s="33" t="s">
        <v>1143</v>
      </c>
      <c r="F1194" s="28">
        <v>3</v>
      </c>
      <c r="G1194" s="14">
        <f t="shared" si="36"/>
        <v>2009</v>
      </c>
      <c r="H1194" t="s">
        <v>3800</v>
      </c>
      <c r="K1194" t="str">
        <f t="shared" si="37"/>
        <v>insert into pendaftaran (id,status_lulus,status_verifikasi,npm,pelamar,nomor_periode,tahun_periode) values (1190,TRUE,TRUE,'1508263699','Herring.Adele60',3,'2009');</v>
      </c>
    </row>
    <row r="1195" spans="1:11" x14ac:dyDescent="0.2">
      <c r="A1195" s="14">
        <v>1191</v>
      </c>
      <c r="B1195" s="28" t="b">
        <v>1</v>
      </c>
      <c r="C1195" s="28" t="b">
        <v>1</v>
      </c>
      <c r="D1195" s="29">
        <v>1508263701</v>
      </c>
      <c r="E1195" s="33" t="s">
        <v>1144</v>
      </c>
      <c r="F1195" s="28">
        <v>3</v>
      </c>
      <c r="G1195" s="14">
        <f t="shared" si="36"/>
        <v>2009</v>
      </c>
      <c r="H1195" t="s">
        <v>3800</v>
      </c>
      <c r="K1195" t="str">
        <f t="shared" si="37"/>
        <v>insert into pendaftaran (id,status_lulus,status_verifikasi,npm,pelamar,nomor_periode,tahun_periode) values (1191,TRUE,TRUE,'1508263701','Rich.Adrienne97',3,'2009');</v>
      </c>
    </row>
    <row r="1196" spans="1:11" x14ac:dyDescent="0.2">
      <c r="A1196" s="14">
        <v>1192</v>
      </c>
      <c r="B1196" s="28" t="b">
        <v>1</v>
      </c>
      <c r="C1196" s="28" t="b">
        <v>1</v>
      </c>
      <c r="D1196" s="29">
        <v>1508263703</v>
      </c>
      <c r="E1196" s="33" t="s">
        <v>1145</v>
      </c>
      <c r="F1196" s="28">
        <v>3</v>
      </c>
      <c r="G1196" s="14">
        <f t="shared" si="36"/>
        <v>2009</v>
      </c>
      <c r="H1196" t="s">
        <v>3800</v>
      </c>
      <c r="K1196" t="str">
        <f t="shared" si="37"/>
        <v>insert into pendaftaran (id,status_lulus,status_verifikasi,npm,pelamar,nomor_periode,tahun_periode) values (1192,TRUE,TRUE,'1508263703','Rivers.Ingrid95',3,'2009');</v>
      </c>
    </row>
    <row r="1197" spans="1:11" x14ac:dyDescent="0.2">
      <c r="A1197" s="14">
        <v>1193</v>
      </c>
      <c r="B1197" s="28" t="b">
        <v>1</v>
      </c>
      <c r="C1197" s="28" t="b">
        <v>1</v>
      </c>
      <c r="D1197" s="29">
        <v>1508263705</v>
      </c>
      <c r="E1197" s="33" t="s">
        <v>1146</v>
      </c>
      <c r="F1197" s="28">
        <v>3</v>
      </c>
      <c r="G1197" s="14">
        <f t="shared" si="36"/>
        <v>2009</v>
      </c>
      <c r="H1197" t="s">
        <v>3800</v>
      </c>
      <c r="K1197" t="str">
        <f t="shared" si="37"/>
        <v>insert into pendaftaran (id,status_lulus,status_verifikasi,npm,pelamar,nomor_periode,tahun_periode) values (1193,TRUE,TRUE,'1508263705','Mcmillan.Mariko69',3,'2009');</v>
      </c>
    </row>
    <row r="1198" spans="1:11" x14ac:dyDescent="0.2">
      <c r="A1198" s="14">
        <v>1194</v>
      </c>
      <c r="B1198" s="28" t="b">
        <v>1</v>
      </c>
      <c r="C1198" s="28" t="b">
        <v>1</v>
      </c>
      <c r="D1198" s="29">
        <v>1508263707</v>
      </c>
      <c r="E1198" s="33" t="s">
        <v>1147</v>
      </c>
      <c r="F1198" s="28">
        <v>3</v>
      </c>
      <c r="G1198" s="14">
        <f t="shared" si="36"/>
        <v>2009</v>
      </c>
      <c r="H1198" t="s">
        <v>3800</v>
      </c>
      <c r="K1198" t="str">
        <f t="shared" si="37"/>
        <v>insert into pendaftaran (id,status_lulus,status_verifikasi,npm,pelamar,nomor_periode,tahun_periode) values (1194,TRUE,TRUE,'1508263707','Carson.Herrod88',3,'2009');</v>
      </c>
    </row>
    <row r="1199" spans="1:11" x14ac:dyDescent="0.2">
      <c r="A1199" s="14">
        <v>1195</v>
      </c>
      <c r="B1199" s="28" t="b">
        <v>1</v>
      </c>
      <c r="C1199" s="28" t="b">
        <v>1</v>
      </c>
      <c r="D1199" s="29">
        <v>1508263709</v>
      </c>
      <c r="E1199" s="33" t="s">
        <v>1148</v>
      </c>
      <c r="F1199" s="28">
        <v>3</v>
      </c>
      <c r="G1199" s="14">
        <f t="shared" si="36"/>
        <v>2009</v>
      </c>
      <c r="H1199" t="s">
        <v>3800</v>
      </c>
      <c r="K1199" t="str">
        <f t="shared" si="37"/>
        <v>insert into pendaftaran (id,status_lulus,status_verifikasi,npm,pelamar,nomor_periode,tahun_periode) values (1195,TRUE,TRUE,'1508263709','Lewis.Wayne43',3,'2009');</v>
      </c>
    </row>
    <row r="1200" spans="1:11" x14ac:dyDescent="0.2">
      <c r="A1200" s="14">
        <v>1196</v>
      </c>
      <c r="B1200" s="28" t="b">
        <v>1</v>
      </c>
      <c r="C1200" s="28" t="b">
        <v>1</v>
      </c>
      <c r="D1200" s="29">
        <v>1508263711</v>
      </c>
      <c r="E1200" s="33" t="s">
        <v>1149</v>
      </c>
      <c r="F1200" s="28">
        <v>3</v>
      </c>
      <c r="G1200" s="14">
        <f t="shared" si="36"/>
        <v>2009</v>
      </c>
      <c r="H1200" t="s">
        <v>3800</v>
      </c>
      <c r="K1200" t="str">
        <f t="shared" si="37"/>
        <v>insert into pendaftaran (id,status_lulus,status_verifikasi,npm,pelamar,nomor_periode,tahun_periode) values (1196,TRUE,TRUE,'1508263711','Dunlap.Harper2',3,'2009');</v>
      </c>
    </row>
    <row r="1201" spans="1:11" x14ac:dyDescent="0.2">
      <c r="A1201" s="14">
        <v>1197</v>
      </c>
      <c r="B1201" s="28" t="b">
        <v>1</v>
      </c>
      <c r="C1201" s="28" t="b">
        <v>1</v>
      </c>
      <c r="D1201" s="29">
        <v>1508263713</v>
      </c>
      <c r="E1201" s="33" t="s">
        <v>1150</v>
      </c>
      <c r="F1201" s="28">
        <v>3</v>
      </c>
      <c r="G1201" s="14">
        <f t="shared" si="36"/>
        <v>2009</v>
      </c>
      <c r="H1201" t="s">
        <v>3800</v>
      </c>
      <c r="K1201" t="str">
        <f t="shared" si="37"/>
        <v>insert into pendaftaran (id,status_lulus,status_verifikasi,npm,pelamar,nomor_periode,tahun_periode) values (1197,TRUE,TRUE,'1508263713','Bird.Branden18',3,'2009');</v>
      </c>
    </row>
    <row r="1202" spans="1:11" x14ac:dyDescent="0.2">
      <c r="A1202" s="14">
        <v>1198</v>
      </c>
      <c r="B1202" s="28" t="b">
        <v>1</v>
      </c>
      <c r="C1202" s="28" t="b">
        <v>1</v>
      </c>
      <c r="D1202" s="29">
        <v>1508263715</v>
      </c>
      <c r="E1202" s="33" t="s">
        <v>1151</v>
      </c>
      <c r="F1202" s="28">
        <v>3</v>
      </c>
      <c r="G1202" s="14">
        <f t="shared" si="36"/>
        <v>2009</v>
      </c>
      <c r="H1202" t="s">
        <v>3800</v>
      </c>
      <c r="K1202" t="str">
        <f t="shared" si="37"/>
        <v>insert into pendaftaran (id,status_lulus,status_verifikasi,npm,pelamar,nomor_periode,tahun_periode) values (1198,TRUE,TRUE,'1508263715','Garcia.Reed1',3,'2009');</v>
      </c>
    </row>
    <row r="1203" spans="1:11" x14ac:dyDescent="0.2">
      <c r="A1203" s="14">
        <v>1199</v>
      </c>
      <c r="B1203" s="28" t="b">
        <v>1</v>
      </c>
      <c r="C1203" s="28" t="b">
        <v>1</v>
      </c>
      <c r="D1203" s="29">
        <v>1508263717</v>
      </c>
      <c r="E1203" s="33" t="s">
        <v>1152</v>
      </c>
      <c r="F1203" s="28">
        <v>3</v>
      </c>
      <c r="G1203" s="14">
        <f t="shared" si="36"/>
        <v>2009</v>
      </c>
      <c r="H1203" t="s">
        <v>3800</v>
      </c>
      <c r="K1203" t="str">
        <f t="shared" si="37"/>
        <v>insert into pendaftaran (id,status_lulus,status_verifikasi,npm,pelamar,nomor_periode,tahun_periode) values (1199,TRUE,TRUE,'1508263717','Mcguire.Mia1',3,'2009');</v>
      </c>
    </row>
    <row r="1204" spans="1:11" x14ac:dyDescent="0.2">
      <c r="A1204" s="14">
        <v>1200</v>
      </c>
      <c r="B1204" s="28" t="b">
        <v>1</v>
      </c>
      <c r="C1204" s="28" t="b">
        <v>1</v>
      </c>
      <c r="D1204" s="29">
        <v>1508263719</v>
      </c>
      <c r="E1204" s="33" t="s">
        <v>1153</v>
      </c>
      <c r="F1204" s="28">
        <v>3</v>
      </c>
      <c r="G1204" s="14">
        <f t="shared" si="36"/>
        <v>2009</v>
      </c>
      <c r="H1204" t="s">
        <v>3800</v>
      </c>
      <c r="K1204" t="str">
        <f t="shared" si="37"/>
        <v>insert into pendaftaran (id,status_lulus,status_verifikasi,npm,pelamar,nomor_periode,tahun_periode) values (1200,TRUE,TRUE,'1508263719','Short.Nathan42',3,'2009');</v>
      </c>
    </row>
    <row r="1205" spans="1:11" x14ac:dyDescent="0.2">
      <c r="A1205" s="23"/>
      <c r="B1205" s="16"/>
      <c r="C1205" s="40"/>
      <c r="D1205" s="29"/>
      <c r="E1205" s="16"/>
      <c r="F1205" s="40"/>
      <c r="G1205" s="23"/>
    </row>
    <row r="1206" spans="1:11" x14ac:dyDescent="0.2">
      <c r="A1206" s="23"/>
      <c r="B1206" s="16"/>
      <c r="C1206" s="40"/>
      <c r="D1206" s="29"/>
      <c r="E1206" s="16"/>
      <c r="F1206" s="40"/>
      <c r="G1206" s="23"/>
    </row>
    <row r="1207" spans="1:11" x14ac:dyDescent="0.2">
      <c r="A1207" s="23"/>
      <c r="B1207" s="16"/>
      <c r="C1207" s="40"/>
      <c r="D1207" s="29"/>
      <c r="E1207" s="16"/>
      <c r="F1207" s="40"/>
      <c r="G1207" s="23"/>
    </row>
    <row r="1208" spans="1:11" x14ac:dyDescent="0.2">
      <c r="A1208" s="23"/>
      <c r="B1208" s="16"/>
      <c r="C1208" s="40"/>
      <c r="D1208" s="29"/>
      <c r="E1208" s="16"/>
      <c r="F1208" s="40"/>
      <c r="G1208" s="23"/>
    </row>
    <row r="1209" spans="1:11" x14ac:dyDescent="0.2">
      <c r="A1209" s="23"/>
      <c r="B1209" s="16"/>
      <c r="C1209" s="40"/>
      <c r="D1209" s="29"/>
      <c r="E1209" s="16"/>
      <c r="F1209" s="40"/>
      <c r="G1209" s="23"/>
    </row>
    <row r="1210" spans="1:11" x14ac:dyDescent="0.2">
      <c r="A1210" s="23"/>
      <c r="B1210" s="16"/>
      <c r="C1210" s="40"/>
      <c r="D1210" s="29"/>
      <c r="E1210" s="16"/>
      <c r="F1210" s="40"/>
      <c r="G1210" s="23"/>
    </row>
    <row r="1211" spans="1:11" x14ac:dyDescent="0.2">
      <c r="A1211" s="23"/>
      <c r="B1211" s="16"/>
      <c r="C1211" s="40"/>
      <c r="D1211" s="29"/>
      <c r="E1211" s="16"/>
      <c r="F1211" s="40"/>
      <c r="G1211" s="23"/>
    </row>
    <row r="1212" spans="1:11" x14ac:dyDescent="0.2">
      <c r="A1212" s="23"/>
      <c r="B1212" s="16"/>
      <c r="C1212" s="40"/>
      <c r="D1212" s="29"/>
      <c r="E1212" s="16"/>
      <c r="F1212" s="40"/>
      <c r="G1212" s="23"/>
    </row>
    <row r="1213" spans="1:11" x14ac:dyDescent="0.2">
      <c r="A1213" s="23"/>
      <c r="B1213" s="16"/>
      <c r="C1213" s="40"/>
      <c r="D1213" s="29"/>
      <c r="E1213" s="16"/>
      <c r="F1213" s="40"/>
      <c r="G1213" s="23"/>
    </row>
    <row r="1214" spans="1:11" x14ac:dyDescent="0.2">
      <c r="A1214" s="23"/>
      <c r="B1214" s="16"/>
      <c r="C1214" s="40"/>
      <c r="D1214" s="29"/>
      <c r="E1214" s="16"/>
      <c r="F1214" s="40"/>
      <c r="G1214" s="23"/>
    </row>
    <row r="1215" spans="1:11" x14ac:dyDescent="0.2">
      <c r="A1215" s="23"/>
      <c r="B1215" s="16"/>
      <c r="C1215" s="40"/>
      <c r="D1215" s="29"/>
      <c r="E1215" s="16"/>
      <c r="F1215" s="40"/>
      <c r="G1215" s="23"/>
    </row>
    <row r="1216" spans="1:11" x14ac:dyDescent="0.2">
      <c r="A1216" s="23"/>
      <c r="B1216" s="16"/>
      <c r="C1216" s="40"/>
      <c r="D1216" s="29"/>
      <c r="E1216" s="16"/>
      <c r="F1216" s="40"/>
      <c r="G1216" s="23"/>
    </row>
    <row r="1217" spans="1:7" x14ac:dyDescent="0.2">
      <c r="A1217" s="23"/>
      <c r="B1217" s="16"/>
      <c r="C1217" s="40"/>
      <c r="D1217" s="29"/>
      <c r="E1217" s="16"/>
      <c r="F1217" s="40"/>
      <c r="G1217" s="23"/>
    </row>
    <row r="1218" spans="1:7" x14ac:dyDescent="0.2">
      <c r="A1218" s="23"/>
      <c r="B1218" s="16"/>
      <c r="C1218" s="40"/>
      <c r="D1218" s="29"/>
      <c r="E1218" s="16"/>
      <c r="F1218" s="40"/>
      <c r="G1218" s="23"/>
    </row>
    <row r="1219" spans="1:7" x14ac:dyDescent="0.2">
      <c r="A1219" s="23"/>
      <c r="B1219" s="16"/>
      <c r="C1219" s="40"/>
      <c r="D1219" s="29"/>
      <c r="E1219" s="16"/>
      <c r="F1219" s="40"/>
      <c r="G1219" s="23"/>
    </row>
    <row r="1220" spans="1:7" x14ac:dyDescent="0.2">
      <c r="A1220" s="23"/>
      <c r="B1220" s="16"/>
      <c r="C1220" s="40"/>
      <c r="D1220" s="29"/>
      <c r="E1220" s="16"/>
      <c r="F1220" s="40"/>
      <c r="G1220" s="23"/>
    </row>
    <row r="1221" spans="1:7" x14ac:dyDescent="0.2">
      <c r="A1221" s="23"/>
      <c r="B1221" s="16"/>
      <c r="C1221" s="40"/>
      <c r="D1221" s="29"/>
      <c r="E1221" s="16"/>
      <c r="F1221" s="40"/>
      <c r="G1221" s="23"/>
    </row>
    <row r="1222" spans="1:7" x14ac:dyDescent="0.2">
      <c r="A1222" s="23"/>
      <c r="B1222" s="16"/>
      <c r="C1222" s="40"/>
      <c r="D1222" s="29"/>
      <c r="E1222" s="16"/>
      <c r="F1222" s="40"/>
      <c r="G1222" s="23"/>
    </row>
    <row r="1223" spans="1:7" x14ac:dyDescent="0.2">
      <c r="A1223" s="23"/>
      <c r="B1223" s="16"/>
      <c r="C1223" s="40"/>
      <c r="D1223" s="29"/>
      <c r="E1223" s="16"/>
      <c r="F1223" s="40"/>
      <c r="G1223" s="23"/>
    </row>
    <row r="1224" spans="1:7" x14ac:dyDescent="0.2">
      <c r="A1224" s="23"/>
      <c r="B1224" s="16"/>
      <c r="C1224" s="40"/>
      <c r="D1224" s="29"/>
      <c r="E1224" s="16"/>
      <c r="F1224" s="40"/>
      <c r="G1224" s="23"/>
    </row>
    <row r="1225" spans="1:7" x14ac:dyDescent="0.2">
      <c r="A1225" s="23"/>
      <c r="B1225" s="16"/>
      <c r="C1225" s="40"/>
      <c r="D1225" s="29"/>
      <c r="E1225" s="16"/>
      <c r="F1225" s="40"/>
      <c r="G1225" s="23"/>
    </row>
    <row r="1226" spans="1:7" x14ac:dyDescent="0.2">
      <c r="A1226" s="23"/>
      <c r="B1226" s="16"/>
      <c r="C1226" s="40"/>
      <c r="D1226" s="29"/>
      <c r="E1226" s="16"/>
      <c r="F1226" s="40"/>
      <c r="G1226" s="23"/>
    </row>
    <row r="1227" spans="1:7" x14ac:dyDescent="0.2">
      <c r="A1227" s="23"/>
      <c r="B1227" s="16"/>
      <c r="C1227" s="40"/>
      <c r="D1227" s="29"/>
      <c r="E1227" s="16"/>
      <c r="F1227" s="40"/>
      <c r="G1227" s="23"/>
    </row>
    <row r="1228" spans="1:7" x14ac:dyDescent="0.2">
      <c r="A1228" s="23"/>
      <c r="B1228" s="16"/>
      <c r="C1228" s="40"/>
      <c r="D1228" s="29"/>
      <c r="E1228" s="16"/>
      <c r="F1228" s="40"/>
      <c r="G1228" s="23"/>
    </row>
    <row r="1229" spans="1:7" x14ac:dyDescent="0.2">
      <c r="A1229" s="23"/>
      <c r="B1229" s="16"/>
      <c r="C1229" s="40"/>
      <c r="D1229" s="29"/>
      <c r="E1229" s="16"/>
      <c r="F1229" s="40"/>
      <c r="G1229" s="23"/>
    </row>
    <row r="1230" spans="1:7" x14ac:dyDescent="0.2">
      <c r="A1230" s="23"/>
      <c r="B1230" s="16"/>
      <c r="C1230" s="40"/>
      <c r="D1230" s="29"/>
      <c r="E1230" s="16"/>
      <c r="F1230" s="40"/>
      <c r="G1230" s="23"/>
    </row>
    <row r="1231" spans="1:7" x14ac:dyDescent="0.2">
      <c r="A1231" s="23"/>
      <c r="B1231" s="16"/>
      <c r="C1231" s="40"/>
      <c r="D1231" s="29"/>
      <c r="E1231" s="16"/>
      <c r="F1231" s="40"/>
      <c r="G1231" s="23"/>
    </row>
    <row r="1232" spans="1:7" x14ac:dyDescent="0.2">
      <c r="A1232" s="23"/>
      <c r="B1232" s="16"/>
      <c r="C1232" s="40"/>
      <c r="D1232" s="29"/>
      <c r="E1232" s="16"/>
      <c r="F1232" s="40"/>
      <c r="G1232" s="23"/>
    </row>
    <row r="1233" spans="1:7" x14ac:dyDescent="0.2">
      <c r="A1233" s="23"/>
      <c r="B1233" s="16"/>
      <c r="C1233" s="40"/>
      <c r="D1233" s="29"/>
      <c r="E1233" s="16"/>
      <c r="F1233" s="40"/>
      <c r="G1233" s="23"/>
    </row>
    <row r="1234" spans="1:7" x14ac:dyDescent="0.2">
      <c r="A1234" s="23"/>
      <c r="B1234" s="16"/>
      <c r="C1234" s="40"/>
      <c r="D1234" s="29"/>
      <c r="E1234" s="16"/>
      <c r="F1234" s="40"/>
      <c r="G1234" s="23"/>
    </row>
    <row r="1235" spans="1:7" x14ac:dyDescent="0.2">
      <c r="A1235" s="23"/>
      <c r="B1235" s="16"/>
      <c r="C1235" s="40"/>
      <c r="D1235" s="29"/>
      <c r="E1235" s="16"/>
      <c r="F1235" s="40"/>
      <c r="G1235" s="23"/>
    </row>
    <row r="1236" spans="1:7" x14ac:dyDescent="0.2">
      <c r="A1236" s="23"/>
      <c r="B1236" s="16"/>
      <c r="C1236" s="40"/>
      <c r="D1236" s="29"/>
      <c r="E1236" s="16"/>
      <c r="F1236" s="40"/>
      <c r="G1236" s="23"/>
    </row>
    <row r="1237" spans="1:7" x14ac:dyDescent="0.2">
      <c r="A1237" s="23"/>
      <c r="B1237" s="16"/>
      <c r="C1237" s="40"/>
      <c r="D1237" s="29"/>
      <c r="E1237" s="16"/>
      <c r="F1237" s="40"/>
      <c r="G1237" s="23"/>
    </row>
    <row r="1238" spans="1:7" x14ac:dyDescent="0.2">
      <c r="A1238" s="23"/>
      <c r="B1238" s="16"/>
      <c r="C1238" s="40"/>
      <c r="D1238" s="29"/>
      <c r="E1238" s="16"/>
      <c r="F1238" s="40"/>
      <c r="G1238" s="23"/>
    </row>
    <row r="1239" spans="1:7" x14ac:dyDescent="0.2">
      <c r="A1239" s="23"/>
      <c r="B1239" s="16"/>
      <c r="C1239" s="40"/>
      <c r="D1239" s="29"/>
      <c r="E1239" s="16"/>
      <c r="F1239" s="40"/>
      <c r="G1239" s="23"/>
    </row>
    <row r="1240" spans="1:7" x14ac:dyDescent="0.2">
      <c r="A1240" s="23"/>
      <c r="B1240" s="16"/>
      <c r="C1240" s="40"/>
      <c r="D1240" s="29"/>
      <c r="E1240" s="16"/>
      <c r="F1240" s="40"/>
      <c r="G1240" s="23"/>
    </row>
    <row r="1241" spans="1:7" x14ac:dyDescent="0.2">
      <c r="A1241" s="23"/>
      <c r="B1241" s="16"/>
      <c r="C1241" s="40"/>
      <c r="D1241" s="29"/>
      <c r="E1241" s="16"/>
      <c r="F1241" s="40"/>
      <c r="G1241" s="23"/>
    </row>
    <row r="1242" spans="1:7" x14ac:dyDescent="0.2">
      <c r="A1242" s="23"/>
      <c r="B1242" s="16"/>
      <c r="C1242" s="40"/>
      <c r="D1242" s="29"/>
      <c r="E1242" s="16"/>
      <c r="F1242" s="40"/>
      <c r="G1242" s="23"/>
    </row>
    <row r="1243" spans="1:7" x14ac:dyDescent="0.2">
      <c r="A1243" s="23"/>
      <c r="B1243" s="16"/>
      <c r="C1243" s="40"/>
      <c r="D1243" s="29"/>
      <c r="E1243" s="16"/>
      <c r="F1243" s="40"/>
      <c r="G1243" s="23"/>
    </row>
    <row r="1244" spans="1:7" x14ac:dyDescent="0.2">
      <c r="A1244" s="23"/>
      <c r="B1244" s="16"/>
      <c r="C1244" s="40"/>
      <c r="D1244" s="29"/>
      <c r="E1244" s="16"/>
      <c r="F1244" s="40"/>
      <c r="G1244" s="23"/>
    </row>
    <row r="1245" spans="1:7" x14ac:dyDescent="0.2">
      <c r="A1245" s="23"/>
      <c r="B1245" s="16"/>
      <c r="C1245" s="40"/>
      <c r="D1245" s="29"/>
      <c r="E1245" s="16"/>
      <c r="F1245" s="40"/>
      <c r="G1245" s="23"/>
    </row>
    <row r="1246" spans="1:7" x14ac:dyDescent="0.2">
      <c r="A1246" s="23"/>
      <c r="B1246" s="16"/>
      <c r="C1246" s="40"/>
      <c r="D1246" s="29"/>
      <c r="E1246" s="16"/>
      <c r="F1246" s="40"/>
      <c r="G1246" s="23"/>
    </row>
    <row r="1247" spans="1:7" x14ac:dyDescent="0.2">
      <c r="A1247" s="23"/>
      <c r="B1247" s="16"/>
      <c r="C1247" s="40"/>
      <c r="D1247" s="29"/>
      <c r="E1247" s="16"/>
      <c r="F1247" s="40"/>
      <c r="G1247" s="23"/>
    </row>
    <row r="1248" spans="1:7" x14ac:dyDescent="0.2">
      <c r="A1248" s="23"/>
      <c r="B1248" s="16"/>
      <c r="C1248" s="40"/>
      <c r="D1248" s="29"/>
      <c r="E1248" s="16"/>
      <c r="F1248" s="40"/>
      <c r="G1248" s="23"/>
    </row>
    <row r="1249" spans="1:7" x14ac:dyDescent="0.2">
      <c r="A1249" s="23"/>
      <c r="B1249" s="16"/>
      <c r="C1249" s="40"/>
      <c r="D1249" s="29"/>
      <c r="E1249" s="16"/>
      <c r="F1249" s="40"/>
      <c r="G1249" s="23"/>
    </row>
    <row r="1250" spans="1:7" x14ac:dyDescent="0.2">
      <c r="A1250" s="23"/>
      <c r="B1250" s="16"/>
      <c r="C1250" s="40"/>
      <c r="D1250" s="29"/>
      <c r="E1250" s="16"/>
      <c r="F1250" s="40"/>
      <c r="G1250" s="23"/>
    </row>
    <row r="1251" spans="1:7" x14ac:dyDescent="0.2">
      <c r="A1251" s="23"/>
      <c r="B1251" s="16"/>
      <c r="C1251" s="40"/>
      <c r="D1251" s="29"/>
      <c r="E1251" s="16"/>
      <c r="F1251" s="40"/>
      <c r="G1251" s="23"/>
    </row>
    <row r="1252" spans="1:7" x14ac:dyDescent="0.2">
      <c r="A1252" s="23"/>
      <c r="B1252" s="16"/>
      <c r="C1252" s="40"/>
      <c r="D1252" s="29"/>
      <c r="E1252" s="16"/>
      <c r="F1252" s="40"/>
      <c r="G1252" s="23"/>
    </row>
    <row r="1253" spans="1:7" x14ac:dyDescent="0.2">
      <c r="A1253" s="23"/>
      <c r="B1253" s="16"/>
      <c r="C1253" s="40"/>
      <c r="D1253" s="29"/>
      <c r="E1253" s="16"/>
      <c r="F1253" s="40"/>
      <c r="G1253" s="23"/>
    </row>
    <row r="1254" spans="1:7" x14ac:dyDescent="0.2">
      <c r="A1254" s="23"/>
      <c r="B1254" s="16"/>
      <c r="C1254" s="40"/>
      <c r="D1254" s="29"/>
      <c r="E1254" s="16"/>
      <c r="F1254" s="40"/>
      <c r="G1254" s="23"/>
    </row>
    <row r="1255" spans="1:7" x14ac:dyDescent="0.2">
      <c r="A1255" s="23"/>
      <c r="B1255" s="16"/>
      <c r="C1255" s="40"/>
      <c r="D1255" s="29"/>
      <c r="E1255" s="16"/>
      <c r="F1255" s="40"/>
      <c r="G1255" s="23"/>
    </row>
    <row r="1256" spans="1:7" x14ac:dyDescent="0.2">
      <c r="A1256" s="23"/>
      <c r="B1256" s="16"/>
      <c r="C1256" s="40"/>
      <c r="D1256" s="29"/>
      <c r="E1256" s="16"/>
      <c r="F1256" s="40"/>
      <c r="G1256" s="23"/>
    </row>
    <row r="1257" spans="1:7" x14ac:dyDescent="0.2">
      <c r="A1257" s="23"/>
      <c r="B1257" s="16"/>
      <c r="C1257" s="40"/>
      <c r="D1257" s="29"/>
      <c r="E1257" s="16"/>
      <c r="F1257" s="40"/>
      <c r="G1257" s="23"/>
    </row>
    <row r="1258" spans="1:7" x14ac:dyDescent="0.2">
      <c r="A1258" s="23"/>
      <c r="B1258" s="16"/>
      <c r="C1258" s="40"/>
      <c r="D1258" s="29"/>
      <c r="E1258" s="16"/>
      <c r="F1258" s="40"/>
      <c r="G1258" s="23"/>
    </row>
    <row r="1259" spans="1:7" x14ac:dyDescent="0.2">
      <c r="A1259" s="23"/>
      <c r="B1259" s="16"/>
      <c r="C1259" s="40"/>
      <c r="D1259" s="29"/>
      <c r="E1259" s="16"/>
      <c r="F1259" s="40"/>
      <c r="G1259" s="23"/>
    </row>
    <row r="1260" spans="1:7" x14ac:dyDescent="0.2">
      <c r="A1260" s="23"/>
      <c r="B1260" s="16"/>
      <c r="C1260" s="40"/>
      <c r="D1260" s="29"/>
      <c r="E1260" s="16"/>
      <c r="F1260" s="40"/>
      <c r="G1260" s="23"/>
    </row>
    <row r="1261" spans="1:7" x14ac:dyDescent="0.2">
      <c r="A1261" s="23"/>
      <c r="B1261" s="16"/>
      <c r="C1261" s="40"/>
      <c r="D1261" s="29"/>
      <c r="E1261" s="16"/>
      <c r="F1261" s="40"/>
      <c r="G1261" s="23"/>
    </row>
    <row r="1262" spans="1:7" x14ac:dyDescent="0.2">
      <c r="A1262" s="23"/>
      <c r="B1262" s="16"/>
      <c r="C1262" s="40"/>
      <c r="D1262" s="29"/>
      <c r="E1262" s="16"/>
      <c r="F1262" s="40"/>
      <c r="G1262" s="23"/>
    </row>
    <row r="1263" spans="1:7" x14ac:dyDescent="0.2">
      <c r="A1263" s="23"/>
      <c r="B1263" s="16"/>
      <c r="C1263" s="40"/>
      <c r="D1263" s="29"/>
      <c r="E1263" s="16"/>
      <c r="F1263" s="40"/>
      <c r="G1263" s="23"/>
    </row>
    <row r="1264" spans="1:7" x14ac:dyDescent="0.2">
      <c r="A1264" s="23"/>
      <c r="B1264" s="16"/>
      <c r="C1264" s="40"/>
      <c r="D1264" s="29"/>
      <c r="E1264" s="16"/>
      <c r="F1264" s="40"/>
      <c r="G1264" s="23"/>
    </row>
    <row r="1265" spans="1:7" x14ac:dyDescent="0.2">
      <c r="A1265" s="23"/>
      <c r="B1265" s="16"/>
      <c r="C1265" s="40"/>
      <c r="D1265" s="29"/>
      <c r="E1265" s="16"/>
      <c r="F1265" s="40"/>
      <c r="G1265" s="23"/>
    </row>
    <row r="1266" spans="1:7" x14ac:dyDescent="0.2">
      <c r="A1266" s="23"/>
      <c r="B1266" s="16"/>
      <c r="C1266" s="40"/>
      <c r="D1266" s="29"/>
      <c r="E1266" s="16"/>
      <c r="F1266" s="40"/>
      <c r="G1266" s="23"/>
    </row>
    <row r="1267" spans="1:7" x14ac:dyDescent="0.2">
      <c r="A1267" s="23"/>
      <c r="B1267" s="16"/>
      <c r="C1267" s="40"/>
      <c r="D1267" s="29"/>
      <c r="E1267" s="16"/>
      <c r="F1267" s="40"/>
      <c r="G1267" s="23"/>
    </row>
    <row r="1268" spans="1:7" x14ac:dyDescent="0.2">
      <c r="A1268" s="23"/>
      <c r="B1268" s="16"/>
      <c r="C1268" s="40"/>
      <c r="D1268" s="29"/>
      <c r="E1268" s="16"/>
      <c r="F1268" s="40"/>
      <c r="G1268" s="23"/>
    </row>
    <row r="1269" spans="1:7" x14ac:dyDescent="0.2">
      <c r="A1269" s="23"/>
      <c r="B1269" s="16"/>
      <c r="C1269" s="40"/>
      <c r="D1269" s="29"/>
      <c r="E1269" s="16"/>
      <c r="F1269" s="40"/>
      <c r="G1269" s="23"/>
    </row>
    <row r="1270" spans="1:7" x14ac:dyDescent="0.2">
      <c r="A1270" s="23"/>
      <c r="B1270" s="16"/>
      <c r="C1270" s="40"/>
      <c r="D1270" s="29"/>
      <c r="E1270" s="16"/>
      <c r="F1270" s="40"/>
      <c r="G1270" s="23"/>
    </row>
    <row r="1271" spans="1:7" x14ac:dyDescent="0.2">
      <c r="A1271" s="23"/>
      <c r="B1271" s="16"/>
      <c r="C1271" s="40"/>
      <c r="D1271" s="29"/>
      <c r="E1271" s="16"/>
      <c r="F1271" s="40"/>
      <c r="G1271" s="23"/>
    </row>
    <row r="1272" spans="1:7" x14ac:dyDescent="0.2">
      <c r="A1272" s="23"/>
      <c r="B1272" s="16"/>
      <c r="C1272" s="40"/>
      <c r="D1272" s="29"/>
      <c r="E1272" s="16"/>
      <c r="F1272" s="40"/>
      <c r="G1272" s="23"/>
    </row>
    <row r="1273" spans="1:7" x14ac:dyDescent="0.2">
      <c r="A1273" s="23"/>
      <c r="B1273" s="16"/>
      <c r="C1273" s="40"/>
      <c r="D1273" s="29"/>
      <c r="E1273" s="16"/>
      <c r="F1273" s="40"/>
      <c r="G1273" s="23"/>
    </row>
    <row r="1274" spans="1:7" x14ac:dyDescent="0.2">
      <c r="A1274" s="23"/>
      <c r="B1274" s="16"/>
      <c r="C1274" s="40"/>
      <c r="D1274" s="29"/>
      <c r="E1274" s="16"/>
      <c r="F1274" s="40"/>
      <c r="G1274" s="23"/>
    </row>
    <row r="1275" spans="1:7" x14ac:dyDescent="0.2">
      <c r="A1275" s="23"/>
      <c r="B1275" s="16"/>
      <c r="C1275" s="40"/>
      <c r="D1275" s="29"/>
      <c r="E1275" s="16"/>
      <c r="F1275" s="40"/>
      <c r="G1275" s="23"/>
    </row>
    <row r="1276" spans="1:7" x14ac:dyDescent="0.2">
      <c r="A1276" s="23"/>
      <c r="B1276" s="16"/>
      <c r="C1276" s="40"/>
      <c r="D1276" s="29"/>
      <c r="E1276" s="16"/>
      <c r="F1276" s="40"/>
      <c r="G1276" s="23"/>
    </row>
    <row r="1277" spans="1:7" x14ac:dyDescent="0.2">
      <c r="A1277" s="23"/>
      <c r="B1277" s="16"/>
      <c r="C1277" s="40"/>
      <c r="D1277" s="29"/>
      <c r="E1277" s="16"/>
      <c r="F1277" s="40"/>
      <c r="G1277" s="23"/>
    </row>
    <row r="1278" spans="1:7" x14ac:dyDescent="0.2">
      <c r="A1278" s="23"/>
      <c r="B1278" s="16"/>
      <c r="C1278" s="40"/>
      <c r="D1278" s="29"/>
      <c r="E1278" s="16"/>
      <c r="F1278" s="40"/>
      <c r="G1278" s="23"/>
    </row>
    <row r="1279" spans="1:7" x14ac:dyDescent="0.2">
      <c r="A1279" s="23"/>
      <c r="B1279" s="16"/>
      <c r="C1279" s="40"/>
      <c r="D1279" s="29"/>
      <c r="E1279" s="16"/>
      <c r="F1279" s="40"/>
      <c r="G1279" s="23"/>
    </row>
    <row r="1280" spans="1:7" x14ac:dyDescent="0.2">
      <c r="A1280" s="23"/>
      <c r="B1280" s="16"/>
      <c r="C1280" s="40"/>
      <c r="D1280" s="29"/>
      <c r="E1280" s="16"/>
      <c r="F1280" s="40"/>
      <c r="G1280" s="23"/>
    </row>
    <row r="1281" spans="1:7" x14ac:dyDescent="0.2">
      <c r="A1281" s="23"/>
      <c r="B1281" s="16"/>
      <c r="C1281" s="40"/>
      <c r="D1281" s="29"/>
      <c r="E1281" s="16"/>
      <c r="F1281" s="40"/>
      <c r="G1281" s="23"/>
    </row>
    <row r="1282" spans="1:7" x14ac:dyDescent="0.2">
      <c r="A1282" s="23"/>
      <c r="B1282" s="16"/>
      <c r="C1282" s="40"/>
      <c r="D1282" s="29"/>
      <c r="E1282" s="16"/>
      <c r="F1282" s="40"/>
      <c r="G1282" s="23"/>
    </row>
    <row r="1283" spans="1:7" x14ac:dyDescent="0.2">
      <c r="A1283" s="23"/>
      <c r="B1283" s="16"/>
      <c r="C1283" s="40"/>
      <c r="D1283" s="29"/>
      <c r="E1283" s="16"/>
      <c r="F1283" s="40"/>
      <c r="G1283" s="23"/>
    </row>
    <row r="1284" spans="1:7" x14ac:dyDescent="0.2">
      <c r="A1284" s="23"/>
      <c r="B1284" s="16"/>
      <c r="C1284" s="40"/>
      <c r="D1284" s="29"/>
      <c r="E1284" s="16"/>
      <c r="F1284" s="40"/>
      <c r="G1284" s="23"/>
    </row>
    <row r="1285" spans="1:7" x14ac:dyDescent="0.2">
      <c r="A1285" s="23"/>
      <c r="B1285" s="16"/>
      <c r="C1285" s="40"/>
      <c r="D1285" s="29"/>
      <c r="E1285" s="16"/>
      <c r="F1285" s="40"/>
      <c r="G1285" s="23"/>
    </row>
    <row r="1286" spans="1:7" x14ac:dyDescent="0.2">
      <c r="A1286" s="23"/>
      <c r="B1286" s="16"/>
      <c r="C1286" s="40"/>
      <c r="D1286" s="29"/>
      <c r="E1286" s="16"/>
      <c r="F1286" s="40"/>
      <c r="G1286" s="23"/>
    </row>
    <row r="1287" spans="1:7" x14ac:dyDescent="0.2">
      <c r="A1287" s="23"/>
      <c r="B1287" s="16"/>
      <c r="C1287" s="40"/>
      <c r="D1287" s="29"/>
      <c r="E1287" s="16"/>
      <c r="F1287" s="40"/>
      <c r="G1287" s="23"/>
    </row>
    <row r="1288" spans="1:7" x14ac:dyDescent="0.2">
      <c r="A1288" s="23"/>
      <c r="B1288" s="16"/>
      <c r="C1288" s="40"/>
      <c r="D1288" s="29"/>
      <c r="E1288" s="16"/>
      <c r="F1288" s="40"/>
      <c r="G1288" s="23"/>
    </row>
    <row r="1289" spans="1:7" x14ac:dyDescent="0.2">
      <c r="A1289" s="23"/>
      <c r="B1289" s="16"/>
      <c r="C1289" s="40"/>
      <c r="D1289" s="29"/>
      <c r="E1289" s="16"/>
      <c r="F1289" s="40"/>
      <c r="G1289" s="23"/>
    </row>
    <row r="1290" spans="1:7" x14ac:dyDescent="0.2">
      <c r="A1290" s="23"/>
      <c r="B1290" s="16"/>
      <c r="C1290" s="40"/>
      <c r="D1290" s="29"/>
      <c r="E1290" s="16"/>
      <c r="F1290" s="40"/>
      <c r="G1290" s="23"/>
    </row>
    <row r="1291" spans="1:7" x14ac:dyDescent="0.2">
      <c r="A1291" s="23"/>
      <c r="B1291" s="16"/>
      <c r="C1291" s="40"/>
      <c r="D1291" s="29"/>
      <c r="E1291" s="16"/>
      <c r="F1291" s="40"/>
      <c r="G1291" s="23"/>
    </row>
    <row r="1292" spans="1:7" x14ac:dyDescent="0.2">
      <c r="A1292" s="23"/>
      <c r="B1292" s="16"/>
      <c r="C1292" s="40"/>
      <c r="D1292" s="29"/>
      <c r="E1292" s="16"/>
      <c r="F1292" s="40"/>
      <c r="G1292" s="23"/>
    </row>
    <row r="1293" spans="1:7" x14ac:dyDescent="0.2">
      <c r="A1293" s="23"/>
      <c r="B1293" s="16"/>
      <c r="C1293" s="40"/>
      <c r="D1293" s="29"/>
      <c r="E1293" s="16"/>
      <c r="F1293" s="40"/>
      <c r="G1293" s="23"/>
    </row>
    <row r="1294" spans="1:7" x14ac:dyDescent="0.2">
      <c r="A1294" s="23"/>
      <c r="B1294" s="16"/>
      <c r="C1294" s="40"/>
      <c r="D1294" s="29"/>
      <c r="E1294" s="16"/>
      <c r="F1294" s="40"/>
      <c r="G1294" s="23"/>
    </row>
    <row r="1295" spans="1:7" x14ac:dyDescent="0.2">
      <c r="A1295" s="23"/>
      <c r="B1295" s="16"/>
      <c r="C1295" s="40"/>
      <c r="D1295" s="29"/>
      <c r="E1295" s="16"/>
      <c r="F1295" s="40"/>
      <c r="G1295" s="23"/>
    </row>
    <row r="1296" spans="1:7" x14ac:dyDescent="0.2">
      <c r="A1296" s="23"/>
      <c r="B1296" s="16"/>
      <c r="C1296" s="40"/>
      <c r="D1296" s="29"/>
      <c r="E1296" s="16"/>
      <c r="F1296" s="40"/>
      <c r="G1296" s="23"/>
    </row>
    <row r="1297" spans="1:7" x14ac:dyDescent="0.2">
      <c r="A1297" s="23"/>
      <c r="B1297" s="16"/>
      <c r="C1297" s="40"/>
      <c r="D1297" s="29"/>
      <c r="E1297" s="16"/>
      <c r="F1297" s="40"/>
      <c r="G1297" s="23"/>
    </row>
    <row r="1298" spans="1:7" x14ac:dyDescent="0.2">
      <c r="A1298" s="23"/>
      <c r="B1298" s="16"/>
      <c r="C1298" s="40"/>
      <c r="D1298" s="29"/>
      <c r="E1298" s="16"/>
      <c r="F1298" s="40"/>
      <c r="G1298" s="23"/>
    </row>
    <row r="1299" spans="1:7" x14ac:dyDescent="0.2">
      <c r="A1299" s="23"/>
      <c r="B1299" s="16"/>
      <c r="C1299" s="40"/>
      <c r="D1299" s="29"/>
      <c r="E1299" s="16"/>
      <c r="F1299" s="40"/>
      <c r="G1299" s="23"/>
    </row>
    <row r="1300" spans="1:7" x14ac:dyDescent="0.2">
      <c r="A1300" s="23"/>
      <c r="B1300" s="16"/>
      <c r="C1300" s="40"/>
      <c r="D1300" s="29"/>
      <c r="E1300" s="16"/>
      <c r="F1300" s="40"/>
      <c r="G1300" s="23"/>
    </row>
    <row r="1301" spans="1:7" x14ac:dyDescent="0.2">
      <c r="A1301" s="23"/>
      <c r="B1301" s="16"/>
      <c r="C1301" s="40"/>
      <c r="D1301" s="29"/>
      <c r="E1301" s="16"/>
      <c r="F1301" s="40"/>
      <c r="G1301" s="23"/>
    </row>
    <row r="1302" spans="1:7" x14ac:dyDescent="0.2">
      <c r="A1302" s="23"/>
      <c r="B1302" s="16"/>
      <c r="C1302" s="40"/>
      <c r="D1302" s="29"/>
      <c r="E1302" s="16"/>
      <c r="F1302" s="40"/>
      <c r="G1302" s="23"/>
    </row>
    <row r="1303" spans="1:7" x14ac:dyDescent="0.2">
      <c r="A1303" s="23"/>
      <c r="B1303" s="16"/>
      <c r="C1303" s="40"/>
      <c r="D1303" s="29"/>
      <c r="E1303" s="16"/>
      <c r="F1303" s="40"/>
      <c r="G1303" s="23"/>
    </row>
    <row r="1304" spans="1:7" x14ac:dyDescent="0.2">
      <c r="A1304" s="23"/>
      <c r="B1304" s="16"/>
      <c r="C1304" s="40"/>
      <c r="D1304" s="29"/>
      <c r="E1304" s="16"/>
      <c r="F1304" s="40"/>
      <c r="G1304" s="23"/>
    </row>
    <row r="1305" spans="1:7" x14ac:dyDescent="0.2">
      <c r="A1305" s="23"/>
      <c r="B1305" s="16"/>
      <c r="C1305" s="40"/>
      <c r="D1305" s="29"/>
      <c r="E1305" s="16"/>
      <c r="F1305" s="40"/>
      <c r="G1305" s="23"/>
    </row>
    <row r="1306" spans="1:7" x14ac:dyDescent="0.2">
      <c r="A1306" s="23"/>
      <c r="B1306" s="16"/>
      <c r="C1306" s="40"/>
      <c r="D1306" s="29"/>
      <c r="E1306" s="16"/>
      <c r="F1306" s="40"/>
      <c r="G1306" s="23"/>
    </row>
    <row r="1307" spans="1:7" x14ac:dyDescent="0.2">
      <c r="A1307" s="23"/>
      <c r="B1307" s="16"/>
      <c r="C1307" s="40"/>
      <c r="D1307" s="29"/>
      <c r="E1307" s="16"/>
      <c r="F1307" s="40"/>
      <c r="G1307" s="23"/>
    </row>
    <row r="1308" spans="1:7" x14ac:dyDescent="0.2">
      <c r="A1308" s="23"/>
      <c r="B1308" s="16"/>
      <c r="C1308" s="40"/>
      <c r="D1308" s="29"/>
      <c r="E1308" s="16"/>
      <c r="F1308" s="40"/>
      <c r="G1308" s="23"/>
    </row>
    <row r="1309" spans="1:7" x14ac:dyDescent="0.2">
      <c r="A1309" s="23"/>
      <c r="B1309" s="16"/>
      <c r="C1309" s="40"/>
      <c r="D1309" s="29"/>
      <c r="E1309" s="16"/>
      <c r="F1309" s="40"/>
      <c r="G1309" s="23"/>
    </row>
    <row r="1310" spans="1:7" x14ac:dyDescent="0.2">
      <c r="A1310" s="23"/>
      <c r="B1310" s="16"/>
      <c r="C1310" s="40"/>
      <c r="D1310" s="29"/>
      <c r="E1310" s="16"/>
      <c r="F1310" s="40"/>
      <c r="G1310" s="23"/>
    </row>
    <row r="1311" spans="1:7" x14ac:dyDescent="0.2">
      <c r="A1311" s="23"/>
      <c r="B1311" s="16"/>
      <c r="C1311" s="40"/>
      <c r="D1311" s="29"/>
      <c r="E1311" s="16"/>
      <c r="F1311" s="40"/>
      <c r="G1311" s="23"/>
    </row>
    <row r="1312" spans="1:7" x14ac:dyDescent="0.2">
      <c r="A1312" s="23"/>
      <c r="B1312" s="16"/>
      <c r="C1312" s="40"/>
      <c r="D1312" s="29"/>
      <c r="E1312" s="16"/>
      <c r="F1312" s="40"/>
      <c r="G1312" s="23"/>
    </row>
    <row r="1313" spans="1:7" x14ac:dyDescent="0.2">
      <c r="A1313" s="23"/>
      <c r="B1313" s="16"/>
      <c r="C1313" s="40"/>
      <c r="D1313" s="29"/>
      <c r="E1313" s="16"/>
      <c r="F1313" s="40"/>
      <c r="G1313" s="23"/>
    </row>
    <row r="1314" spans="1:7" x14ac:dyDescent="0.2">
      <c r="A1314" s="23"/>
      <c r="B1314" s="16"/>
      <c r="C1314" s="40"/>
      <c r="D1314" s="29"/>
      <c r="E1314" s="16"/>
      <c r="F1314" s="40"/>
      <c r="G1314" s="23"/>
    </row>
    <row r="1315" spans="1:7" x14ac:dyDescent="0.2">
      <c r="A1315" s="23"/>
      <c r="B1315" s="16"/>
      <c r="C1315" s="40"/>
      <c r="D1315" s="29"/>
      <c r="E1315" s="16"/>
      <c r="F1315" s="40"/>
      <c r="G1315" s="23"/>
    </row>
    <row r="1316" spans="1:7" x14ac:dyDescent="0.2">
      <c r="A1316" s="23"/>
      <c r="B1316" s="16"/>
      <c r="C1316" s="40"/>
      <c r="D1316" s="29"/>
      <c r="E1316" s="16"/>
      <c r="F1316" s="40"/>
      <c r="G1316" s="23"/>
    </row>
    <row r="1317" spans="1:7" x14ac:dyDescent="0.2">
      <c r="A1317" s="23"/>
      <c r="B1317" s="16"/>
      <c r="C1317" s="40"/>
      <c r="D1317" s="29"/>
      <c r="E1317" s="16"/>
      <c r="F1317" s="40"/>
      <c r="G1317" s="23"/>
    </row>
    <row r="1318" spans="1:7" x14ac:dyDescent="0.2">
      <c r="A1318" s="23"/>
      <c r="B1318" s="16"/>
      <c r="C1318" s="40"/>
      <c r="D1318" s="29"/>
      <c r="E1318" s="16"/>
      <c r="F1318" s="40"/>
      <c r="G1318" s="23"/>
    </row>
    <row r="1319" spans="1:7" x14ac:dyDescent="0.2">
      <c r="A1319" s="23"/>
      <c r="B1319" s="16"/>
      <c r="C1319" s="40"/>
      <c r="D1319" s="29"/>
      <c r="E1319" s="16"/>
      <c r="F1319" s="40"/>
      <c r="G1319" s="23"/>
    </row>
    <row r="1320" spans="1:7" x14ac:dyDescent="0.2">
      <c r="A1320" s="23"/>
      <c r="B1320" s="16"/>
      <c r="C1320" s="40"/>
      <c r="D1320" s="29"/>
      <c r="E1320" s="16"/>
      <c r="F1320" s="40"/>
      <c r="G1320" s="23"/>
    </row>
    <row r="1321" spans="1:7" x14ac:dyDescent="0.2">
      <c r="A1321" s="23"/>
      <c r="B1321" s="16"/>
      <c r="C1321" s="40"/>
      <c r="D1321" s="29"/>
      <c r="E1321" s="16"/>
      <c r="F1321" s="40"/>
      <c r="G1321" s="23"/>
    </row>
    <row r="1322" spans="1:7" x14ac:dyDescent="0.2">
      <c r="A1322" s="23"/>
      <c r="B1322" s="16"/>
      <c r="C1322" s="40"/>
      <c r="D1322" s="29"/>
      <c r="E1322" s="16"/>
      <c r="F1322" s="40"/>
      <c r="G1322" s="23"/>
    </row>
    <row r="1323" spans="1:7" x14ac:dyDescent="0.2">
      <c r="A1323" s="23"/>
      <c r="B1323" s="16"/>
      <c r="C1323" s="40"/>
      <c r="D1323" s="29"/>
      <c r="E1323" s="16"/>
      <c r="F1323" s="40"/>
      <c r="G1323" s="23"/>
    </row>
    <row r="1324" spans="1:7" x14ac:dyDescent="0.2">
      <c r="A1324" s="23"/>
      <c r="B1324" s="16"/>
      <c r="C1324" s="40"/>
      <c r="D1324" s="29"/>
      <c r="E1324" s="16"/>
      <c r="F1324" s="40"/>
      <c r="G1324" s="23"/>
    </row>
    <row r="1325" spans="1:7" x14ac:dyDescent="0.2">
      <c r="A1325" s="23"/>
      <c r="B1325" s="16"/>
      <c r="C1325" s="40"/>
      <c r="D1325" s="29"/>
      <c r="E1325" s="16"/>
      <c r="F1325" s="40"/>
      <c r="G1325" s="23"/>
    </row>
    <row r="1326" spans="1:7" x14ac:dyDescent="0.2">
      <c r="A1326" s="23"/>
      <c r="B1326" s="16"/>
      <c r="C1326" s="40"/>
      <c r="D1326" s="29"/>
      <c r="E1326" s="16"/>
      <c r="F1326" s="40"/>
      <c r="G1326" s="23"/>
    </row>
    <row r="1327" spans="1:7" x14ac:dyDescent="0.2">
      <c r="A1327" s="23"/>
      <c r="B1327" s="16"/>
      <c r="C1327" s="40"/>
      <c r="D1327" s="29"/>
      <c r="E1327" s="16"/>
      <c r="F1327" s="40"/>
      <c r="G1327" s="23"/>
    </row>
    <row r="1328" spans="1:7" x14ac:dyDescent="0.2">
      <c r="A1328" s="23"/>
      <c r="B1328" s="16"/>
      <c r="C1328" s="40"/>
      <c r="D1328" s="29"/>
      <c r="E1328" s="16"/>
      <c r="F1328" s="40"/>
      <c r="G1328" s="23"/>
    </row>
    <row r="1329" spans="1:7" x14ac:dyDescent="0.2">
      <c r="A1329" s="23"/>
      <c r="B1329" s="16"/>
      <c r="C1329" s="40"/>
      <c r="D1329" s="29"/>
      <c r="E1329" s="16"/>
      <c r="F1329" s="40"/>
      <c r="G1329" s="23"/>
    </row>
    <row r="1330" spans="1:7" x14ac:dyDescent="0.2">
      <c r="A1330" s="23"/>
      <c r="B1330" s="16"/>
      <c r="C1330" s="40"/>
      <c r="D1330" s="29"/>
      <c r="E1330" s="16"/>
      <c r="F1330" s="40"/>
      <c r="G1330" s="23"/>
    </row>
    <row r="1331" spans="1:7" x14ac:dyDescent="0.2">
      <c r="A1331" s="23"/>
      <c r="B1331" s="16"/>
      <c r="C1331" s="40"/>
      <c r="D1331" s="29"/>
      <c r="E1331" s="16"/>
      <c r="F1331" s="40"/>
      <c r="G1331" s="23"/>
    </row>
    <row r="1332" spans="1:7" x14ac:dyDescent="0.2">
      <c r="A1332" s="23"/>
      <c r="B1332" s="16"/>
      <c r="C1332" s="40"/>
      <c r="D1332" s="29"/>
      <c r="E1332" s="16"/>
      <c r="F1332" s="40"/>
      <c r="G1332" s="23"/>
    </row>
    <row r="1333" spans="1:7" x14ac:dyDescent="0.2">
      <c r="A1333" s="23"/>
      <c r="B1333" s="16"/>
      <c r="C1333" s="40"/>
      <c r="D1333" s="29"/>
      <c r="E1333" s="16"/>
      <c r="F1333" s="40"/>
      <c r="G1333" s="23"/>
    </row>
    <row r="1334" spans="1:7" x14ac:dyDescent="0.2">
      <c r="A1334" s="23"/>
      <c r="B1334" s="16"/>
      <c r="C1334" s="40"/>
      <c r="D1334" s="29"/>
      <c r="E1334" s="16"/>
      <c r="F1334" s="40"/>
      <c r="G1334" s="23"/>
    </row>
    <row r="1335" spans="1:7" x14ac:dyDescent="0.2">
      <c r="A1335" s="23"/>
      <c r="B1335" s="16"/>
      <c r="C1335" s="40"/>
      <c r="D1335" s="29"/>
      <c r="E1335" s="16"/>
      <c r="F1335" s="40"/>
      <c r="G1335" s="23"/>
    </row>
    <row r="1336" spans="1:7" x14ac:dyDescent="0.2">
      <c r="A1336" s="23"/>
      <c r="B1336" s="16"/>
      <c r="C1336" s="40"/>
      <c r="D1336" s="29"/>
      <c r="E1336" s="16"/>
      <c r="F1336" s="40"/>
      <c r="G1336" s="23"/>
    </row>
    <row r="1337" spans="1:7" x14ac:dyDescent="0.2">
      <c r="A1337" s="23"/>
      <c r="B1337" s="16"/>
      <c r="C1337" s="40"/>
      <c r="D1337" s="29"/>
      <c r="E1337" s="16"/>
      <c r="F1337" s="40"/>
      <c r="G1337" s="23"/>
    </row>
    <row r="1338" spans="1:7" x14ac:dyDescent="0.2">
      <c r="A1338" s="23"/>
      <c r="B1338" s="16"/>
      <c r="C1338" s="40"/>
      <c r="D1338" s="29"/>
      <c r="E1338" s="16"/>
      <c r="F1338" s="40"/>
      <c r="G1338" s="23"/>
    </row>
    <row r="1339" spans="1:7" x14ac:dyDescent="0.2">
      <c r="A1339" s="23"/>
      <c r="B1339" s="16"/>
      <c r="C1339" s="40"/>
      <c r="D1339" s="29"/>
      <c r="E1339" s="16"/>
      <c r="F1339" s="40"/>
      <c r="G1339" s="23"/>
    </row>
    <row r="1340" spans="1:7" x14ac:dyDescent="0.2">
      <c r="A1340" s="23"/>
      <c r="B1340" s="16"/>
      <c r="C1340" s="40"/>
      <c r="D1340" s="29"/>
      <c r="E1340" s="16"/>
      <c r="F1340" s="40"/>
      <c r="G1340" s="23"/>
    </row>
    <row r="1341" spans="1:7" x14ac:dyDescent="0.2">
      <c r="A1341" s="23"/>
      <c r="B1341" s="16"/>
      <c r="C1341" s="40"/>
      <c r="D1341" s="29"/>
      <c r="E1341" s="16"/>
      <c r="F1341" s="40"/>
      <c r="G1341" s="23"/>
    </row>
    <row r="1342" spans="1:7" x14ac:dyDescent="0.2">
      <c r="A1342" s="23"/>
      <c r="B1342" s="16"/>
      <c r="C1342" s="40"/>
      <c r="D1342" s="29"/>
      <c r="E1342" s="16"/>
      <c r="F1342" s="40"/>
      <c r="G1342" s="23"/>
    </row>
    <row r="1343" spans="1:7" x14ac:dyDescent="0.2">
      <c r="A1343" s="23"/>
      <c r="B1343" s="16"/>
      <c r="C1343" s="40"/>
      <c r="D1343" s="29"/>
      <c r="E1343" s="16"/>
      <c r="F1343" s="40"/>
      <c r="G1343" s="23"/>
    </row>
    <row r="1344" spans="1:7" x14ac:dyDescent="0.2">
      <c r="A1344" s="23"/>
      <c r="B1344" s="16"/>
      <c r="C1344" s="40"/>
      <c r="D1344" s="29"/>
      <c r="E1344" s="16"/>
      <c r="F1344" s="40"/>
      <c r="G1344" s="23"/>
    </row>
    <row r="1345" spans="1:7" x14ac:dyDescent="0.2">
      <c r="A1345" s="23"/>
      <c r="B1345" s="16"/>
      <c r="C1345" s="40"/>
      <c r="D1345" s="29"/>
      <c r="E1345" s="16"/>
      <c r="F1345" s="40"/>
      <c r="G1345" s="23"/>
    </row>
    <row r="1346" spans="1:7" x14ac:dyDescent="0.2">
      <c r="A1346" s="23"/>
      <c r="B1346" s="16"/>
      <c r="C1346" s="40"/>
      <c r="D1346" s="29"/>
      <c r="E1346" s="16"/>
      <c r="F1346" s="40"/>
      <c r="G1346" s="23"/>
    </row>
    <row r="1347" spans="1:7" x14ac:dyDescent="0.2">
      <c r="A1347" s="23"/>
      <c r="B1347" s="16"/>
      <c r="C1347" s="40"/>
      <c r="D1347" s="29"/>
      <c r="E1347" s="16"/>
      <c r="F1347" s="40"/>
      <c r="G1347" s="23"/>
    </row>
    <row r="1348" spans="1:7" x14ac:dyDescent="0.2">
      <c r="A1348" s="23"/>
      <c r="B1348" s="16"/>
      <c r="C1348" s="40"/>
      <c r="D1348" s="29"/>
      <c r="E1348" s="16"/>
      <c r="F1348" s="40"/>
      <c r="G1348" s="23"/>
    </row>
    <row r="1349" spans="1:7" x14ac:dyDescent="0.2">
      <c r="A1349" s="23"/>
      <c r="B1349" s="16"/>
      <c r="C1349" s="40"/>
      <c r="D1349" s="29"/>
      <c r="E1349" s="16"/>
      <c r="F1349" s="40"/>
      <c r="G1349" s="23"/>
    </row>
    <row r="1350" spans="1:7" x14ac:dyDescent="0.2">
      <c r="A1350" s="23"/>
      <c r="B1350" s="16"/>
      <c r="C1350" s="40"/>
      <c r="D1350" s="29"/>
      <c r="E1350" s="16"/>
      <c r="F1350" s="40"/>
      <c r="G1350" s="23"/>
    </row>
    <row r="1351" spans="1:7" x14ac:dyDescent="0.2">
      <c r="A1351" s="23"/>
      <c r="B1351" s="16"/>
      <c r="C1351" s="40"/>
      <c r="D1351" s="29"/>
      <c r="E1351" s="16"/>
      <c r="F1351" s="40"/>
      <c r="G1351" s="23"/>
    </row>
    <row r="1352" spans="1:7" x14ac:dyDescent="0.2">
      <c r="A1352" s="23"/>
      <c r="B1352" s="16"/>
      <c r="C1352" s="40"/>
      <c r="D1352" s="29"/>
      <c r="E1352" s="16"/>
      <c r="F1352" s="40"/>
      <c r="G1352" s="23"/>
    </row>
    <row r="1353" spans="1:7" x14ac:dyDescent="0.2">
      <c r="A1353" s="23"/>
      <c r="B1353" s="16"/>
      <c r="C1353" s="40"/>
      <c r="D1353" s="29"/>
      <c r="E1353" s="16"/>
      <c r="F1353" s="40"/>
      <c r="G1353" s="23"/>
    </row>
    <row r="1354" spans="1:7" x14ac:dyDescent="0.2">
      <c r="A1354" s="23"/>
      <c r="B1354" s="16"/>
      <c r="C1354" s="40"/>
      <c r="D1354" s="29"/>
      <c r="E1354" s="16"/>
      <c r="F1354" s="40"/>
      <c r="G1354" s="23"/>
    </row>
    <row r="1355" spans="1:7" x14ac:dyDescent="0.2">
      <c r="A1355" s="23"/>
      <c r="B1355" s="16"/>
      <c r="C1355" s="40"/>
      <c r="D1355" s="29"/>
      <c r="E1355" s="16"/>
      <c r="F1355" s="40"/>
      <c r="G1355" s="23"/>
    </row>
    <row r="1356" spans="1:7" x14ac:dyDescent="0.2">
      <c r="A1356" s="23"/>
      <c r="B1356" s="16"/>
      <c r="C1356" s="40"/>
      <c r="D1356" s="29"/>
      <c r="E1356" s="16"/>
      <c r="F1356" s="40"/>
      <c r="G1356" s="23"/>
    </row>
    <row r="1357" spans="1:7" x14ac:dyDescent="0.2">
      <c r="A1357" s="23"/>
      <c r="B1357" s="16"/>
      <c r="C1357" s="40"/>
      <c r="D1357" s="29"/>
      <c r="E1357" s="16"/>
      <c r="F1357" s="40"/>
      <c r="G1357" s="23"/>
    </row>
    <row r="1358" spans="1:7" x14ac:dyDescent="0.2">
      <c r="A1358" s="23"/>
      <c r="B1358" s="16"/>
      <c r="C1358" s="40"/>
      <c r="D1358" s="29"/>
      <c r="E1358" s="16"/>
      <c r="F1358" s="40"/>
      <c r="G1358" s="23"/>
    </row>
    <row r="1359" spans="1:7" x14ac:dyDescent="0.2">
      <c r="A1359" s="23"/>
      <c r="B1359" s="16"/>
      <c r="C1359" s="40"/>
      <c r="D1359" s="29"/>
      <c r="E1359" s="16"/>
      <c r="F1359" s="40"/>
      <c r="G1359" s="23"/>
    </row>
    <row r="1360" spans="1:7" x14ac:dyDescent="0.2">
      <c r="A1360" s="23"/>
      <c r="B1360" s="16"/>
      <c r="C1360" s="40"/>
      <c r="D1360" s="29"/>
      <c r="E1360" s="16"/>
      <c r="F1360" s="40"/>
      <c r="G1360" s="23"/>
    </row>
    <row r="1361" spans="1:7" x14ac:dyDescent="0.2">
      <c r="A1361" s="23"/>
      <c r="B1361" s="16"/>
      <c r="C1361" s="40"/>
      <c r="D1361" s="29"/>
      <c r="E1361" s="16"/>
      <c r="F1361" s="40"/>
      <c r="G1361" s="23"/>
    </row>
    <row r="1362" spans="1:7" x14ac:dyDescent="0.2">
      <c r="A1362" s="23"/>
      <c r="B1362" s="16"/>
      <c r="C1362" s="40"/>
      <c r="D1362" s="29"/>
      <c r="E1362" s="16"/>
      <c r="F1362" s="40"/>
      <c r="G1362" s="23"/>
    </row>
    <row r="1363" spans="1:7" x14ac:dyDescent="0.2">
      <c r="A1363" s="23"/>
      <c r="B1363" s="16"/>
      <c r="C1363" s="40"/>
      <c r="D1363" s="29"/>
      <c r="E1363" s="16"/>
      <c r="F1363" s="40"/>
      <c r="G1363" s="23"/>
    </row>
    <row r="1364" spans="1:7" x14ac:dyDescent="0.2">
      <c r="A1364" s="23"/>
      <c r="B1364" s="16"/>
      <c r="C1364" s="40"/>
      <c r="D1364" s="29"/>
      <c r="E1364" s="16"/>
      <c r="F1364" s="40"/>
      <c r="G1364" s="23"/>
    </row>
    <row r="1365" spans="1:7" x14ac:dyDescent="0.2">
      <c r="A1365" s="23"/>
      <c r="B1365" s="16"/>
      <c r="C1365" s="40"/>
      <c r="D1365" s="29"/>
      <c r="E1365" s="16"/>
      <c r="F1365" s="40"/>
      <c r="G1365" s="23"/>
    </row>
    <row r="1366" spans="1:7" x14ac:dyDescent="0.2">
      <c r="A1366" s="23"/>
      <c r="B1366" s="16"/>
      <c r="C1366" s="40"/>
      <c r="D1366" s="29"/>
      <c r="E1366" s="16"/>
      <c r="F1366" s="40"/>
      <c r="G1366" s="23"/>
    </row>
    <row r="1367" spans="1:7" x14ac:dyDescent="0.2">
      <c r="A1367" s="23"/>
      <c r="B1367" s="16"/>
      <c r="C1367" s="40"/>
      <c r="D1367" s="29"/>
      <c r="E1367" s="16"/>
      <c r="F1367" s="40"/>
      <c r="G1367" s="23"/>
    </row>
    <row r="1368" spans="1:7" x14ac:dyDescent="0.2">
      <c r="A1368" s="23"/>
      <c r="B1368" s="16"/>
      <c r="C1368" s="40"/>
      <c r="D1368" s="29"/>
      <c r="E1368" s="16"/>
      <c r="F1368" s="40"/>
      <c r="G1368" s="23"/>
    </row>
    <row r="1369" spans="1:7" x14ac:dyDescent="0.2">
      <c r="A1369" s="23"/>
      <c r="B1369" s="16"/>
      <c r="C1369" s="40"/>
      <c r="D1369" s="29"/>
      <c r="E1369" s="16"/>
      <c r="F1369" s="40"/>
      <c r="G1369" s="23"/>
    </row>
    <row r="1370" spans="1:7" x14ac:dyDescent="0.2">
      <c r="A1370" s="23"/>
      <c r="B1370" s="16"/>
      <c r="C1370" s="40"/>
      <c r="D1370" s="29"/>
      <c r="E1370" s="16"/>
      <c r="F1370" s="40"/>
      <c r="G1370" s="23"/>
    </row>
    <row r="1371" spans="1:7" x14ac:dyDescent="0.2">
      <c r="A1371" s="23"/>
      <c r="B1371" s="16"/>
      <c r="C1371" s="40"/>
      <c r="D1371" s="29"/>
      <c r="E1371" s="16"/>
      <c r="F1371" s="40"/>
      <c r="G1371" s="23"/>
    </row>
    <row r="1372" spans="1:7" x14ac:dyDescent="0.2">
      <c r="A1372" s="23"/>
      <c r="B1372" s="16"/>
      <c r="C1372" s="40"/>
      <c r="D1372" s="29"/>
      <c r="E1372" s="16"/>
      <c r="F1372" s="40"/>
      <c r="G1372" s="23"/>
    </row>
    <row r="1373" spans="1:7" x14ac:dyDescent="0.2">
      <c r="A1373" s="23"/>
      <c r="B1373" s="16"/>
      <c r="C1373" s="40"/>
      <c r="D1373" s="29"/>
      <c r="E1373" s="16"/>
      <c r="F1373" s="40"/>
      <c r="G1373" s="23"/>
    </row>
    <row r="1374" spans="1:7" x14ac:dyDescent="0.2">
      <c r="A1374" s="23"/>
      <c r="B1374" s="16"/>
      <c r="C1374" s="40"/>
      <c r="D1374" s="29"/>
      <c r="E1374" s="16"/>
      <c r="F1374" s="40"/>
      <c r="G1374" s="23"/>
    </row>
    <row r="1375" spans="1:7" x14ac:dyDescent="0.2">
      <c r="A1375" s="23"/>
      <c r="B1375" s="16"/>
      <c r="C1375" s="40"/>
      <c r="D1375" s="29"/>
      <c r="E1375" s="16"/>
      <c r="F1375" s="40"/>
      <c r="G1375" s="23"/>
    </row>
    <row r="1376" spans="1:7" x14ac:dyDescent="0.2">
      <c r="A1376" s="23"/>
      <c r="B1376" s="16"/>
      <c r="C1376" s="40"/>
      <c r="D1376" s="29"/>
      <c r="E1376" s="16"/>
      <c r="F1376" s="40"/>
      <c r="G1376" s="23"/>
    </row>
    <row r="1377" spans="1:7" x14ac:dyDescent="0.2">
      <c r="A1377" s="23"/>
      <c r="B1377" s="16"/>
      <c r="C1377" s="40"/>
      <c r="D1377" s="29"/>
      <c r="E1377" s="16"/>
      <c r="F1377" s="40"/>
      <c r="G1377" s="23"/>
    </row>
    <row r="1378" spans="1:7" x14ac:dyDescent="0.2">
      <c r="A1378" s="23"/>
      <c r="B1378" s="16"/>
      <c r="C1378" s="40"/>
      <c r="D1378" s="29"/>
      <c r="E1378" s="16"/>
      <c r="F1378" s="40"/>
      <c r="G1378" s="23"/>
    </row>
    <row r="1379" spans="1:7" x14ac:dyDescent="0.2">
      <c r="A1379" s="23"/>
      <c r="B1379" s="16"/>
      <c r="C1379" s="40"/>
      <c r="D1379" s="29"/>
      <c r="E1379" s="16"/>
      <c r="F1379" s="40"/>
      <c r="G1379" s="23"/>
    </row>
    <row r="1380" spans="1:7" x14ac:dyDescent="0.2">
      <c r="A1380" s="23"/>
      <c r="B1380" s="16"/>
      <c r="C1380" s="40"/>
      <c r="D1380" s="29"/>
      <c r="E1380" s="16"/>
      <c r="F1380" s="40"/>
      <c r="G1380" s="23"/>
    </row>
    <row r="1381" spans="1:7" x14ac:dyDescent="0.2">
      <c r="A1381" s="23"/>
      <c r="B1381" s="16"/>
      <c r="C1381" s="40"/>
      <c r="D1381" s="29"/>
      <c r="E1381" s="16"/>
      <c r="F1381" s="40"/>
      <c r="G1381" s="23"/>
    </row>
    <row r="1382" spans="1:7" x14ac:dyDescent="0.2">
      <c r="A1382" s="23"/>
      <c r="B1382" s="16"/>
      <c r="C1382" s="40"/>
      <c r="D1382" s="29"/>
      <c r="E1382" s="16"/>
      <c r="F1382" s="40"/>
      <c r="G1382" s="23"/>
    </row>
    <row r="1383" spans="1:7" x14ac:dyDescent="0.2">
      <c r="A1383" s="23"/>
      <c r="B1383" s="16"/>
      <c r="C1383" s="40"/>
      <c r="D1383" s="29"/>
      <c r="E1383" s="16"/>
      <c r="F1383" s="40"/>
      <c r="G1383" s="23"/>
    </row>
    <row r="1384" spans="1:7" x14ac:dyDescent="0.2">
      <c r="A1384" s="23"/>
      <c r="B1384" s="16"/>
      <c r="C1384" s="40"/>
      <c r="D1384" s="29"/>
      <c r="E1384" s="16"/>
      <c r="F1384" s="40"/>
      <c r="G1384" s="23"/>
    </row>
    <row r="1385" spans="1:7" x14ac:dyDescent="0.2">
      <c r="A1385" s="23"/>
      <c r="B1385" s="16"/>
      <c r="C1385" s="40"/>
      <c r="D1385" s="29"/>
      <c r="E1385" s="16"/>
      <c r="F1385" s="40"/>
      <c r="G1385" s="23"/>
    </row>
    <row r="1386" spans="1:7" x14ac:dyDescent="0.2">
      <c r="A1386" s="23"/>
      <c r="B1386" s="16"/>
      <c r="C1386" s="40"/>
      <c r="D1386" s="29"/>
      <c r="E1386" s="16"/>
      <c r="F1386" s="40"/>
      <c r="G1386" s="23"/>
    </row>
    <row r="1387" spans="1:7" x14ac:dyDescent="0.2">
      <c r="A1387" s="23"/>
      <c r="B1387" s="16"/>
      <c r="C1387" s="40"/>
      <c r="D1387" s="29"/>
      <c r="E1387" s="16"/>
      <c r="F1387" s="40"/>
      <c r="G1387" s="23"/>
    </row>
    <row r="1388" spans="1:7" x14ac:dyDescent="0.2">
      <c r="A1388" s="23"/>
      <c r="B1388" s="16"/>
      <c r="C1388" s="40"/>
      <c r="D1388" s="29"/>
      <c r="E1388" s="16"/>
      <c r="F1388" s="40"/>
      <c r="G1388" s="23"/>
    </row>
    <row r="1389" spans="1:7" x14ac:dyDescent="0.2">
      <c r="A1389" s="23"/>
      <c r="B1389" s="16"/>
      <c r="C1389" s="40"/>
      <c r="D1389" s="29"/>
      <c r="E1389" s="16"/>
      <c r="F1389" s="40"/>
      <c r="G1389" s="23"/>
    </row>
    <row r="1390" spans="1:7" x14ac:dyDescent="0.2">
      <c r="A1390" s="23"/>
      <c r="B1390" s="16"/>
      <c r="C1390" s="40"/>
      <c r="D1390" s="29"/>
      <c r="E1390" s="16"/>
      <c r="F1390" s="40"/>
      <c r="G1390" s="23"/>
    </row>
    <row r="1391" spans="1:7" x14ac:dyDescent="0.2">
      <c r="A1391" s="23"/>
      <c r="B1391" s="16"/>
      <c r="C1391" s="40"/>
      <c r="D1391" s="29"/>
      <c r="E1391" s="16"/>
      <c r="F1391" s="40"/>
      <c r="G1391" s="23"/>
    </row>
    <row r="1392" spans="1:7" x14ac:dyDescent="0.2">
      <c r="A1392" s="23"/>
      <c r="B1392" s="16"/>
      <c r="C1392" s="40"/>
      <c r="D1392" s="29"/>
      <c r="E1392" s="16"/>
      <c r="F1392" s="40"/>
      <c r="G1392" s="23"/>
    </row>
    <row r="1393" spans="1:7" x14ac:dyDescent="0.2">
      <c r="A1393" s="23"/>
      <c r="B1393" s="16"/>
      <c r="C1393" s="40"/>
      <c r="D1393" s="29"/>
      <c r="E1393" s="16"/>
      <c r="F1393" s="40"/>
      <c r="G1393" s="23"/>
    </row>
    <row r="1394" spans="1:7" x14ac:dyDescent="0.2">
      <c r="A1394" s="23"/>
      <c r="B1394" s="16"/>
      <c r="C1394" s="40"/>
      <c r="D1394" s="29"/>
      <c r="E1394" s="16"/>
      <c r="F1394" s="40"/>
      <c r="G1394" s="23"/>
    </row>
    <row r="1395" spans="1:7" x14ac:dyDescent="0.2">
      <c r="A1395" s="23"/>
      <c r="B1395" s="16"/>
      <c r="C1395" s="40"/>
      <c r="D1395" s="29"/>
      <c r="E1395" s="16"/>
      <c r="F1395" s="40"/>
      <c r="G1395" s="23"/>
    </row>
    <row r="1396" spans="1:7" x14ac:dyDescent="0.2">
      <c r="A1396" s="23"/>
      <c r="B1396" s="16"/>
      <c r="C1396" s="40"/>
      <c r="D1396" s="29"/>
      <c r="E1396" s="16"/>
      <c r="F1396" s="40"/>
      <c r="G1396" s="23"/>
    </row>
    <row r="1397" spans="1:7" x14ac:dyDescent="0.2">
      <c r="A1397" s="23"/>
      <c r="B1397" s="16"/>
      <c r="C1397" s="40"/>
      <c r="D1397" s="29"/>
      <c r="E1397" s="16"/>
      <c r="F1397" s="40"/>
      <c r="G1397" s="23"/>
    </row>
    <row r="1398" spans="1:7" x14ac:dyDescent="0.2">
      <c r="A1398" s="23"/>
      <c r="B1398" s="16"/>
      <c r="C1398" s="40"/>
      <c r="D1398" s="29"/>
      <c r="E1398" s="16"/>
      <c r="F1398" s="40"/>
      <c r="G1398" s="23"/>
    </row>
    <row r="1399" spans="1:7" x14ac:dyDescent="0.2">
      <c r="A1399" s="23"/>
      <c r="B1399" s="16"/>
      <c r="C1399" s="40"/>
      <c r="D1399" s="29"/>
      <c r="E1399" s="16"/>
      <c r="F1399" s="40"/>
      <c r="G1399" s="23"/>
    </row>
    <row r="1400" spans="1:7" x14ac:dyDescent="0.2">
      <c r="A1400" s="23"/>
      <c r="B1400" s="16"/>
      <c r="C1400" s="40"/>
      <c r="D1400" s="29"/>
      <c r="E1400" s="16"/>
      <c r="F1400" s="40"/>
      <c r="G1400" s="23"/>
    </row>
    <row r="1401" spans="1:7" x14ac:dyDescent="0.2">
      <c r="A1401" s="23"/>
      <c r="B1401" s="16"/>
      <c r="C1401" s="40"/>
      <c r="D1401" s="29"/>
      <c r="E1401" s="16"/>
      <c r="F1401" s="40"/>
      <c r="G1401" s="23"/>
    </row>
    <row r="1402" spans="1:7" x14ac:dyDescent="0.2">
      <c r="A1402" s="23"/>
      <c r="B1402" s="16"/>
      <c r="C1402" s="40"/>
      <c r="D1402" s="29"/>
      <c r="E1402" s="16"/>
      <c r="F1402" s="40"/>
      <c r="G1402" s="23"/>
    </row>
    <row r="1403" spans="1:7" x14ac:dyDescent="0.2">
      <c r="A1403" s="23"/>
      <c r="B1403" s="16"/>
      <c r="C1403" s="40"/>
      <c r="D1403" s="29"/>
      <c r="E1403" s="16"/>
      <c r="F1403" s="40"/>
      <c r="G1403" s="23"/>
    </row>
    <row r="1404" spans="1:7" x14ac:dyDescent="0.2">
      <c r="A1404" s="23"/>
      <c r="B1404" s="16"/>
      <c r="C1404" s="40"/>
      <c r="D1404" s="29"/>
      <c r="E1404" s="16"/>
      <c r="F1404" s="40"/>
      <c r="G1404" s="23"/>
    </row>
    <row r="1405" spans="1:7" x14ac:dyDescent="0.2">
      <c r="A1405" s="23"/>
      <c r="B1405" s="16"/>
      <c r="C1405" s="40"/>
      <c r="D1405" s="29"/>
      <c r="E1405" s="16"/>
      <c r="F1405" s="40"/>
      <c r="G1405" s="23"/>
    </row>
    <row r="1406" spans="1:7" x14ac:dyDescent="0.2">
      <c r="A1406" s="23"/>
      <c r="B1406" s="16"/>
      <c r="C1406" s="40"/>
      <c r="D1406" s="29"/>
      <c r="E1406" s="16"/>
      <c r="F1406" s="40"/>
      <c r="G1406" s="23"/>
    </row>
    <row r="1407" spans="1:7" x14ac:dyDescent="0.2">
      <c r="A1407" s="23"/>
      <c r="B1407" s="16"/>
      <c r="C1407" s="40"/>
      <c r="D1407" s="29"/>
      <c r="E1407" s="16"/>
      <c r="F1407" s="40"/>
      <c r="G1407" s="23"/>
    </row>
    <row r="1408" spans="1:7" x14ac:dyDescent="0.2">
      <c r="A1408" s="23"/>
      <c r="B1408" s="16"/>
      <c r="C1408" s="40"/>
      <c r="D1408" s="29"/>
      <c r="E1408" s="16"/>
      <c r="F1408" s="40"/>
      <c r="G1408" s="23"/>
    </row>
    <row r="1409" spans="1:7" x14ac:dyDescent="0.2">
      <c r="A1409" s="23"/>
      <c r="B1409" s="16"/>
      <c r="C1409" s="40"/>
      <c r="D1409" s="29"/>
      <c r="E1409" s="16"/>
      <c r="F1409" s="40"/>
      <c r="G1409" s="23"/>
    </row>
    <row r="1410" spans="1:7" x14ac:dyDescent="0.2">
      <c r="A1410" s="23"/>
      <c r="B1410" s="16"/>
      <c r="C1410" s="40"/>
      <c r="D1410" s="29"/>
      <c r="E1410" s="16"/>
      <c r="F1410" s="40"/>
      <c r="G1410" s="23"/>
    </row>
    <row r="1411" spans="1:7" x14ac:dyDescent="0.2">
      <c r="A1411" s="23"/>
      <c r="B1411" s="16"/>
      <c r="C1411" s="40"/>
      <c r="D1411" s="29"/>
      <c r="E1411" s="16"/>
      <c r="F1411" s="40"/>
      <c r="G1411" s="23"/>
    </row>
    <row r="1412" spans="1:7" x14ac:dyDescent="0.2">
      <c r="A1412" s="23"/>
      <c r="B1412" s="16"/>
      <c r="C1412" s="40"/>
      <c r="D1412" s="29"/>
      <c r="E1412" s="16"/>
      <c r="F1412" s="40"/>
      <c r="G1412" s="23"/>
    </row>
    <row r="1413" spans="1:7" x14ac:dyDescent="0.2">
      <c r="A1413" s="23"/>
      <c r="B1413" s="16"/>
      <c r="C1413" s="40"/>
      <c r="D1413" s="29"/>
      <c r="E1413" s="16"/>
      <c r="F1413" s="40"/>
      <c r="G1413" s="23"/>
    </row>
    <row r="1414" spans="1:7" x14ac:dyDescent="0.2">
      <c r="A1414" s="23"/>
      <c r="B1414" s="16"/>
      <c r="C1414" s="40"/>
      <c r="D1414" s="29"/>
      <c r="E1414" s="16"/>
      <c r="F1414" s="40"/>
      <c r="G1414" s="23"/>
    </row>
    <row r="1415" spans="1:7" x14ac:dyDescent="0.2">
      <c r="A1415" s="23"/>
      <c r="B1415" s="16"/>
      <c r="C1415" s="40"/>
      <c r="D1415" s="29"/>
      <c r="E1415" s="16"/>
      <c r="F1415" s="40"/>
      <c r="G1415" s="23"/>
    </row>
    <row r="1416" spans="1:7" x14ac:dyDescent="0.2">
      <c r="A1416" s="23"/>
      <c r="B1416" s="16"/>
      <c r="C1416" s="40"/>
      <c r="D1416" s="29"/>
      <c r="E1416" s="16"/>
      <c r="F1416" s="40"/>
      <c r="G1416" s="23"/>
    </row>
    <row r="1417" spans="1:7" x14ac:dyDescent="0.2">
      <c r="A1417" s="23"/>
      <c r="B1417" s="16"/>
      <c r="C1417" s="40"/>
      <c r="D1417" s="29"/>
      <c r="E1417" s="16"/>
      <c r="F1417" s="40"/>
      <c r="G1417" s="23"/>
    </row>
    <row r="1418" spans="1:7" x14ac:dyDescent="0.2">
      <c r="A1418" s="23"/>
      <c r="B1418" s="16"/>
      <c r="C1418" s="40"/>
      <c r="D1418" s="29"/>
      <c r="E1418" s="16"/>
      <c r="F1418" s="40"/>
      <c r="G1418" s="23"/>
    </row>
    <row r="1419" spans="1:7" x14ac:dyDescent="0.2">
      <c r="A1419" s="23"/>
      <c r="B1419" s="16"/>
      <c r="C1419" s="40"/>
      <c r="D1419" s="29"/>
      <c r="E1419" s="16"/>
      <c r="F1419" s="40"/>
      <c r="G1419" s="23"/>
    </row>
    <row r="1420" spans="1:7" x14ac:dyDescent="0.2">
      <c r="A1420" s="23"/>
      <c r="B1420" s="16"/>
      <c r="C1420" s="40"/>
      <c r="D1420" s="29"/>
      <c r="E1420" s="16"/>
      <c r="F1420" s="40"/>
      <c r="G1420" s="23"/>
    </row>
    <row r="1421" spans="1:7" x14ac:dyDescent="0.2">
      <c r="A1421" s="23"/>
      <c r="B1421" s="16"/>
      <c r="C1421" s="40"/>
      <c r="D1421" s="29"/>
      <c r="E1421" s="16"/>
      <c r="F1421" s="40"/>
      <c r="G1421" s="23"/>
    </row>
    <row r="1422" spans="1:7" x14ac:dyDescent="0.2">
      <c r="A1422" s="23"/>
      <c r="B1422" s="16"/>
      <c r="C1422" s="40"/>
      <c r="D1422" s="29"/>
      <c r="E1422" s="16"/>
      <c r="F1422" s="40"/>
      <c r="G1422" s="23"/>
    </row>
    <row r="1423" spans="1:7" x14ac:dyDescent="0.2">
      <c r="A1423" s="23"/>
      <c r="B1423" s="16"/>
      <c r="C1423" s="40"/>
      <c r="D1423" s="29"/>
      <c r="E1423" s="16"/>
      <c r="F1423" s="40"/>
      <c r="G1423" s="23"/>
    </row>
    <row r="1424" spans="1:7" x14ac:dyDescent="0.2">
      <c r="A1424" s="23"/>
      <c r="B1424" s="16"/>
      <c r="C1424" s="40"/>
      <c r="D1424" s="29"/>
      <c r="E1424" s="16"/>
      <c r="F1424" s="40"/>
      <c r="G1424" s="23"/>
    </row>
    <row r="1425" spans="1:7" x14ac:dyDescent="0.2">
      <c r="A1425" s="23"/>
      <c r="B1425" s="16"/>
      <c r="C1425" s="40"/>
      <c r="D1425" s="29"/>
      <c r="E1425" s="16"/>
      <c r="F1425" s="40"/>
      <c r="G1425" s="23"/>
    </row>
    <row r="1426" spans="1:7" x14ac:dyDescent="0.2">
      <c r="A1426" s="23"/>
      <c r="B1426" s="16"/>
      <c r="C1426" s="40"/>
      <c r="D1426" s="29"/>
      <c r="E1426" s="16"/>
      <c r="F1426" s="40"/>
      <c r="G1426" s="23"/>
    </row>
    <row r="1427" spans="1:7" x14ac:dyDescent="0.2">
      <c r="A1427" s="23"/>
      <c r="B1427" s="16"/>
      <c r="C1427" s="40"/>
      <c r="D1427" s="29"/>
      <c r="E1427" s="16"/>
      <c r="F1427" s="40"/>
      <c r="G1427" s="23"/>
    </row>
    <row r="1428" spans="1:7" x14ac:dyDescent="0.2">
      <c r="A1428" s="23"/>
      <c r="B1428" s="16"/>
      <c r="C1428" s="40"/>
      <c r="D1428" s="29"/>
      <c r="E1428" s="16"/>
      <c r="F1428" s="40"/>
      <c r="G1428" s="23"/>
    </row>
    <row r="1429" spans="1:7" x14ac:dyDescent="0.2">
      <c r="A1429" s="23"/>
      <c r="B1429" s="16"/>
      <c r="C1429" s="40"/>
      <c r="D1429" s="29"/>
      <c r="E1429" s="16"/>
      <c r="F1429" s="40"/>
      <c r="G1429" s="23"/>
    </row>
    <row r="1430" spans="1:7" x14ac:dyDescent="0.2">
      <c r="A1430" s="23"/>
      <c r="B1430" s="16"/>
      <c r="C1430" s="40"/>
      <c r="D1430" s="29"/>
      <c r="E1430" s="16"/>
      <c r="F1430" s="40"/>
      <c r="G1430" s="23"/>
    </row>
    <row r="1431" spans="1:7" x14ac:dyDescent="0.2">
      <c r="A1431" s="23"/>
      <c r="B1431" s="16"/>
      <c r="C1431" s="40"/>
      <c r="D1431" s="29"/>
      <c r="E1431" s="16"/>
      <c r="F1431" s="40"/>
      <c r="G1431" s="23"/>
    </row>
    <row r="1432" spans="1:7" x14ac:dyDescent="0.2">
      <c r="A1432" s="23"/>
      <c r="B1432" s="16"/>
      <c r="C1432" s="40"/>
      <c r="D1432" s="29"/>
      <c r="E1432" s="16"/>
      <c r="F1432" s="40"/>
      <c r="G1432" s="23"/>
    </row>
    <row r="1433" spans="1:7" x14ac:dyDescent="0.2">
      <c r="A1433" s="23"/>
      <c r="B1433" s="16"/>
      <c r="C1433" s="40"/>
      <c r="D1433" s="29"/>
      <c r="E1433" s="16"/>
      <c r="F1433" s="40"/>
      <c r="G1433" s="23"/>
    </row>
    <row r="1434" spans="1:7" x14ac:dyDescent="0.2">
      <c r="A1434" s="23"/>
      <c r="B1434" s="16"/>
      <c r="C1434" s="40"/>
      <c r="D1434" s="29"/>
      <c r="E1434" s="16"/>
      <c r="F1434" s="40"/>
      <c r="G1434" s="23"/>
    </row>
    <row r="1435" spans="1:7" x14ac:dyDescent="0.2">
      <c r="A1435" s="23"/>
      <c r="B1435" s="16"/>
      <c r="C1435" s="40"/>
      <c r="D1435" s="29"/>
      <c r="E1435" s="16"/>
      <c r="F1435" s="40"/>
      <c r="G1435" s="23"/>
    </row>
    <row r="1436" spans="1:7" x14ac:dyDescent="0.2">
      <c r="A1436" s="23"/>
      <c r="B1436" s="16"/>
      <c r="C1436" s="40"/>
      <c r="D1436" s="29"/>
      <c r="E1436" s="16"/>
      <c r="F1436" s="40"/>
      <c r="G1436" s="23"/>
    </row>
    <row r="1437" spans="1:7" x14ac:dyDescent="0.2">
      <c r="A1437" s="23"/>
      <c r="B1437" s="16"/>
      <c r="C1437" s="40"/>
      <c r="D1437" s="29"/>
      <c r="E1437" s="16"/>
      <c r="F1437" s="40"/>
      <c r="G1437" s="23"/>
    </row>
    <row r="1438" spans="1:7" x14ac:dyDescent="0.2">
      <c r="A1438" s="23"/>
      <c r="B1438" s="16"/>
      <c r="C1438" s="40"/>
      <c r="D1438" s="29"/>
      <c r="E1438" s="16"/>
      <c r="F1438" s="40"/>
      <c r="G1438" s="23"/>
    </row>
    <row r="1439" spans="1:7" x14ac:dyDescent="0.2">
      <c r="A1439" s="23"/>
      <c r="B1439" s="16"/>
      <c r="C1439" s="40"/>
      <c r="D1439" s="29"/>
      <c r="E1439" s="16"/>
      <c r="F1439" s="40"/>
      <c r="G1439" s="23"/>
    </row>
    <row r="1440" spans="1:7" x14ac:dyDescent="0.2">
      <c r="A1440" s="23"/>
      <c r="B1440" s="16"/>
      <c r="C1440" s="40"/>
      <c r="D1440" s="29"/>
      <c r="E1440" s="16"/>
      <c r="F1440" s="40"/>
      <c r="G1440" s="23"/>
    </row>
    <row r="1441" spans="1:7" x14ac:dyDescent="0.2">
      <c r="A1441" s="23"/>
      <c r="B1441" s="16"/>
      <c r="C1441" s="40"/>
      <c r="D1441" s="29"/>
      <c r="E1441" s="16"/>
      <c r="F1441" s="40"/>
      <c r="G1441" s="23"/>
    </row>
    <row r="1442" spans="1:7" x14ac:dyDescent="0.2">
      <c r="A1442" s="23"/>
      <c r="B1442" s="16"/>
      <c r="C1442" s="40"/>
      <c r="D1442" s="29"/>
      <c r="E1442" s="16"/>
      <c r="F1442" s="40"/>
      <c r="G1442" s="23"/>
    </row>
    <row r="1443" spans="1:7" x14ac:dyDescent="0.2">
      <c r="A1443" s="23"/>
      <c r="B1443" s="16"/>
      <c r="C1443" s="40"/>
      <c r="D1443" s="29"/>
      <c r="E1443" s="16"/>
      <c r="F1443" s="40"/>
      <c r="G1443" s="23"/>
    </row>
    <row r="1444" spans="1:7" x14ac:dyDescent="0.2">
      <c r="A1444" s="23"/>
      <c r="B1444" s="16"/>
      <c r="C1444" s="40"/>
      <c r="D1444" s="29"/>
      <c r="E1444" s="16"/>
      <c r="F1444" s="40"/>
      <c r="G1444" s="23"/>
    </row>
    <row r="1445" spans="1:7" x14ac:dyDescent="0.2">
      <c r="A1445" s="23"/>
      <c r="B1445" s="16"/>
      <c r="C1445" s="40"/>
      <c r="D1445" s="29"/>
      <c r="E1445" s="16"/>
      <c r="F1445" s="40"/>
      <c r="G1445" s="23"/>
    </row>
    <row r="1446" spans="1:7" x14ac:dyDescent="0.2">
      <c r="A1446" s="23"/>
      <c r="B1446" s="16"/>
      <c r="C1446" s="40"/>
      <c r="D1446" s="29"/>
      <c r="E1446" s="16"/>
      <c r="F1446" s="40"/>
      <c r="G1446" s="23"/>
    </row>
    <row r="1447" spans="1:7" x14ac:dyDescent="0.2">
      <c r="A1447" s="23"/>
      <c r="B1447" s="16"/>
      <c r="C1447" s="40"/>
      <c r="D1447" s="29"/>
      <c r="E1447" s="16"/>
      <c r="F1447" s="40"/>
      <c r="G1447" s="23"/>
    </row>
    <row r="1448" spans="1:7" x14ac:dyDescent="0.2">
      <c r="A1448" s="23"/>
      <c r="B1448" s="16"/>
      <c r="C1448" s="40"/>
      <c r="D1448" s="29"/>
      <c r="E1448" s="16"/>
      <c r="F1448" s="40"/>
      <c r="G1448" s="23"/>
    </row>
    <row r="1449" spans="1:7" x14ac:dyDescent="0.2">
      <c r="A1449" s="23"/>
      <c r="B1449" s="16"/>
      <c r="C1449" s="40"/>
      <c r="D1449" s="29"/>
      <c r="E1449" s="16"/>
      <c r="F1449" s="40"/>
      <c r="G1449" s="23"/>
    </row>
    <row r="1450" spans="1:7" x14ac:dyDescent="0.2">
      <c r="A1450" s="23"/>
      <c r="B1450" s="16"/>
      <c r="C1450" s="40"/>
      <c r="D1450" s="29"/>
      <c r="E1450" s="16"/>
      <c r="F1450" s="40"/>
      <c r="G1450" s="23"/>
    </row>
    <row r="1451" spans="1:7" x14ac:dyDescent="0.2">
      <c r="A1451" s="23"/>
      <c r="B1451" s="16"/>
      <c r="C1451" s="40"/>
      <c r="D1451" s="29"/>
      <c r="E1451" s="16"/>
      <c r="F1451" s="40"/>
      <c r="G1451" s="23"/>
    </row>
    <row r="1452" spans="1:7" x14ac:dyDescent="0.2">
      <c r="A1452" s="23"/>
      <c r="B1452" s="16"/>
      <c r="C1452" s="40"/>
      <c r="D1452" s="29"/>
      <c r="E1452" s="16"/>
      <c r="F1452" s="40"/>
      <c r="G1452" s="23"/>
    </row>
    <row r="1453" spans="1:7" x14ac:dyDescent="0.2">
      <c r="A1453" s="23"/>
      <c r="B1453" s="16"/>
      <c r="C1453" s="40"/>
      <c r="D1453" s="29"/>
      <c r="E1453" s="16"/>
      <c r="F1453" s="40"/>
      <c r="G1453" s="23"/>
    </row>
    <row r="1454" spans="1:7" x14ac:dyDescent="0.2">
      <c r="A1454" s="23"/>
      <c r="B1454" s="16"/>
      <c r="C1454" s="40"/>
      <c r="D1454" s="29"/>
      <c r="E1454" s="16"/>
      <c r="F1454" s="40"/>
      <c r="G1454" s="23"/>
    </row>
    <row r="1455" spans="1:7" x14ac:dyDescent="0.2">
      <c r="A1455" s="23"/>
      <c r="B1455" s="16"/>
      <c r="C1455" s="40"/>
      <c r="D1455" s="29"/>
      <c r="E1455" s="16"/>
      <c r="F1455" s="40"/>
      <c r="G1455" s="23"/>
    </row>
    <row r="1456" spans="1:7" x14ac:dyDescent="0.2">
      <c r="A1456" s="23"/>
      <c r="B1456" s="16"/>
      <c r="C1456" s="40"/>
      <c r="D1456" s="29"/>
      <c r="E1456" s="16"/>
      <c r="F1456" s="40"/>
      <c r="G1456" s="23"/>
    </row>
    <row r="1457" spans="1:7" x14ac:dyDescent="0.2">
      <c r="A1457" s="23"/>
      <c r="B1457" s="16"/>
      <c r="C1457" s="40"/>
      <c r="D1457" s="29"/>
      <c r="E1457" s="16"/>
      <c r="F1457" s="40"/>
      <c r="G1457" s="23"/>
    </row>
    <row r="1458" spans="1:7" x14ac:dyDescent="0.2">
      <c r="A1458" s="23"/>
      <c r="B1458" s="16"/>
      <c r="C1458" s="40"/>
      <c r="D1458" s="29"/>
      <c r="E1458" s="16"/>
      <c r="F1458" s="40"/>
      <c r="G1458" s="23"/>
    </row>
    <row r="1459" spans="1:7" x14ac:dyDescent="0.2">
      <c r="A1459" s="23"/>
      <c r="B1459" s="16"/>
      <c r="C1459" s="40"/>
      <c r="D1459" s="29"/>
      <c r="E1459" s="16"/>
      <c r="F1459" s="40"/>
      <c r="G1459" s="23"/>
    </row>
    <row r="1460" spans="1:7" x14ac:dyDescent="0.2">
      <c r="A1460" s="23"/>
      <c r="B1460" s="16"/>
      <c r="C1460" s="40"/>
      <c r="D1460" s="29"/>
      <c r="E1460" s="16"/>
      <c r="F1460" s="40"/>
      <c r="G1460" s="23"/>
    </row>
    <row r="1461" spans="1:7" x14ac:dyDescent="0.2">
      <c r="A1461" s="23"/>
      <c r="B1461" s="16"/>
      <c r="C1461" s="40"/>
      <c r="D1461" s="29"/>
      <c r="E1461" s="16"/>
      <c r="F1461" s="40"/>
      <c r="G1461" s="23"/>
    </row>
    <row r="1462" spans="1:7" x14ac:dyDescent="0.2">
      <c r="A1462" s="23"/>
      <c r="B1462" s="16"/>
      <c r="C1462" s="40"/>
      <c r="D1462" s="29"/>
      <c r="E1462" s="16"/>
      <c r="F1462" s="40"/>
      <c r="G1462" s="23"/>
    </row>
    <row r="1463" spans="1:7" x14ac:dyDescent="0.2">
      <c r="A1463" s="23"/>
      <c r="B1463" s="16"/>
      <c r="C1463" s="40"/>
      <c r="D1463" s="29"/>
      <c r="E1463" s="16"/>
      <c r="F1463" s="40"/>
      <c r="G1463" s="23"/>
    </row>
    <row r="1464" spans="1:7" x14ac:dyDescent="0.2">
      <c r="A1464" s="23"/>
      <c r="B1464" s="16"/>
      <c r="C1464" s="40"/>
      <c r="D1464" s="29"/>
      <c r="E1464" s="16"/>
      <c r="F1464" s="40"/>
      <c r="G1464" s="23"/>
    </row>
    <row r="1465" spans="1:7" x14ac:dyDescent="0.2">
      <c r="A1465" s="23"/>
      <c r="B1465" s="16"/>
      <c r="C1465" s="40"/>
      <c r="D1465" s="29"/>
      <c r="E1465" s="16"/>
      <c r="F1465" s="40"/>
      <c r="G1465" s="23"/>
    </row>
    <row r="1466" spans="1:7" x14ac:dyDescent="0.2">
      <c r="A1466" s="23"/>
      <c r="B1466" s="16"/>
      <c r="C1466" s="40"/>
      <c r="D1466" s="29"/>
      <c r="E1466" s="16"/>
      <c r="F1466" s="40"/>
      <c r="G1466" s="23"/>
    </row>
    <row r="1467" spans="1:7" x14ac:dyDescent="0.2">
      <c r="A1467" s="23"/>
      <c r="B1467" s="16"/>
      <c r="C1467" s="40"/>
      <c r="D1467" s="29"/>
      <c r="E1467" s="16"/>
      <c r="F1467" s="40"/>
      <c r="G1467" s="23"/>
    </row>
    <row r="1468" spans="1:7" x14ac:dyDescent="0.2">
      <c r="A1468" s="23"/>
      <c r="B1468" s="16"/>
      <c r="C1468" s="40"/>
      <c r="D1468" s="29"/>
      <c r="E1468" s="16"/>
      <c r="F1468" s="40"/>
      <c r="G1468" s="23"/>
    </row>
    <row r="1469" spans="1:7" x14ac:dyDescent="0.2">
      <c r="A1469" s="23"/>
      <c r="B1469" s="16"/>
      <c r="C1469" s="40"/>
      <c r="D1469" s="29"/>
      <c r="E1469" s="16"/>
      <c r="F1469" s="40"/>
      <c r="G1469" s="23"/>
    </row>
    <row r="1470" spans="1:7" x14ac:dyDescent="0.2">
      <c r="A1470" s="23"/>
      <c r="B1470" s="16"/>
      <c r="C1470" s="40"/>
      <c r="D1470" s="29"/>
      <c r="E1470" s="16"/>
      <c r="F1470" s="40"/>
      <c r="G1470" s="23"/>
    </row>
    <row r="1471" spans="1:7" x14ac:dyDescent="0.2">
      <c r="A1471" s="23"/>
      <c r="B1471" s="16"/>
      <c r="C1471" s="40"/>
      <c r="D1471" s="29"/>
      <c r="E1471" s="16"/>
      <c r="F1471" s="40"/>
      <c r="G1471" s="23"/>
    </row>
    <row r="1472" spans="1:7" x14ac:dyDescent="0.2">
      <c r="A1472" s="23"/>
      <c r="B1472" s="16"/>
      <c r="C1472" s="40"/>
      <c r="D1472" s="29"/>
      <c r="E1472" s="16"/>
      <c r="F1472" s="40"/>
      <c r="G1472" s="23"/>
    </row>
    <row r="1473" spans="1:7" x14ac:dyDescent="0.2">
      <c r="A1473" s="23"/>
      <c r="B1473" s="16"/>
      <c r="C1473" s="40"/>
      <c r="D1473" s="29"/>
      <c r="E1473" s="16"/>
      <c r="F1473" s="40"/>
      <c r="G1473" s="23"/>
    </row>
    <row r="1474" spans="1:7" x14ac:dyDescent="0.2">
      <c r="A1474" s="23"/>
      <c r="B1474" s="16"/>
      <c r="C1474" s="40"/>
      <c r="D1474" s="29"/>
      <c r="E1474" s="16"/>
      <c r="F1474" s="40"/>
      <c r="G1474" s="23"/>
    </row>
    <row r="1475" spans="1:7" x14ac:dyDescent="0.2">
      <c r="A1475" s="23"/>
      <c r="B1475" s="16"/>
      <c r="C1475" s="40"/>
      <c r="D1475" s="29"/>
      <c r="E1475" s="16"/>
      <c r="F1475" s="40"/>
      <c r="G1475" s="23"/>
    </row>
    <row r="1476" spans="1:7" x14ac:dyDescent="0.2">
      <c r="A1476" s="23"/>
      <c r="B1476" s="16"/>
      <c r="C1476" s="40"/>
      <c r="D1476" s="29"/>
      <c r="E1476" s="16"/>
      <c r="F1476" s="40"/>
      <c r="G1476" s="23"/>
    </row>
    <row r="1477" spans="1:7" x14ac:dyDescent="0.2">
      <c r="A1477" s="23"/>
      <c r="B1477" s="16"/>
      <c r="C1477" s="40"/>
      <c r="D1477" s="29"/>
      <c r="E1477" s="16"/>
      <c r="F1477" s="40"/>
      <c r="G1477" s="23"/>
    </row>
    <row r="1478" spans="1:7" x14ac:dyDescent="0.2">
      <c r="A1478" s="23"/>
      <c r="B1478" s="16"/>
      <c r="C1478" s="40"/>
      <c r="D1478" s="29"/>
      <c r="E1478" s="16"/>
      <c r="F1478" s="40"/>
      <c r="G1478" s="23"/>
    </row>
    <row r="1479" spans="1:7" x14ac:dyDescent="0.2">
      <c r="A1479" s="23"/>
      <c r="B1479" s="16"/>
      <c r="C1479" s="40"/>
      <c r="D1479" s="29"/>
      <c r="E1479" s="16"/>
      <c r="F1479" s="40"/>
      <c r="G1479" s="23"/>
    </row>
    <row r="1480" spans="1:7" x14ac:dyDescent="0.2">
      <c r="A1480" s="23"/>
      <c r="B1480" s="16"/>
      <c r="C1480" s="40"/>
      <c r="D1480" s="29"/>
      <c r="E1480" s="16"/>
      <c r="F1480" s="40"/>
      <c r="G1480" s="23"/>
    </row>
    <row r="1481" spans="1:7" x14ac:dyDescent="0.2">
      <c r="A1481" s="23"/>
      <c r="B1481" s="16"/>
      <c r="C1481" s="40"/>
      <c r="D1481" s="29"/>
      <c r="E1481" s="16"/>
      <c r="F1481" s="40"/>
      <c r="G1481" s="23"/>
    </row>
    <row r="1482" spans="1:7" x14ac:dyDescent="0.2">
      <c r="A1482" s="23"/>
      <c r="B1482" s="16"/>
      <c r="C1482" s="40"/>
      <c r="D1482" s="29"/>
      <c r="E1482" s="16"/>
      <c r="F1482" s="40"/>
      <c r="G1482" s="23"/>
    </row>
    <row r="1483" spans="1:7" x14ac:dyDescent="0.2">
      <c r="A1483" s="23"/>
      <c r="B1483" s="16"/>
      <c r="C1483" s="40"/>
      <c r="D1483" s="29"/>
      <c r="E1483" s="16"/>
      <c r="F1483" s="40"/>
      <c r="G1483" s="23"/>
    </row>
    <row r="1484" spans="1:7" x14ac:dyDescent="0.2">
      <c r="A1484" s="23"/>
      <c r="B1484" s="16"/>
      <c r="C1484" s="40"/>
      <c r="D1484" s="29"/>
      <c r="E1484" s="16"/>
      <c r="F1484" s="40"/>
      <c r="G1484" s="23"/>
    </row>
    <row r="1485" spans="1:7" x14ac:dyDescent="0.2">
      <c r="A1485" s="23"/>
      <c r="B1485" s="16"/>
      <c r="C1485" s="40"/>
      <c r="D1485" s="29"/>
      <c r="E1485" s="16"/>
      <c r="F1485" s="40"/>
      <c r="G1485" s="23"/>
    </row>
    <row r="1486" spans="1:7" x14ac:dyDescent="0.2">
      <c r="A1486" s="23"/>
      <c r="B1486" s="16"/>
      <c r="C1486" s="40"/>
      <c r="D1486" s="29"/>
      <c r="E1486" s="16"/>
      <c r="F1486" s="40"/>
      <c r="G1486" s="23"/>
    </row>
    <row r="1487" spans="1:7" x14ac:dyDescent="0.2">
      <c r="A1487" s="23"/>
      <c r="B1487" s="16"/>
      <c r="C1487" s="40"/>
      <c r="D1487" s="29"/>
      <c r="E1487" s="16"/>
      <c r="F1487" s="40"/>
      <c r="G1487" s="23"/>
    </row>
    <row r="1488" spans="1:7" x14ac:dyDescent="0.2">
      <c r="A1488" s="23"/>
      <c r="B1488" s="16"/>
      <c r="C1488" s="40"/>
      <c r="D1488" s="29"/>
      <c r="E1488" s="16"/>
      <c r="F1488" s="40"/>
      <c r="G1488" s="23"/>
    </row>
    <row r="1489" spans="1:7" x14ac:dyDescent="0.2">
      <c r="A1489" s="23"/>
      <c r="B1489" s="16"/>
      <c r="C1489" s="40"/>
      <c r="D1489" s="29"/>
      <c r="E1489" s="16"/>
      <c r="F1489" s="40"/>
      <c r="G1489" s="23"/>
    </row>
    <row r="1490" spans="1:7" x14ac:dyDescent="0.2">
      <c r="A1490" s="23"/>
      <c r="B1490" s="16"/>
      <c r="C1490" s="40"/>
      <c r="D1490" s="29"/>
      <c r="E1490" s="16"/>
      <c r="F1490" s="40"/>
      <c r="G1490" s="23"/>
    </row>
    <row r="1491" spans="1:7" x14ac:dyDescent="0.2">
      <c r="A1491" s="23"/>
      <c r="B1491" s="16"/>
      <c r="C1491" s="40"/>
      <c r="D1491" s="29"/>
      <c r="E1491" s="16"/>
      <c r="F1491" s="40"/>
      <c r="G1491" s="23"/>
    </row>
    <row r="1492" spans="1:7" x14ac:dyDescent="0.2">
      <c r="A1492" s="23"/>
      <c r="B1492" s="16"/>
      <c r="C1492" s="40"/>
      <c r="D1492" s="29"/>
      <c r="E1492" s="16"/>
      <c r="F1492" s="40"/>
      <c r="G1492" s="23"/>
    </row>
    <row r="1493" spans="1:7" x14ac:dyDescent="0.2">
      <c r="A1493" s="23"/>
      <c r="B1493" s="16"/>
      <c r="C1493" s="40"/>
      <c r="D1493" s="29"/>
      <c r="E1493" s="16"/>
      <c r="F1493" s="40"/>
      <c r="G1493" s="23"/>
    </row>
    <row r="1494" spans="1:7" x14ac:dyDescent="0.2">
      <c r="A1494" s="23"/>
      <c r="B1494" s="16"/>
      <c r="C1494" s="40"/>
      <c r="D1494" s="29"/>
      <c r="E1494" s="16"/>
      <c r="F1494" s="40"/>
      <c r="G1494" s="23"/>
    </row>
    <row r="1495" spans="1:7" x14ac:dyDescent="0.2">
      <c r="A1495" s="23"/>
      <c r="B1495" s="16"/>
      <c r="C1495" s="40"/>
      <c r="D1495" s="29"/>
      <c r="E1495" s="16"/>
      <c r="F1495" s="40"/>
      <c r="G1495" s="23"/>
    </row>
    <row r="1496" spans="1:7" x14ac:dyDescent="0.2">
      <c r="A1496" s="23"/>
      <c r="B1496" s="16"/>
      <c r="C1496" s="40"/>
      <c r="D1496" s="29"/>
      <c r="E1496" s="16"/>
      <c r="F1496" s="40"/>
      <c r="G1496" s="23"/>
    </row>
    <row r="1497" spans="1:7" x14ac:dyDescent="0.2">
      <c r="A1497" s="23"/>
      <c r="B1497" s="16"/>
      <c r="C1497" s="40"/>
      <c r="D1497" s="29"/>
      <c r="E1497" s="16"/>
      <c r="F1497" s="40"/>
      <c r="G1497" s="23"/>
    </row>
    <row r="1498" spans="1:7" x14ac:dyDescent="0.2">
      <c r="A1498" s="23"/>
      <c r="B1498" s="16"/>
      <c r="C1498" s="40"/>
      <c r="D1498" s="29"/>
      <c r="E1498" s="16"/>
      <c r="F1498" s="40"/>
      <c r="G1498" s="23"/>
    </row>
    <row r="1499" spans="1:7" x14ac:dyDescent="0.2">
      <c r="A1499" s="23"/>
      <c r="B1499" s="16"/>
      <c r="C1499" s="40"/>
      <c r="D1499" s="29"/>
      <c r="E1499" s="16"/>
      <c r="F1499" s="40"/>
      <c r="G1499" s="23"/>
    </row>
    <row r="1500" spans="1:7" x14ac:dyDescent="0.2">
      <c r="A1500" s="23"/>
      <c r="B1500" s="16"/>
      <c r="C1500" s="40"/>
      <c r="D1500" s="29"/>
      <c r="E1500" s="16"/>
      <c r="F1500" s="40"/>
      <c r="G1500" s="23"/>
    </row>
    <row r="1501" spans="1:7" x14ac:dyDescent="0.2">
      <c r="A1501" s="23"/>
      <c r="B1501" s="16"/>
      <c r="C1501" s="40"/>
      <c r="D1501" s="29"/>
      <c r="E1501" s="16"/>
      <c r="F1501" s="40"/>
      <c r="G1501" s="23"/>
    </row>
    <row r="1502" spans="1:7" x14ac:dyDescent="0.2">
      <c r="A1502" s="23"/>
      <c r="B1502" s="16"/>
      <c r="C1502" s="40"/>
      <c r="D1502" s="29"/>
      <c r="E1502" s="16"/>
      <c r="F1502" s="40"/>
      <c r="G1502" s="23"/>
    </row>
    <row r="1503" spans="1:7" x14ac:dyDescent="0.2">
      <c r="A1503" s="23"/>
      <c r="B1503" s="16"/>
      <c r="C1503" s="40"/>
      <c r="D1503" s="29"/>
      <c r="E1503" s="16"/>
      <c r="F1503" s="40"/>
      <c r="G1503" s="23"/>
    </row>
    <row r="1504" spans="1:7" x14ac:dyDescent="0.2">
      <c r="A1504" s="23"/>
      <c r="B1504" s="16"/>
      <c r="C1504" s="40"/>
      <c r="D1504" s="29"/>
      <c r="E1504" s="16"/>
      <c r="F1504" s="40"/>
      <c r="G1504" s="23"/>
    </row>
    <row r="1505" spans="1:7" x14ac:dyDescent="0.2">
      <c r="A1505" s="23"/>
      <c r="B1505" s="16"/>
      <c r="C1505" s="40"/>
      <c r="D1505" s="29"/>
      <c r="E1505" s="16"/>
      <c r="F1505" s="40"/>
      <c r="G1505" s="23"/>
    </row>
    <row r="1506" spans="1:7" x14ac:dyDescent="0.2">
      <c r="A1506" s="23"/>
      <c r="B1506" s="16"/>
      <c r="C1506" s="40"/>
      <c r="D1506" s="29"/>
      <c r="E1506" s="16"/>
      <c r="F1506" s="40"/>
      <c r="G1506" s="23"/>
    </row>
    <row r="1507" spans="1:7" x14ac:dyDescent="0.2">
      <c r="A1507" s="23"/>
      <c r="B1507" s="16"/>
      <c r="C1507" s="40"/>
      <c r="D1507" s="29"/>
      <c r="E1507" s="16"/>
      <c r="F1507" s="40"/>
      <c r="G1507" s="23"/>
    </row>
    <row r="1508" spans="1:7" x14ac:dyDescent="0.2">
      <c r="A1508" s="23"/>
      <c r="B1508" s="16"/>
      <c r="C1508" s="40"/>
      <c r="D1508" s="29"/>
      <c r="E1508" s="16"/>
      <c r="F1508" s="40"/>
      <c r="G1508" s="23"/>
    </row>
    <row r="1509" spans="1:7" x14ac:dyDescent="0.2">
      <c r="A1509" s="23"/>
      <c r="B1509" s="16"/>
      <c r="C1509" s="40"/>
      <c r="D1509" s="29"/>
      <c r="E1509" s="16"/>
      <c r="F1509" s="40"/>
      <c r="G1509" s="23"/>
    </row>
    <row r="1510" spans="1:7" x14ac:dyDescent="0.2">
      <c r="A1510" s="23"/>
      <c r="B1510" s="16"/>
      <c r="C1510" s="40"/>
      <c r="D1510" s="29"/>
      <c r="E1510" s="16"/>
      <c r="F1510" s="40"/>
      <c r="G1510" s="23"/>
    </row>
    <row r="1511" spans="1:7" x14ac:dyDescent="0.2">
      <c r="A1511" s="23"/>
      <c r="B1511" s="16"/>
      <c r="C1511" s="40"/>
      <c r="D1511" s="29"/>
      <c r="E1511" s="16"/>
      <c r="F1511" s="40"/>
      <c r="G1511" s="23"/>
    </row>
    <row r="1512" spans="1:7" x14ac:dyDescent="0.2">
      <c r="A1512" s="23"/>
      <c r="B1512" s="16"/>
      <c r="C1512" s="40"/>
      <c r="D1512" s="29"/>
      <c r="E1512" s="16"/>
      <c r="F1512" s="40"/>
      <c r="G1512" s="23"/>
    </row>
    <row r="1513" spans="1:7" x14ac:dyDescent="0.2">
      <c r="A1513" s="23"/>
      <c r="B1513" s="16"/>
      <c r="C1513" s="40"/>
      <c r="D1513" s="29"/>
      <c r="E1513" s="16"/>
      <c r="F1513" s="40"/>
      <c r="G1513" s="23"/>
    </row>
    <row r="1514" spans="1:7" x14ac:dyDescent="0.2">
      <c r="A1514" s="23"/>
      <c r="B1514" s="16"/>
      <c r="C1514" s="40"/>
      <c r="D1514" s="29"/>
      <c r="E1514" s="16"/>
      <c r="F1514" s="40"/>
      <c r="G1514" s="23"/>
    </row>
    <row r="1515" spans="1:7" x14ac:dyDescent="0.2">
      <c r="A1515" s="23"/>
      <c r="B1515" s="16"/>
      <c r="C1515" s="40"/>
      <c r="D1515" s="29"/>
      <c r="E1515" s="16"/>
      <c r="F1515" s="40"/>
      <c r="G1515" s="23"/>
    </row>
    <row r="1516" spans="1:7" x14ac:dyDescent="0.2">
      <c r="A1516" s="23"/>
      <c r="B1516" s="16"/>
      <c r="C1516" s="40"/>
      <c r="D1516" s="29"/>
      <c r="E1516" s="16"/>
      <c r="F1516" s="40"/>
      <c r="G1516" s="23"/>
    </row>
    <row r="1517" spans="1:7" x14ac:dyDescent="0.2">
      <c r="A1517" s="23"/>
      <c r="B1517" s="16"/>
      <c r="C1517" s="40"/>
      <c r="D1517" s="29"/>
      <c r="E1517" s="16"/>
      <c r="F1517" s="40"/>
      <c r="G1517" s="23"/>
    </row>
    <row r="1518" spans="1:7" x14ac:dyDescent="0.2">
      <c r="A1518" s="23"/>
      <c r="B1518" s="16"/>
      <c r="C1518" s="40"/>
      <c r="D1518" s="29"/>
      <c r="E1518" s="16"/>
      <c r="F1518" s="40"/>
      <c r="G1518" s="23"/>
    </row>
    <row r="1519" spans="1:7" x14ac:dyDescent="0.2">
      <c r="A1519" s="23"/>
      <c r="B1519" s="16"/>
      <c r="C1519" s="40"/>
      <c r="D1519" s="29"/>
      <c r="E1519" s="16"/>
      <c r="F1519" s="40"/>
      <c r="G1519" s="23"/>
    </row>
    <row r="1520" spans="1:7" x14ac:dyDescent="0.2">
      <c r="A1520" s="23"/>
      <c r="B1520" s="16"/>
      <c r="C1520" s="40"/>
      <c r="D1520" s="29"/>
      <c r="E1520" s="16"/>
      <c r="F1520" s="40"/>
      <c r="G1520" s="23"/>
    </row>
    <row r="1521" spans="1:7" x14ac:dyDescent="0.2">
      <c r="A1521" s="23"/>
      <c r="B1521" s="16"/>
      <c r="C1521" s="40"/>
      <c r="D1521" s="29"/>
      <c r="E1521" s="16"/>
      <c r="F1521" s="40"/>
      <c r="G1521" s="23"/>
    </row>
    <row r="1522" spans="1:7" x14ac:dyDescent="0.2">
      <c r="A1522" s="23"/>
      <c r="B1522" s="16"/>
      <c r="C1522" s="40"/>
      <c r="D1522" s="29"/>
      <c r="E1522" s="16"/>
      <c r="F1522" s="40"/>
      <c r="G1522" s="23"/>
    </row>
    <row r="1523" spans="1:7" x14ac:dyDescent="0.2">
      <c r="A1523" s="23"/>
      <c r="B1523" s="16"/>
      <c r="C1523" s="40"/>
      <c r="D1523" s="29"/>
      <c r="E1523" s="16"/>
      <c r="F1523" s="40"/>
      <c r="G1523" s="23"/>
    </row>
    <row r="1524" spans="1:7" x14ac:dyDescent="0.2">
      <c r="A1524" s="23"/>
      <c r="B1524" s="16"/>
      <c r="C1524" s="40"/>
      <c r="D1524" s="29"/>
      <c r="E1524" s="16"/>
      <c r="F1524" s="40"/>
      <c r="G1524" s="23"/>
    </row>
    <row r="1525" spans="1:7" x14ac:dyDescent="0.2">
      <c r="A1525" s="23"/>
      <c r="B1525" s="16"/>
      <c r="C1525" s="40"/>
      <c r="D1525" s="29"/>
      <c r="E1525" s="16"/>
      <c r="F1525" s="40"/>
      <c r="G1525" s="23"/>
    </row>
    <row r="1526" spans="1:7" x14ac:dyDescent="0.2">
      <c r="A1526" s="23"/>
      <c r="B1526" s="16"/>
      <c r="C1526" s="40"/>
      <c r="D1526" s="29"/>
      <c r="E1526" s="16"/>
      <c r="F1526" s="40"/>
      <c r="G1526" s="23"/>
    </row>
    <row r="1527" spans="1:7" x14ac:dyDescent="0.2">
      <c r="A1527" s="23"/>
      <c r="B1527" s="16"/>
      <c r="C1527" s="40"/>
      <c r="D1527" s="29"/>
      <c r="E1527" s="16"/>
      <c r="F1527" s="40"/>
      <c r="G1527" s="23"/>
    </row>
    <row r="1528" spans="1:7" x14ac:dyDescent="0.2">
      <c r="A1528" s="23"/>
      <c r="B1528" s="16"/>
      <c r="C1528" s="40"/>
      <c r="D1528" s="29"/>
      <c r="E1528" s="16"/>
      <c r="F1528" s="40"/>
      <c r="G1528" s="23"/>
    </row>
    <row r="1529" spans="1:7" x14ac:dyDescent="0.2">
      <c r="A1529" s="23"/>
      <c r="B1529" s="16"/>
      <c r="C1529" s="40"/>
      <c r="D1529" s="29"/>
      <c r="E1529" s="16"/>
      <c r="F1529" s="40"/>
      <c r="G1529" s="23"/>
    </row>
    <row r="1530" spans="1:7" x14ac:dyDescent="0.2">
      <c r="A1530" s="23"/>
      <c r="B1530" s="16"/>
      <c r="C1530" s="40"/>
      <c r="D1530" s="29"/>
      <c r="E1530" s="16"/>
      <c r="F1530" s="40"/>
      <c r="G1530" s="23"/>
    </row>
    <row r="1531" spans="1:7" x14ac:dyDescent="0.2">
      <c r="A1531" s="23"/>
      <c r="B1531" s="16"/>
      <c r="C1531" s="40"/>
      <c r="D1531" s="29"/>
      <c r="E1531" s="16"/>
      <c r="F1531" s="40"/>
      <c r="G1531" s="23"/>
    </row>
    <row r="1532" spans="1:7" x14ac:dyDescent="0.2">
      <c r="A1532" s="23"/>
      <c r="B1532" s="16"/>
      <c r="C1532" s="40"/>
      <c r="D1532" s="29"/>
      <c r="E1532" s="16"/>
      <c r="F1532" s="40"/>
      <c r="G1532" s="23"/>
    </row>
    <row r="1533" spans="1:7" x14ac:dyDescent="0.2">
      <c r="A1533" s="23"/>
      <c r="B1533" s="16"/>
      <c r="C1533" s="40"/>
      <c r="D1533" s="29"/>
      <c r="E1533" s="16"/>
      <c r="F1533" s="40"/>
      <c r="G1533" s="23"/>
    </row>
    <row r="1534" spans="1:7" x14ac:dyDescent="0.2">
      <c r="A1534" s="23"/>
      <c r="B1534" s="16"/>
      <c r="C1534" s="40"/>
      <c r="D1534" s="29"/>
      <c r="E1534" s="16"/>
      <c r="F1534" s="40"/>
      <c r="G1534" s="23"/>
    </row>
    <row r="1535" spans="1:7" x14ac:dyDescent="0.2">
      <c r="A1535" s="23"/>
      <c r="B1535" s="16"/>
      <c r="C1535" s="40"/>
      <c r="D1535" s="29"/>
      <c r="E1535" s="16"/>
      <c r="F1535" s="40"/>
      <c r="G1535" s="23"/>
    </row>
    <row r="1536" spans="1:7" x14ac:dyDescent="0.2">
      <c r="A1536" s="23"/>
      <c r="B1536" s="16"/>
      <c r="C1536" s="40"/>
      <c r="D1536" s="29"/>
      <c r="E1536" s="16"/>
      <c r="F1536" s="40"/>
      <c r="G1536" s="23"/>
    </row>
    <row r="1537" spans="1:7" x14ac:dyDescent="0.2">
      <c r="A1537" s="23"/>
      <c r="B1537" s="16"/>
      <c r="C1537" s="40"/>
      <c r="D1537" s="29"/>
      <c r="E1537" s="16"/>
      <c r="F1537" s="40"/>
      <c r="G1537" s="23"/>
    </row>
    <row r="1538" spans="1:7" x14ac:dyDescent="0.2">
      <c r="A1538" s="23"/>
      <c r="B1538" s="16"/>
      <c r="C1538" s="40"/>
      <c r="D1538" s="29"/>
      <c r="E1538" s="16"/>
      <c r="F1538" s="40"/>
      <c r="G1538" s="23"/>
    </row>
    <row r="1539" spans="1:7" x14ac:dyDescent="0.2">
      <c r="A1539" s="23"/>
      <c r="B1539" s="16"/>
      <c r="C1539" s="40"/>
      <c r="D1539" s="29"/>
      <c r="E1539" s="16"/>
      <c r="F1539" s="40"/>
      <c r="G1539" s="23"/>
    </row>
    <row r="1540" spans="1:7" x14ac:dyDescent="0.2">
      <c r="A1540" s="23"/>
      <c r="B1540" s="16"/>
      <c r="C1540" s="40"/>
      <c r="D1540" s="29"/>
      <c r="E1540" s="16"/>
      <c r="F1540" s="40"/>
      <c r="G1540" s="23"/>
    </row>
    <row r="1541" spans="1:7" x14ac:dyDescent="0.2">
      <c r="A1541" s="23"/>
      <c r="B1541" s="16"/>
      <c r="C1541" s="40"/>
      <c r="D1541" s="29"/>
      <c r="E1541" s="16"/>
      <c r="F1541" s="40"/>
      <c r="G1541" s="23"/>
    </row>
    <row r="1542" spans="1:7" x14ac:dyDescent="0.2">
      <c r="A1542" s="23"/>
      <c r="B1542" s="16"/>
      <c r="C1542" s="40"/>
      <c r="D1542" s="29"/>
      <c r="E1542" s="16"/>
      <c r="F1542" s="40"/>
      <c r="G1542" s="23"/>
    </row>
    <row r="1543" spans="1:7" x14ac:dyDescent="0.2">
      <c r="A1543" s="23"/>
      <c r="B1543" s="16"/>
      <c r="C1543" s="40"/>
      <c r="D1543" s="29"/>
      <c r="E1543" s="16"/>
      <c r="F1543" s="40"/>
      <c r="G1543" s="23"/>
    </row>
    <row r="1544" spans="1:7" x14ac:dyDescent="0.2">
      <c r="A1544" s="23"/>
      <c r="B1544" s="16"/>
      <c r="C1544" s="40"/>
      <c r="D1544" s="29"/>
      <c r="E1544" s="16"/>
      <c r="F1544" s="40"/>
      <c r="G1544" s="23"/>
    </row>
    <row r="1545" spans="1:7" x14ac:dyDescent="0.2">
      <c r="A1545" s="23"/>
      <c r="B1545" s="16"/>
      <c r="C1545" s="40"/>
      <c r="D1545" s="29"/>
      <c r="E1545" s="16"/>
      <c r="F1545" s="40"/>
      <c r="G1545" s="23"/>
    </row>
    <row r="1546" spans="1:7" x14ac:dyDescent="0.2">
      <c r="A1546" s="23"/>
      <c r="B1546" s="16"/>
      <c r="C1546" s="40"/>
      <c r="D1546" s="29"/>
      <c r="E1546" s="16"/>
      <c r="F1546" s="40"/>
      <c r="G1546" s="23"/>
    </row>
    <row r="1547" spans="1:7" x14ac:dyDescent="0.2">
      <c r="A1547" s="23"/>
      <c r="B1547" s="16"/>
      <c r="C1547" s="40"/>
      <c r="D1547" s="29"/>
      <c r="E1547" s="16"/>
      <c r="F1547" s="40"/>
      <c r="G1547" s="23"/>
    </row>
    <row r="1548" spans="1:7" x14ac:dyDescent="0.2">
      <c r="A1548" s="23"/>
      <c r="B1548" s="16"/>
      <c r="C1548" s="40"/>
      <c r="D1548" s="29"/>
      <c r="E1548" s="16"/>
      <c r="F1548" s="40"/>
      <c r="G1548" s="23"/>
    </row>
    <row r="1549" spans="1:7" x14ac:dyDescent="0.2">
      <c r="A1549" s="23"/>
      <c r="B1549" s="16"/>
      <c r="C1549" s="40"/>
      <c r="D1549" s="29"/>
      <c r="E1549" s="16"/>
      <c r="F1549" s="40"/>
      <c r="G1549" s="23"/>
    </row>
    <row r="1550" spans="1:7" x14ac:dyDescent="0.2">
      <c r="A1550" s="23"/>
      <c r="B1550" s="16"/>
      <c r="C1550" s="40"/>
      <c r="D1550" s="29"/>
      <c r="E1550" s="16"/>
      <c r="F1550" s="40"/>
      <c r="G1550" s="23"/>
    </row>
    <row r="1551" spans="1:7" x14ac:dyDescent="0.2">
      <c r="A1551" s="23"/>
      <c r="B1551" s="16"/>
      <c r="C1551" s="40"/>
      <c r="D1551" s="29"/>
      <c r="E1551" s="16"/>
      <c r="F1551" s="40"/>
      <c r="G1551" s="23"/>
    </row>
    <row r="1552" spans="1:7" x14ac:dyDescent="0.2">
      <c r="A1552" s="23"/>
      <c r="B1552" s="16"/>
      <c r="C1552" s="40"/>
      <c r="D1552" s="29"/>
      <c r="E1552" s="16"/>
      <c r="F1552" s="40"/>
      <c r="G1552" s="23"/>
    </row>
    <row r="1553" spans="1:7" x14ac:dyDescent="0.2">
      <c r="A1553" s="23"/>
      <c r="B1553" s="16"/>
      <c r="C1553" s="40"/>
      <c r="D1553" s="29"/>
      <c r="E1553" s="16"/>
      <c r="F1553" s="40"/>
      <c r="G1553" s="23"/>
    </row>
    <row r="1554" spans="1:7" x14ac:dyDescent="0.2">
      <c r="A1554" s="23"/>
      <c r="B1554" s="16"/>
      <c r="C1554" s="40"/>
      <c r="D1554" s="29"/>
      <c r="E1554" s="16"/>
      <c r="F1554" s="40"/>
      <c r="G1554" s="23"/>
    </row>
    <row r="1555" spans="1:7" x14ac:dyDescent="0.2">
      <c r="A1555" s="23"/>
      <c r="B1555" s="16"/>
      <c r="C1555" s="40"/>
      <c r="D1555" s="29"/>
      <c r="E1555" s="16"/>
      <c r="F1555" s="40"/>
      <c r="G1555" s="23"/>
    </row>
    <row r="1556" spans="1:7" x14ac:dyDescent="0.2">
      <c r="A1556" s="23"/>
      <c r="B1556" s="16"/>
      <c r="C1556" s="40"/>
      <c r="D1556" s="29"/>
      <c r="E1556" s="16"/>
      <c r="F1556" s="40"/>
      <c r="G1556" s="23"/>
    </row>
    <row r="1557" spans="1:7" x14ac:dyDescent="0.2">
      <c r="A1557" s="23"/>
      <c r="B1557" s="16"/>
      <c r="C1557" s="40"/>
      <c r="D1557" s="29"/>
      <c r="E1557" s="16"/>
      <c r="F1557" s="40"/>
      <c r="G1557" s="23"/>
    </row>
    <row r="1558" spans="1:7" x14ac:dyDescent="0.2">
      <c r="A1558" s="23"/>
      <c r="B1558" s="16"/>
      <c r="C1558" s="40"/>
      <c r="D1558" s="29"/>
      <c r="E1558" s="16"/>
      <c r="F1558" s="40"/>
      <c r="G1558" s="23"/>
    </row>
    <row r="1559" spans="1:7" x14ac:dyDescent="0.2">
      <c r="A1559" s="23"/>
      <c r="B1559" s="16"/>
      <c r="C1559" s="40"/>
      <c r="D1559" s="29"/>
      <c r="E1559" s="16"/>
      <c r="F1559" s="40"/>
      <c r="G1559" s="23"/>
    </row>
    <row r="1560" spans="1:7" x14ac:dyDescent="0.2">
      <c r="A1560" s="23"/>
      <c r="B1560" s="16"/>
      <c r="C1560" s="40"/>
      <c r="D1560" s="29"/>
      <c r="E1560" s="16"/>
      <c r="F1560" s="40"/>
      <c r="G1560" s="23"/>
    </row>
    <row r="1561" spans="1:7" x14ac:dyDescent="0.2">
      <c r="A1561" s="23"/>
      <c r="B1561" s="16"/>
      <c r="C1561" s="40"/>
      <c r="D1561" s="29"/>
      <c r="E1561" s="16"/>
      <c r="F1561" s="40"/>
      <c r="G1561" s="23"/>
    </row>
    <row r="1562" spans="1:7" x14ac:dyDescent="0.2">
      <c r="A1562" s="23"/>
      <c r="B1562" s="16"/>
      <c r="C1562" s="40"/>
      <c r="D1562" s="29"/>
      <c r="E1562" s="16"/>
      <c r="F1562" s="40"/>
      <c r="G1562" s="23"/>
    </row>
    <row r="1563" spans="1:7" x14ac:dyDescent="0.2">
      <c r="A1563" s="23"/>
      <c r="B1563" s="16"/>
      <c r="C1563" s="40"/>
      <c r="D1563" s="29"/>
      <c r="E1563" s="16"/>
      <c r="F1563" s="40"/>
      <c r="G1563" s="23"/>
    </row>
    <row r="1564" spans="1:7" x14ac:dyDescent="0.2">
      <c r="A1564" s="23"/>
      <c r="B1564" s="16"/>
      <c r="C1564" s="40"/>
      <c r="D1564" s="29"/>
      <c r="E1564" s="16"/>
      <c r="F1564" s="40"/>
      <c r="G1564" s="23"/>
    </row>
    <row r="1565" spans="1:7" x14ac:dyDescent="0.2">
      <c r="A1565" s="23"/>
      <c r="B1565" s="16"/>
      <c r="C1565" s="40"/>
      <c r="D1565" s="29"/>
      <c r="E1565" s="16"/>
      <c r="F1565" s="40"/>
      <c r="G1565" s="23"/>
    </row>
    <row r="1566" spans="1:7" x14ac:dyDescent="0.2">
      <c r="A1566" s="23"/>
      <c r="B1566" s="16"/>
      <c r="C1566" s="40"/>
      <c r="D1566" s="29"/>
      <c r="E1566" s="16"/>
      <c r="F1566" s="40"/>
      <c r="G1566" s="23"/>
    </row>
    <row r="1567" spans="1:7" x14ac:dyDescent="0.2">
      <c r="A1567" s="23"/>
      <c r="B1567" s="16"/>
      <c r="C1567" s="40"/>
      <c r="D1567" s="29"/>
      <c r="E1567" s="16"/>
      <c r="F1567" s="40"/>
      <c r="G1567" s="23"/>
    </row>
    <row r="1568" spans="1:7" x14ac:dyDescent="0.2">
      <c r="A1568" s="23"/>
      <c r="B1568" s="16"/>
      <c r="C1568" s="40"/>
      <c r="D1568" s="29"/>
      <c r="E1568" s="16"/>
      <c r="F1568" s="40"/>
      <c r="G1568" s="23"/>
    </row>
    <row r="1569" spans="1:7" x14ac:dyDescent="0.2">
      <c r="A1569" s="23"/>
      <c r="B1569" s="16"/>
      <c r="C1569" s="40"/>
      <c r="D1569" s="29"/>
      <c r="E1569" s="16"/>
      <c r="F1569" s="40"/>
      <c r="G1569" s="23"/>
    </row>
    <row r="1570" spans="1:7" x14ac:dyDescent="0.2">
      <c r="A1570" s="23"/>
      <c r="B1570" s="16"/>
      <c r="C1570" s="40"/>
      <c r="D1570" s="29"/>
      <c r="E1570" s="16"/>
      <c r="F1570" s="40"/>
      <c r="G1570" s="23"/>
    </row>
    <row r="1571" spans="1:7" x14ac:dyDescent="0.2">
      <c r="A1571" s="23"/>
      <c r="B1571" s="16"/>
      <c r="C1571" s="40"/>
      <c r="D1571" s="29"/>
      <c r="E1571" s="16"/>
      <c r="F1571" s="40"/>
      <c r="G1571" s="23"/>
    </row>
    <row r="1572" spans="1:7" x14ac:dyDescent="0.2">
      <c r="A1572" s="23"/>
      <c r="B1572" s="16"/>
      <c r="C1572" s="40"/>
      <c r="D1572" s="29"/>
      <c r="E1572" s="16"/>
      <c r="F1572" s="40"/>
      <c r="G1572" s="23"/>
    </row>
    <row r="1573" spans="1:7" x14ac:dyDescent="0.2">
      <c r="A1573" s="23"/>
      <c r="B1573" s="16"/>
      <c r="C1573" s="40"/>
      <c r="D1573" s="29"/>
      <c r="E1573" s="16"/>
      <c r="F1573" s="40"/>
      <c r="G1573" s="23"/>
    </row>
    <row r="1574" spans="1:7" x14ac:dyDescent="0.2">
      <c r="A1574" s="23"/>
      <c r="B1574" s="16"/>
      <c r="C1574" s="40"/>
      <c r="D1574" s="29"/>
      <c r="E1574" s="16"/>
      <c r="F1574" s="40"/>
      <c r="G1574" s="23"/>
    </row>
    <row r="1575" spans="1:7" x14ac:dyDescent="0.2">
      <c r="A1575" s="23"/>
      <c r="B1575" s="16"/>
      <c r="C1575" s="40"/>
      <c r="D1575" s="29"/>
      <c r="E1575" s="16"/>
      <c r="F1575" s="40"/>
      <c r="G1575" s="23"/>
    </row>
    <row r="1576" spans="1:7" x14ac:dyDescent="0.2">
      <c r="A1576" s="23"/>
      <c r="B1576" s="16"/>
      <c r="C1576" s="40"/>
      <c r="D1576" s="29"/>
      <c r="E1576" s="16"/>
      <c r="F1576" s="40"/>
      <c r="G1576" s="23"/>
    </row>
    <row r="1577" spans="1:7" x14ac:dyDescent="0.2">
      <c r="A1577" s="23"/>
      <c r="B1577" s="16"/>
      <c r="C1577" s="40"/>
      <c r="D1577" s="29"/>
      <c r="E1577" s="16"/>
      <c r="F1577" s="40"/>
      <c r="G1577" s="23"/>
    </row>
    <row r="1578" spans="1:7" x14ac:dyDescent="0.2">
      <c r="A1578" s="23"/>
      <c r="B1578" s="16"/>
      <c r="C1578" s="40"/>
      <c r="D1578" s="29"/>
      <c r="E1578" s="16"/>
      <c r="F1578" s="40"/>
      <c r="G1578" s="23"/>
    </row>
    <row r="1579" spans="1:7" x14ac:dyDescent="0.2">
      <c r="A1579" s="23"/>
      <c r="B1579" s="16"/>
      <c r="C1579" s="40"/>
      <c r="D1579" s="29"/>
      <c r="E1579" s="16"/>
      <c r="F1579" s="40"/>
      <c r="G1579" s="23"/>
    </row>
    <row r="1580" spans="1:7" x14ac:dyDescent="0.2">
      <c r="A1580" s="23"/>
      <c r="B1580" s="16"/>
      <c r="C1580" s="40"/>
      <c r="D1580" s="29"/>
      <c r="E1580" s="16"/>
      <c r="F1580" s="40"/>
      <c r="G1580" s="23"/>
    </row>
    <row r="1581" spans="1:7" x14ac:dyDescent="0.2">
      <c r="A1581" s="23"/>
      <c r="B1581" s="16"/>
      <c r="C1581" s="40"/>
      <c r="D1581" s="29"/>
      <c r="E1581" s="16"/>
      <c r="F1581" s="40"/>
      <c r="G1581" s="23"/>
    </row>
    <row r="1582" spans="1:7" x14ac:dyDescent="0.2">
      <c r="A1582" s="23"/>
      <c r="B1582" s="16"/>
      <c r="C1582" s="40"/>
      <c r="D1582" s="29"/>
      <c r="E1582" s="16"/>
      <c r="F1582" s="40"/>
      <c r="G1582" s="23"/>
    </row>
    <row r="1583" spans="1:7" x14ac:dyDescent="0.2">
      <c r="A1583" s="23"/>
      <c r="B1583" s="16"/>
      <c r="C1583" s="40"/>
      <c r="D1583" s="29"/>
      <c r="E1583" s="16"/>
      <c r="F1583" s="40"/>
      <c r="G1583" s="23"/>
    </row>
    <row r="1584" spans="1:7" x14ac:dyDescent="0.2">
      <c r="A1584" s="23"/>
      <c r="B1584" s="16"/>
      <c r="C1584" s="40"/>
      <c r="D1584" s="29"/>
      <c r="E1584" s="16"/>
      <c r="F1584" s="40"/>
      <c r="G1584" s="23"/>
    </row>
    <row r="1585" spans="1:7" x14ac:dyDescent="0.2">
      <c r="A1585" s="23"/>
      <c r="B1585" s="16"/>
      <c r="C1585" s="40"/>
      <c r="D1585" s="29"/>
      <c r="E1585" s="16"/>
      <c r="F1585" s="40"/>
      <c r="G1585" s="23"/>
    </row>
    <row r="1586" spans="1:7" x14ac:dyDescent="0.2">
      <c r="A1586" s="23"/>
      <c r="B1586" s="16"/>
      <c r="C1586" s="40"/>
      <c r="D1586" s="29"/>
      <c r="E1586" s="16"/>
      <c r="F1586" s="40"/>
      <c r="G1586" s="23"/>
    </row>
    <row r="1587" spans="1:7" x14ac:dyDescent="0.2">
      <c r="A1587" s="23"/>
      <c r="B1587" s="16"/>
      <c r="C1587" s="40"/>
      <c r="D1587" s="29"/>
      <c r="E1587" s="16"/>
      <c r="F1587" s="40"/>
      <c r="G1587" s="23"/>
    </row>
    <row r="1588" spans="1:7" x14ac:dyDescent="0.2">
      <c r="A1588" s="23"/>
      <c r="B1588" s="16"/>
      <c r="C1588" s="40"/>
      <c r="D1588" s="29"/>
      <c r="E1588" s="16"/>
      <c r="F1588" s="40"/>
      <c r="G1588" s="23"/>
    </row>
    <row r="1589" spans="1:7" x14ac:dyDescent="0.2">
      <c r="A1589" s="23"/>
      <c r="B1589" s="16"/>
      <c r="C1589" s="40"/>
      <c r="D1589" s="29"/>
      <c r="E1589" s="16"/>
      <c r="F1589" s="40"/>
      <c r="G1589" s="23"/>
    </row>
    <row r="1590" spans="1:7" x14ac:dyDescent="0.2">
      <c r="A1590" s="23"/>
      <c r="B1590" s="16"/>
      <c r="C1590" s="40"/>
      <c r="D1590" s="29"/>
      <c r="E1590" s="16"/>
      <c r="F1590" s="40"/>
      <c r="G1590" s="23"/>
    </row>
    <row r="1591" spans="1:7" x14ac:dyDescent="0.2">
      <c r="A1591" s="23"/>
      <c r="B1591" s="16"/>
      <c r="C1591" s="40"/>
      <c r="D1591" s="29"/>
      <c r="E1591" s="16"/>
      <c r="F1591" s="40"/>
      <c r="G1591" s="23"/>
    </row>
    <row r="1592" spans="1:7" x14ac:dyDescent="0.2">
      <c r="A1592" s="23"/>
      <c r="B1592" s="16"/>
      <c r="C1592" s="40"/>
      <c r="D1592" s="29"/>
      <c r="E1592" s="16"/>
      <c r="F1592" s="40"/>
      <c r="G1592" s="23"/>
    </row>
    <row r="1593" spans="1:7" x14ac:dyDescent="0.2">
      <c r="A1593" s="23"/>
      <c r="B1593" s="16"/>
      <c r="C1593" s="40"/>
      <c r="D1593" s="29"/>
      <c r="E1593" s="16"/>
      <c r="F1593" s="40"/>
      <c r="G1593" s="23"/>
    </row>
    <row r="1594" spans="1:7" x14ac:dyDescent="0.2">
      <c r="A1594" s="23"/>
      <c r="B1594" s="16"/>
      <c r="C1594" s="40"/>
      <c r="D1594" s="29"/>
      <c r="E1594" s="16"/>
      <c r="F1594" s="40"/>
      <c r="G1594" s="23"/>
    </row>
    <row r="1595" spans="1:7" x14ac:dyDescent="0.2">
      <c r="A1595" s="23"/>
      <c r="B1595" s="16"/>
      <c r="C1595" s="40"/>
      <c r="D1595" s="29"/>
      <c r="E1595" s="16"/>
      <c r="F1595" s="40"/>
      <c r="G1595" s="23"/>
    </row>
    <row r="1596" spans="1:7" x14ac:dyDescent="0.2">
      <c r="A1596" s="23"/>
      <c r="B1596" s="16"/>
      <c r="C1596" s="40"/>
      <c r="D1596" s="29"/>
      <c r="E1596" s="16"/>
      <c r="F1596" s="40"/>
      <c r="G1596" s="23"/>
    </row>
    <row r="1597" spans="1:7" x14ac:dyDescent="0.2">
      <c r="A1597" s="23"/>
      <c r="B1597" s="16"/>
      <c r="C1597" s="40"/>
      <c r="D1597" s="29"/>
      <c r="E1597" s="16"/>
      <c r="F1597" s="40"/>
      <c r="G1597" s="23"/>
    </row>
    <row r="1598" spans="1:7" x14ac:dyDescent="0.2">
      <c r="A1598" s="23"/>
      <c r="B1598" s="16"/>
      <c r="C1598" s="40"/>
      <c r="D1598" s="29"/>
      <c r="E1598" s="16"/>
      <c r="F1598" s="40"/>
      <c r="G1598" s="23"/>
    </row>
    <row r="1599" spans="1:7" x14ac:dyDescent="0.2">
      <c r="A1599" s="23"/>
      <c r="B1599" s="16"/>
      <c r="C1599" s="40"/>
      <c r="D1599" s="29"/>
      <c r="E1599" s="16"/>
      <c r="F1599" s="40"/>
      <c r="G1599" s="23"/>
    </row>
    <row r="1600" spans="1:7" x14ac:dyDescent="0.2">
      <c r="A1600" s="23"/>
      <c r="B1600" s="16"/>
      <c r="C1600" s="40"/>
      <c r="D1600" s="29"/>
      <c r="E1600" s="16"/>
      <c r="F1600" s="40"/>
      <c r="G1600" s="23"/>
    </row>
    <row r="1601" spans="1:7" x14ac:dyDescent="0.2">
      <c r="A1601" s="23"/>
      <c r="B1601" s="16"/>
      <c r="C1601" s="40"/>
      <c r="D1601" s="29"/>
      <c r="E1601" s="16"/>
      <c r="F1601" s="40"/>
      <c r="G1601" s="23"/>
    </row>
    <row r="1602" spans="1:7" x14ac:dyDescent="0.2">
      <c r="A1602" s="23"/>
      <c r="B1602" s="16"/>
      <c r="C1602" s="40"/>
      <c r="D1602" s="29"/>
      <c r="E1602" s="16"/>
      <c r="F1602" s="40"/>
      <c r="G1602" s="23"/>
    </row>
    <row r="1603" spans="1:7" x14ac:dyDescent="0.2">
      <c r="A1603" s="23"/>
      <c r="B1603" s="16"/>
      <c r="C1603" s="40"/>
      <c r="D1603" s="29"/>
      <c r="E1603" s="16"/>
      <c r="F1603" s="40"/>
      <c r="G1603" s="23"/>
    </row>
    <row r="1604" spans="1:7" x14ac:dyDescent="0.2">
      <c r="A1604" s="23"/>
      <c r="B1604" s="16"/>
      <c r="C1604" s="40"/>
      <c r="D1604" s="29"/>
      <c r="E1604" s="16"/>
      <c r="F1604" s="40"/>
      <c r="G1604" s="23"/>
    </row>
    <row r="1605" spans="1:7" x14ac:dyDescent="0.2">
      <c r="A1605" s="23"/>
      <c r="B1605" s="16"/>
      <c r="C1605" s="40"/>
      <c r="D1605" s="29"/>
      <c r="E1605" s="16"/>
      <c r="F1605" s="40"/>
      <c r="G1605" s="23"/>
    </row>
    <row r="1606" spans="1:7" x14ac:dyDescent="0.2">
      <c r="A1606" s="23"/>
      <c r="B1606" s="16"/>
      <c r="C1606" s="40"/>
      <c r="D1606" s="29"/>
      <c r="E1606" s="16"/>
      <c r="F1606" s="40"/>
      <c r="G1606" s="23"/>
    </row>
    <row r="1607" spans="1:7" x14ac:dyDescent="0.2">
      <c r="A1607" s="23"/>
      <c r="B1607" s="16"/>
      <c r="C1607" s="40"/>
      <c r="D1607" s="29"/>
      <c r="E1607" s="16"/>
      <c r="F1607" s="40"/>
      <c r="G1607" s="23"/>
    </row>
    <row r="1608" spans="1:7" x14ac:dyDescent="0.2">
      <c r="A1608" s="23"/>
      <c r="B1608" s="16"/>
      <c r="C1608" s="40"/>
      <c r="D1608" s="29"/>
      <c r="E1608" s="16"/>
      <c r="F1608" s="40"/>
      <c r="G1608" s="23"/>
    </row>
    <row r="1609" spans="1:7" x14ac:dyDescent="0.2">
      <c r="A1609" s="23"/>
      <c r="B1609" s="16"/>
      <c r="C1609" s="40"/>
      <c r="D1609" s="29"/>
      <c r="E1609" s="16"/>
      <c r="F1609" s="40"/>
      <c r="G1609" s="23"/>
    </row>
    <row r="1610" spans="1:7" x14ac:dyDescent="0.2">
      <c r="A1610" s="23"/>
      <c r="B1610" s="16"/>
      <c r="C1610" s="40"/>
      <c r="D1610" s="29"/>
      <c r="E1610" s="16"/>
      <c r="F1610" s="40"/>
      <c r="G1610" s="23"/>
    </row>
    <row r="1611" spans="1:7" x14ac:dyDescent="0.2">
      <c r="A1611" s="23"/>
      <c r="B1611" s="16"/>
      <c r="C1611" s="40"/>
      <c r="D1611" s="29"/>
      <c r="E1611" s="16"/>
      <c r="F1611" s="40"/>
      <c r="G1611" s="23"/>
    </row>
    <row r="1612" spans="1:7" x14ac:dyDescent="0.2">
      <c r="A1612" s="23"/>
      <c r="B1612" s="16"/>
      <c r="C1612" s="40"/>
      <c r="D1612" s="29"/>
      <c r="E1612" s="16"/>
      <c r="F1612" s="40"/>
      <c r="G1612" s="23"/>
    </row>
    <row r="1613" spans="1:7" x14ac:dyDescent="0.2">
      <c r="A1613" s="23"/>
      <c r="B1613" s="16"/>
      <c r="C1613" s="40"/>
      <c r="D1613" s="29"/>
      <c r="E1613" s="16"/>
      <c r="F1613" s="40"/>
      <c r="G1613" s="23"/>
    </row>
    <row r="1614" spans="1:7" x14ac:dyDescent="0.2">
      <c r="A1614" s="23"/>
      <c r="B1614" s="16"/>
      <c r="C1614" s="40"/>
      <c r="D1614" s="29"/>
      <c r="E1614" s="16"/>
      <c r="F1614" s="40"/>
      <c r="G1614" s="23"/>
    </row>
    <row r="1615" spans="1:7" x14ac:dyDescent="0.2">
      <c r="A1615" s="23"/>
      <c r="B1615" s="16"/>
      <c r="C1615" s="40"/>
      <c r="D1615" s="29"/>
      <c r="E1615" s="16"/>
      <c r="F1615" s="40"/>
      <c r="G1615" s="23"/>
    </row>
    <row r="1616" spans="1:7" x14ac:dyDescent="0.2">
      <c r="A1616" s="23"/>
      <c r="B1616" s="16"/>
      <c r="C1616" s="40"/>
      <c r="D1616" s="29"/>
      <c r="E1616" s="16"/>
      <c r="F1616" s="40"/>
      <c r="G1616" s="23"/>
    </row>
    <row r="1617" spans="1:7" x14ac:dyDescent="0.2">
      <c r="A1617" s="23"/>
      <c r="B1617" s="16"/>
      <c r="C1617" s="40"/>
      <c r="D1617" s="29"/>
      <c r="E1617" s="16"/>
      <c r="F1617" s="40"/>
      <c r="G1617" s="23"/>
    </row>
    <row r="1618" spans="1:7" x14ac:dyDescent="0.2">
      <c r="A1618" s="23"/>
      <c r="B1618" s="16"/>
      <c r="C1618" s="40"/>
      <c r="D1618" s="29"/>
      <c r="E1618" s="16"/>
      <c r="F1618" s="40"/>
      <c r="G1618" s="23"/>
    </row>
    <row r="1619" spans="1:7" x14ac:dyDescent="0.2">
      <c r="A1619" s="23"/>
      <c r="B1619" s="16"/>
      <c r="C1619" s="40"/>
      <c r="D1619" s="29"/>
      <c r="E1619" s="16"/>
      <c r="F1619" s="40"/>
      <c r="G1619" s="23"/>
    </row>
    <row r="1620" spans="1:7" x14ac:dyDescent="0.2">
      <c r="A1620" s="23"/>
      <c r="B1620" s="16"/>
      <c r="C1620" s="40"/>
      <c r="D1620" s="29"/>
      <c r="E1620" s="16"/>
      <c r="F1620" s="40"/>
      <c r="G1620" s="23"/>
    </row>
    <row r="1621" spans="1:7" x14ac:dyDescent="0.2">
      <c r="A1621" s="23"/>
      <c r="B1621" s="16"/>
      <c r="C1621" s="40"/>
      <c r="D1621" s="29"/>
      <c r="E1621" s="16"/>
      <c r="F1621" s="40"/>
      <c r="G1621" s="23"/>
    </row>
    <row r="1622" spans="1:7" x14ac:dyDescent="0.2">
      <c r="A1622" s="23"/>
      <c r="B1622" s="16"/>
      <c r="C1622" s="40"/>
      <c r="D1622" s="29"/>
      <c r="E1622" s="16"/>
      <c r="F1622" s="40"/>
      <c r="G1622" s="23"/>
    </row>
    <row r="1623" spans="1:7" x14ac:dyDescent="0.2">
      <c r="A1623" s="23"/>
      <c r="B1623" s="16"/>
      <c r="C1623" s="40"/>
      <c r="D1623" s="29"/>
      <c r="E1623" s="16"/>
      <c r="F1623" s="40"/>
      <c r="G1623" s="23"/>
    </row>
    <row r="1624" spans="1:7" x14ac:dyDescent="0.2">
      <c r="A1624" s="23"/>
      <c r="B1624" s="16"/>
      <c r="C1624" s="40"/>
      <c r="D1624" s="29"/>
      <c r="E1624" s="16"/>
      <c r="F1624" s="40"/>
      <c r="G1624" s="23"/>
    </row>
    <row r="1625" spans="1:7" x14ac:dyDescent="0.2">
      <c r="A1625" s="23"/>
      <c r="B1625" s="16"/>
      <c r="C1625" s="40"/>
      <c r="D1625" s="29"/>
      <c r="E1625" s="16"/>
      <c r="F1625" s="40"/>
      <c r="G1625" s="23"/>
    </row>
    <row r="1626" spans="1:7" x14ac:dyDescent="0.2">
      <c r="A1626" s="23"/>
      <c r="B1626" s="16"/>
      <c r="C1626" s="40"/>
      <c r="D1626" s="29"/>
      <c r="E1626" s="16"/>
      <c r="F1626" s="40"/>
      <c r="G1626" s="23"/>
    </row>
    <row r="1627" spans="1:7" x14ac:dyDescent="0.2">
      <c r="A1627" s="23"/>
      <c r="B1627" s="16"/>
      <c r="C1627" s="40"/>
      <c r="D1627" s="29"/>
      <c r="E1627" s="16"/>
      <c r="F1627" s="40"/>
      <c r="G1627" s="23"/>
    </row>
    <row r="1628" spans="1:7" x14ac:dyDescent="0.2">
      <c r="A1628" s="23"/>
      <c r="B1628" s="16"/>
      <c r="C1628" s="40"/>
      <c r="D1628" s="29"/>
      <c r="E1628" s="16"/>
      <c r="F1628" s="40"/>
      <c r="G1628" s="23"/>
    </row>
    <row r="1629" spans="1:7" x14ac:dyDescent="0.2">
      <c r="A1629" s="23"/>
      <c r="B1629" s="16"/>
      <c r="C1629" s="40"/>
      <c r="D1629" s="29"/>
      <c r="E1629" s="16"/>
      <c r="F1629" s="40"/>
      <c r="G1629" s="23"/>
    </row>
    <row r="1630" spans="1:7" x14ac:dyDescent="0.2">
      <c r="A1630" s="23"/>
      <c r="B1630" s="16"/>
      <c r="C1630" s="40"/>
      <c r="D1630" s="29"/>
      <c r="E1630" s="16"/>
      <c r="F1630" s="40"/>
      <c r="G1630" s="23"/>
    </row>
    <row r="1631" spans="1:7" x14ac:dyDescent="0.2">
      <c r="A1631" s="23"/>
      <c r="B1631" s="16"/>
      <c r="C1631" s="40"/>
      <c r="D1631" s="29"/>
      <c r="E1631" s="16"/>
      <c r="F1631" s="40"/>
      <c r="G1631" s="23"/>
    </row>
    <row r="1632" spans="1:7" x14ac:dyDescent="0.2">
      <c r="A1632" s="23"/>
      <c r="B1632" s="16"/>
      <c r="C1632" s="40"/>
      <c r="D1632" s="29"/>
      <c r="E1632" s="16"/>
      <c r="F1632" s="40"/>
      <c r="G1632" s="23"/>
    </row>
    <row r="1633" spans="1:7" x14ac:dyDescent="0.2">
      <c r="A1633" s="23"/>
      <c r="B1633" s="16"/>
      <c r="C1633" s="40"/>
      <c r="D1633" s="29"/>
      <c r="E1633" s="16"/>
      <c r="F1633" s="40"/>
      <c r="G1633" s="23"/>
    </row>
    <row r="1634" spans="1:7" x14ac:dyDescent="0.2">
      <c r="A1634" s="23"/>
      <c r="B1634" s="16"/>
      <c r="C1634" s="40"/>
      <c r="D1634" s="29"/>
      <c r="E1634" s="16"/>
      <c r="F1634" s="40"/>
      <c r="G1634" s="23"/>
    </row>
    <row r="1635" spans="1:7" x14ac:dyDescent="0.2">
      <c r="A1635" s="23"/>
      <c r="B1635" s="16"/>
      <c r="C1635" s="40"/>
      <c r="D1635" s="29"/>
      <c r="E1635" s="16"/>
      <c r="F1635" s="40"/>
      <c r="G1635" s="23"/>
    </row>
    <row r="1636" spans="1:7" x14ac:dyDescent="0.2">
      <c r="A1636" s="23"/>
      <c r="B1636" s="16"/>
      <c r="C1636" s="40"/>
      <c r="D1636" s="29"/>
      <c r="E1636" s="16"/>
      <c r="F1636" s="40"/>
      <c r="G1636" s="23"/>
    </row>
    <row r="1637" spans="1:7" x14ac:dyDescent="0.2">
      <c r="A1637" s="23"/>
      <c r="B1637" s="16"/>
      <c r="C1637" s="40"/>
      <c r="D1637" s="29"/>
      <c r="E1637" s="16"/>
      <c r="F1637" s="40"/>
      <c r="G1637" s="23"/>
    </row>
    <row r="1638" spans="1:7" x14ac:dyDescent="0.2">
      <c r="A1638" s="23"/>
      <c r="B1638" s="16"/>
      <c r="C1638" s="40"/>
      <c r="D1638" s="29"/>
      <c r="E1638" s="16"/>
      <c r="F1638" s="40"/>
      <c r="G1638" s="23"/>
    </row>
    <row r="1639" spans="1:7" x14ac:dyDescent="0.2">
      <c r="A1639" s="23"/>
      <c r="B1639" s="16"/>
      <c r="C1639" s="40"/>
      <c r="D1639" s="29"/>
      <c r="E1639" s="16"/>
      <c r="F1639" s="40"/>
      <c r="G1639" s="23"/>
    </row>
    <row r="1640" spans="1:7" x14ac:dyDescent="0.2">
      <c r="A1640" s="23"/>
      <c r="B1640" s="16"/>
      <c r="C1640" s="40"/>
      <c r="D1640" s="29"/>
      <c r="E1640" s="16"/>
      <c r="F1640" s="40"/>
      <c r="G1640" s="23"/>
    </row>
    <row r="1641" spans="1:7" x14ac:dyDescent="0.2">
      <c r="A1641" s="23"/>
      <c r="B1641" s="16"/>
      <c r="C1641" s="40"/>
      <c r="D1641" s="29"/>
      <c r="E1641" s="16"/>
      <c r="F1641" s="40"/>
      <c r="G1641" s="23"/>
    </row>
    <row r="1642" spans="1:7" x14ac:dyDescent="0.2">
      <c r="A1642" s="23"/>
      <c r="B1642" s="16"/>
      <c r="C1642" s="40"/>
      <c r="D1642" s="29"/>
      <c r="E1642" s="16"/>
      <c r="F1642" s="40"/>
      <c r="G1642" s="23"/>
    </row>
    <row r="1643" spans="1:7" x14ac:dyDescent="0.2">
      <c r="A1643" s="23"/>
      <c r="B1643" s="16"/>
      <c r="C1643" s="40"/>
      <c r="D1643" s="29"/>
      <c r="E1643" s="16"/>
      <c r="F1643" s="40"/>
      <c r="G1643" s="23"/>
    </row>
    <row r="1644" spans="1:7" x14ac:dyDescent="0.2">
      <c r="A1644" s="23"/>
      <c r="B1644" s="16"/>
      <c r="C1644" s="40"/>
      <c r="D1644" s="29"/>
      <c r="E1644" s="16"/>
      <c r="F1644" s="40"/>
      <c r="G1644" s="23"/>
    </row>
    <row r="1645" spans="1:7" x14ac:dyDescent="0.2">
      <c r="A1645" s="23"/>
      <c r="B1645" s="16"/>
      <c r="C1645" s="40"/>
      <c r="D1645" s="29"/>
      <c r="E1645" s="16"/>
      <c r="F1645" s="40"/>
      <c r="G1645" s="23"/>
    </row>
    <row r="1646" spans="1:7" x14ac:dyDescent="0.2">
      <c r="A1646" s="23"/>
      <c r="B1646" s="16"/>
      <c r="C1646" s="40"/>
      <c r="D1646" s="29"/>
      <c r="E1646" s="16"/>
      <c r="F1646" s="40"/>
      <c r="G1646" s="23"/>
    </row>
    <row r="1647" spans="1:7" x14ac:dyDescent="0.2">
      <c r="A1647" s="23"/>
      <c r="B1647" s="16"/>
      <c r="C1647" s="40"/>
      <c r="D1647" s="29"/>
      <c r="E1647" s="16"/>
      <c r="F1647" s="40"/>
      <c r="G1647" s="23"/>
    </row>
    <row r="1648" spans="1:7" x14ac:dyDescent="0.2">
      <c r="A1648" s="23"/>
      <c r="B1648" s="16"/>
      <c r="C1648" s="40"/>
      <c r="D1648" s="29"/>
      <c r="E1648" s="16"/>
      <c r="F1648" s="40"/>
      <c r="G1648" s="23"/>
    </row>
    <row r="1649" spans="1:7" x14ac:dyDescent="0.2">
      <c r="A1649" s="23"/>
      <c r="B1649" s="16"/>
      <c r="C1649" s="40"/>
      <c r="D1649" s="29"/>
      <c r="E1649" s="16"/>
      <c r="F1649" s="40"/>
      <c r="G1649" s="23"/>
    </row>
    <row r="1650" spans="1:7" x14ac:dyDescent="0.2">
      <c r="A1650" s="23"/>
      <c r="B1650" s="16"/>
      <c r="C1650" s="40"/>
      <c r="D1650" s="29"/>
      <c r="E1650" s="16"/>
      <c r="F1650" s="40"/>
      <c r="G1650" s="23"/>
    </row>
    <row r="1651" spans="1:7" x14ac:dyDescent="0.2">
      <c r="A1651" s="23"/>
      <c r="B1651" s="16"/>
      <c r="C1651" s="40"/>
      <c r="D1651" s="29"/>
      <c r="E1651" s="16"/>
      <c r="F1651" s="40"/>
      <c r="G1651" s="23"/>
    </row>
    <row r="1652" spans="1:7" x14ac:dyDescent="0.2">
      <c r="A1652" s="23"/>
      <c r="B1652" s="16"/>
      <c r="C1652" s="40"/>
      <c r="D1652" s="29"/>
      <c r="E1652" s="16"/>
      <c r="F1652" s="40"/>
      <c r="G1652" s="23"/>
    </row>
    <row r="1653" spans="1:7" x14ac:dyDescent="0.2">
      <c r="A1653" s="23"/>
      <c r="B1653" s="16"/>
      <c r="C1653" s="40"/>
      <c r="D1653" s="29"/>
      <c r="E1653" s="16"/>
      <c r="F1653" s="40"/>
      <c r="G1653" s="23"/>
    </row>
    <row r="1654" spans="1:7" x14ac:dyDescent="0.2">
      <c r="A1654" s="23"/>
      <c r="B1654" s="16"/>
      <c r="C1654" s="40"/>
      <c r="D1654" s="29"/>
      <c r="E1654" s="16"/>
      <c r="F1654" s="40"/>
      <c r="G1654" s="23"/>
    </row>
    <row r="1655" spans="1:7" x14ac:dyDescent="0.2">
      <c r="A1655" s="23"/>
      <c r="B1655" s="16"/>
      <c r="C1655" s="40"/>
      <c r="D1655" s="29"/>
      <c r="E1655" s="16"/>
      <c r="F1655" s="40"/>
      <c r="G1655" s="23"/>
    </row>
    <row r="1656" spans="1:7" x14ac:dyDescent="0.2">
      <c r="A1656" s="23"/>
      <c r="B1656" s="16"/>
      <c r="C1656" s="40"/>
      <c r="D1656" s="29"/>
      <c r="E1656" s="16"/>
      <c r="F1656" s="40"/>
      <c r="G1656" s="23"/>
    </row>
    <row r="1657" spans="1:7" x14ac:dyDescent="0.2">
      <c r="A1657" s="23"/>
      <c r="B1657" s="16"/>
      <c r="C1657" s="40"/>
      <c r="D1657" s="29"/>
      <c r="E1657" s="16"/>
      <c r="F1657" s="40"/>
      <c r="G1657" s="23"/>
    </row>
    <row r="1658" spans="1:7" x14ac:dyDescent="0.2">
      <c r="A1658" s="23"/>
      <c r="B1658" s="16"/>
      <c r="C1658" s="40"/>
      <c r="D1658" s="29"/>
      <c r="E1658" s="16"/>
      <c r="F1658" s="40"/>
      <c r="G1658" s="23"/>
    </row>
    <row r="1659" spans="1:7" x14ac:dyDescent="0.2">
      <c r="A1659" s="23"/>
      <c r="B1659" s="16"/>
      <c r="C1659" s="40"/>
      <c r="D1659" s="29"/>
      <c r="E1659" s="16"/>
      <c r="F1659" s="40"/>
      <c r="G1659" s="23"/>
    </row>
    <row r="1660" spans="1:7" x14ac:dyDescent="0.2">
      <c r="A1660" s="23"/>
      <c r="B1660" s="16"/>
      <c r="C1660" s="40"/>
      <c r="D1660" s="29"/>
      <c r="E1660" s="16"/>
      <c r="F1660" s="40"/>
      <c r="G1660" s="23"/>
    </row>
    <row r="1661" spans="1:7" x14ac:dyDescent="0.2">
      <c r="A1661" s="23"/>
      <c r="B1661" s="16"/>
      <c r="C1661" s="40"/>
      <c r="D1661" s="29"/>
      <c r="E1661" s="16"/>
      <c r="F1661" s="40"/>
      <c r="G1661" s="23"/>
    </row>
    <row r="1662" spans="1:7" x14ac:dyDescent="0.2">
      <c r="A1662" s="23"/>
      <c r="B1662" s="16"/>
      <c r="C1662" s="40"/>
      <c r="D1662" s="29"/>
      <c r="E1662" s="16"/>
      <c r="F1662" s="40"/>
      <c r="G1662" s="23"/>
    </row>
    <row r="1663" spans="1:7" x14ac:dyDescent="0.2">
      <c r="A1663" s="23"/>
      <c r="B1663" s="16"/>
      <c r="C1663" s="40"/>
      <c r="D1663" s="29"/>
      <c r="E1663" s="16"/>
      <c r="F1663" s="40"/>
      <c r="G1663" s="23"/>
    </row>
    <row r="1664" spans="1:7" x14ac:dyDescent="0.2">
      <c r="A1664" s="23"/>
      <c r="B1664" s="16"/>
      <c r="C1664" s="40"/>
      <c r="D1664" s="29"/>
      <c r="E1664" s="16"/>
      <c r="F1664" s="40"/>
      <c r="G1664" s="23"/>
    </row>
    <row r="1665" spans="1:7" x14ac:dyDescent="0.2">
      <c r="A1665" s="23"/>
      <c r="B1665" s="16"/>
      <c r="C1665" s="40"/>
      <c r="D1665" s="29"/>
      <c r="E1665" s="16"/>
      <c r="F1665" s="40"/>
      <c r="G1665" s="23"/>
    </row>
    <row r="1666" spans="1:7" x14ac:dyDescent="0.2">
      <c r="A1666" s="23"/>
      <c r="B1666" s="16"/>
      <c r="C1666" s="40"/>
      <c r="D1666" s="29"/>
      <c r="E1666" s="16"/>
      <c r="F1666" s="40"/>
      <c r="G1666" s="23"/>
    </row>
    <row r="1667" spans="1:7" x14ac:dyDescent="0.2">
      <c r="A1667" s="23"/>
      <c r="B1667" s="16"/>
      <c r="C1667" s="40"/>
      <c r="D1667" s="29"/>
      <c r="E1667" s="16"/>
      <c r="F1667" s="40"/>
      <c r="G1667" s="23"/>
    </row>
    <row r="1668" spans="1:7" x14ac:dyDescent="0.2">
      <c r="A1668" s="23"/>
      <c r="B1668" s="16"/>
      <c r="C1668" s="40"/>
      <c r="D1668" s="29"/>
      <c r="E1668" s="16"/>
      <c r="F1668" s="40"/>
      <c r="G1668" s="23"/>
    </row>
    <row r="1669" spans="1:7" x14ac:dyDescent="0.2">
      <c r="A1669" s="23"/>
      <c r="B1669" s="16"/>
      <c r="C1669" s="40"/>
      <c r="D1669" s="29"/>
      <c r="E1669" s="16"/>
      <c r="F1669" s="40"/>
      <c r="G1669" s="23"/>
    </row>
    <row r="1670" spans="1:7" x14ac:dyDescent="0.2">
      <c r="A1670" s="23"/>
      <c r="B1670" s="16"/>
      <c r="C1670" s="40"/>
      <c r="D1670" s="29"/>
      <c r="E1670" s="16"/>
      <c r="F1670" s="40"/>
      <c r="G1670" s="23"/>
    </row>
    <row r="1671" spans="1:7" x14ac:dyDescent="0.2">
      <c r="A1671" s="23"/>
      <c r="B1671" s="16"/>
      <c r="C1671" s="40"/>
      <c r="D1671" s="29"/>
      <c r="E1671" s="16"/>
      <c r="F1671" s="40"/>
      <c r="G1671" s="23"/>
    </row>
    <row r="1672" spans="1:7" x14ac:dyDescent="0.2">
      <c r="A1672" s="23"/>
      <c r="B1672" s="16"/>
      <c r="C1672" s="40"/>
      <c r="D1672" s="29"/>
      <c r="E1672" s="16"/>
      <c r="F1672" s="40"/>
      <c r="G1672" s="23"/>
    </row>
    <row r="1673" spans="1:7" x14ac:dyDescent="0.2">
      <c r="A1673" s="23"/>
      <c r="B1673" s="16"/>
      <c r="C1673" s="40"/>
      <c r="D1673" s="29"/>
      <c r="E1673" s="16"/>
      <c r="F1673" s="40"/>
      <c r="G1673" s="23"/>
    </row>
    <row r="1674" spans="1:7" x14ac:dyDescent="0.2">
      <c r="A1674" s="23"/>
      <c r="B1674" s="16"/>
      <c r="C1674" s="40"/>
      <c r="D1674" s="29"/>
      <c r="E1674" s="16"/>
      <c r="F1674" s="40"/>
      <c r="G1674" s="23"/>
    </row>
    <row r="1675" spans="1:7" x14ac:dyDescent="0.2">
      <c r="A1675" s="23"/>
      <c r="B1675" s="16"/>
      <c r="C1675" s="40"/>
      <c r="D1675" s="29"/>
      <c r="E1675" s="16"/>
      <c r="F1675" s="40"/>
      <c r="G1675" s="23"/>
    </row>
    <row r="1676" spans="1:7" x14ac:dyDescent="0.2">
      <c r="A1676" s="23"/>
      <c r="B1676" s="16"/>
      <c r="C1676" s="40"/>
      <c r="D1676" s="29"/>
      <c r="E1676" s="16"/>
      <c r="F1676" s="40"/>
      <c r="G1676" s="23"/>
    </row>
    <row r="1677" spans="1:7" x14ac:dyDescent="0.2">
      <c r="A1677" s="23"/>
      <c r="B1677" s="16"/>
      <c r="C1677" s="40"/>
      <c r="D1677" s="29"/>
      <c r="E1677" s="16"/>
      <c r="F1677" s="40"/>
      <c r="G1677" s="23"/>
    </row>
    <row r="1678" spans="1:7" x14ac:dyDescent="0.2">
      <c r="A1678" s="23"/>
      <c r="B1678" s="16"/>
      <c r="C1678" s="40"/>
      <c r="D1678" s="29"/>
      <c r="E1678" s="16"/>
      <c r="F1678" s="40"/>
      <c r="G1678" s="23"/>
    </row>
    <row r="1679" spans="1:7" x14ac:dyDescent="0.2">
      <c r="A1679" s="23"/>
      <c r="B1679" s="16"/>
      <c r="C1679" s="40"/>
      <c r="D1679" s="29"/>
      <c r="E1679" s="16"/>
      <c r="F1679" s="40"/>
      <c r="G1679" s="23"/>
    </row>
    <row r="1680" spans="1:7" x14ac:dyDescent="0.2">
      <c r="A1680" s="23"/>
      <c r="B1680" s="16"/>
      <c r="C1680" s="40"/>
      <c r="D1680" s="29"/>
      <c r="E1680" s="16"/>
      <c r="F1680" s="40"/>
      <c r="G1680" s="23"/>
    </row>
    <row r="1681" spans="1:7" x14ac:dyDescent="0.2">
      <c r="A1681" s="23"/>
      <c r="B1681" s="16"/>
      <c r="C1681" s="40"/>
      <c r="D1681" s="29"/>
      <c r="E1681" s="16"/>
      <c r="F1681" s="40"/>
      <c r="G1681" s="23"/>
    </row>
    <row r="1682" spans="1:7" x14ac:dyDescent="0.2">
      <c r="A1682" s="23"/>
      <c r="B1682" s="16"/>
      <c r="C1682" s="40"/>
      <c r="D1682" s="29"/>
      <c r="E1682" s="16"/>
      <c r="F1682" s="40"/>
      <c r="G1682" s="23"/>
    </row>
    <row r="1683" spans="1:7" x14ac:dyDescent="0.2">
      <c r="A1683" s="23"/>
      <c r="B1683" s="16"/>
      <c r="C1683" s="40"/>
      <c r="D1683" s="29"/>
      <c r="E1683" s="16"/>
      <c r="F1683" s="40"/>
      <c r="G1683" s="23"/>
    </row>
    <row r="1684" spans="1:7" x14ac:dyDescent="0.2">
      <c r="A1684" s="23"/>
      <c r="B1684" s="16"/>
      <c r="C1684" s="40"/>
      <c r="D1684" s="29"/>
      <c r="E1684" s="16"/>
      <c r="F1684" s="40"/>
      <c r="G1684" s="23"/>
    </row>
    <row r="1685" spans="1:7" x14ac:dyDescent="0.2">
      <c r="A1685" s="23"/>
      <c r="B1685" s="16"/>
      <c r="C1685" s="40"/>
      <c r="D1685" s="29"/>
      <c r="E1685" s="16"/>
      <c r="F1685" s="40"/>
      <c r="G1685" s="23"/>
    </row>
    <row r="1686" spans="1:7" x14ac:dyDescent="0.2">
      <c r="A1686" s="23"/>
      <c r="B1686" s="16"/>
      <c r="C1686" s="40"/>
      <c r="D1686" s="29"/>
      <c r="E1686" s="16"/>
      <c r="F1686" s="40"/>
      <c r="G1686" s="23"/>
    </row>
    <row r="1687" spans="1:7" x14ac:dyDescent="0.2">
      <c r="A1687" s="23"/>
      <c r="B1687" s="16"/>
      <c r="C1687" s="40"/>
      <c r="D1687" s="29"/>
      <c r="E1687" s="16"/>
      <c r="F1687" s="40"/>
      <c r="G1687" s="23"/>
    </row>
    <row r="1688" spans="1:7" x14ac:dyDescent="0.2">
      <c r="A1688" s="23"/>
      <c r="B1688" s="16"/>
      <c r="C1688" s="40"/>
      <c r="D1688" s="29"/>
      <c r="E1688" s="16"/>
      <c r="F1688" s="40"/>
      <c r="G1688" s="23"/>
    </row>
    <row r="1689" spans="1:7" x14ac:dyDescent="0.2">
      <c r="A1689" s="23"/>
      <c r="B1689" s="16"/>
      <c r="C1689" s="40"/>
      <c r="D1689" s="29"/>
      <c r="E1689" s="16"/>
      <c r="F1689" s="40"/>
      <c r="G1689" s="23"/>
    </row>
    <row r="1690" spans="1:7" x14ac:dyDescent="0.2">
      <c r="A1690" s="23"/>
      <c r="B1690" s="16"/>
      <c r="C1690" s="40"/>
      <c r="D1690" s="29"/>
      <c r="E1690" s="16"/>
      <c r="F1690" s="40"/>
      <c r="G1690" s="23"/>
    </row>
    <row r="1691" spans="1:7" x14ac:dyDescent="0.2">
      <c r="A1691" s="23"/>
      <c r="B1691" s="16"/>
      <c r="C1691" s="40"/>
      <c r="D1691" s="29"/>
      <c r="E1691" s="16"/>
      <c r="F1691" s="40"/>
      <c r="G1691" s="23"/>
    </row>
    <row r="1692" spans="1:7" x14ac:dyDescent="0.2">
      <c r="A1692" s="23"/>
      <c r="B1692" s="16"/>
      <c r="C1692" s="40"/>
      <c r="D1692" s="29"/>
      <c r="E1692" s="16"/>
      <c r="F1692" s="40"/>
      <c r="G1692" s="23"/>
    </row>
    <row r="1693" spans="1:7" x14ac:dyDescent="0.2">
      <c r="A1693" s="23"/>
      <c r="B1693" s="16"/>
      <c r="C1693" s="40"/>
      <c r="D1693" s="29"/>
      <c r="E1693" s="16"/>
      <c r="F1693" s="40"/>
      <c r="G1693" s="23"/>
    </row>
    <row r="1694" spans="1:7" x14ac:dyDescent="0.2">
      <c r="A1694" s="23"/>
      <c r="B1694" s="16"/>
      <c r="C1694" s="40"/>
      <c r="D1694" s="29"/>
      <c r="E1694" s="16"/>
      <c r="F1694" s="40"/>
      <c r="G1694" s="23"/>
    </row>
    <row r="1695" spans="1:7" x14ac:dyDescent="0.2">
      <c r="A1695" s="23"/>
      <c r="B1695" s="16"/>
      <c r="C1695" s="40"/>
      <c r="D1695" s="29"/>
      <c r="E1695" s="16"/>
      <c r="F1695" s="40"/>
      <c r="G1695" s="23"/>
    </row>
    <row r="1696" spans="1:7" x14ac:dyDescent="0.2">
      <c r="A1696" s="23"/>
      <c r="B1696" s="16"/>
      <c r="C1696" s="40"/>
      <c r="D1696" s="29"/>
      <c r="E1696" s="16"/>
      <c r="F1696" s="40"/>
      <c r="G1696" s="23"/>
    </row>
    <row r="1697" spans="1:7" x14ac:dyDescent="0.2">
      <c r="A1697" s="23"/>
      <c r="B1697" s="16"/>
      <c r="C1697" s="40"/>
      <c r="D1697" s="29"/>
      <c r="E1697" s="16"/>
      <c r="F1697" s="40"/>
      <c r="G1697" s="23"/>
    </row>
    <row r="1698" spans="1:7" x14ac:dyDescent="0.2">
      <c r="A1698" s="23"/>
      <c r="B1698" s="16"/>
      <c r="C1698" s="40"/>
      <c r="D1698" s="29"/>
      <c r="E1698" s="16"/>
      <c r="F1698" s="40"/>
      <c r="G1698" s="23"/>
    </row>
    <row r="1699" spans="1:7" x14ac:dyDescent="0.2">
      <c r="A1699" s="23"/>
      <c r="B1699" s="16"/>
      <c r="C1699" s="40"/>
      <c r="D1699" s="29"/>
      <c r="E1699" s="16"/>
      <c r="F1699" s="40"/>
      <c r="G1699" s="23"/>
    </row>
    <row r="1700" spans="1:7" x14ac:dyDescent="0.2">
      <c r="A1700" s="23"/>
      <c r="B1700" s="16"/>
      <c r="C1700" s="40"/>
      <c r="D1700" s="29"/>
      <c r="E1700" s="16"/>
      <c r="F1700" s="40"/>
      <c r="G1700" s="23"/>
    </row>
    <row r="1701" spans="1:7" x14ac:dyDescent="0.2">
      <c r="A1701" s="23"/>
      <c r="B1701" s="16"/>
      <c r="C1701" s="40"/>
      <c r="D1701" s="29"/>
      <c r="E1701" s="16"/>
      <c r="F1701" s="40"/>
      <c r="G1701" s="23"/>
    </row>
    <row r="1702" spans="1:7" x14ac:dyDescent="0.2">
      <c r="A1702" s="23"/>
      <c r="B1702" s="16"/>
      <c r="C1702" s="40"/>
      <c r="D1702" s="29"/>
      <c r="E1702" s="16"/>
      <c r="F1702" s="40"/>
      <c r="G1702" s="23"/>
    </row>
    <row r="1703" spans="1:7" x14ac:dyDescent="0.2">
      <c r="A1703" s="23"/>
      <c r="B1703" s="16"/>
      <c r="C1703" s="40"/>
      <c r="D1703" s="29"/>
      <c r="E1703" s="16"/>
      <c r="F1703" s="40"/>
      <c r="G1703" s="23"/>
    </row>
    <row r="1704" spans="1:7" x14ac:dyDescent="0.2">
      <c r="A1704" s="23"/>
      <c r="B1704" s="16"/>
      <c r="C1704" s="40"/>
      <c r="D1704" s="29"/>
      <c r="E1704" s="16"/>
      <c r="F1704" s="40"/>
      <c r="G1704" s="23"/>
    </row>
    <row r="1705" spans="1:7" x14ac:dyDescent="0.2">
      <c r="A1705" s="23"/>
      <c r="B1705" s="16"/>
      <c r="C1705" s="40"/>
      <c r="D1705" s="29"/>
      <c r="E1705" s="16"/>
      <c r="F1705" s="40"/>
      <c r="G1705" s="23"/>
    </row>
    <row r="1706" spans="1:7" x14ac:dyDescent="0.2">
      <c r="A1706" s="23"/>
      <c r="B1706" s="16"/>
      <c r="C1706" s="40"/>
      <c r="D1706" s="29"/>
      <c r="E1706" s="16"/>
      <c r="F1706" s="40"/>
      <c r="G1706" s="23"/>
    </row>
    <row r="1707" spans="1:7" x14ac:dyDescent="0.2">
      <c r="A1707" s="23"/>
      <c r="B1707" s="16"/>
      <c r="C1707" s="40"/>
      <c r="D1707" s="29"/>
      <c r="E1707" s="16"/>
      <c r="F1707" s="40"/>
      <c r="G1707" s="23"/>
    </row>
    <row r="1708" spans="1:7" x14ac:dyDescent="0.2">
      <c r="A1708" s="23"/>
      <c r="B1708" s="16"/>
      <c r="C1708" s="40"/>
      <c r="D1708" s="29"/>
      <c r="E1708" s="16"/>
      <c r="F1708" s="40"/>
      <c r="G1708" s="23"/>
    </row>
    <row r="1709" spans="1:7" x14ac:dyDescent="0.2">
      <c r="A1709" s="23"/>
      <c r="B1709" s="16"/>
      <c r="C1709" s="40"/>
      <c r="D1709" s="29"/>
      <c r="E1709" s="16"/>
      <c r="F1709" s="40"/>
      <c r="G1709" s="23"/>
    </row>
    <row r="1710" spans="1:7" x14ac:dyDescent="0.2">
      <c r="A1710" s="23"/>
      <c r="B1710" s="16"/>
      <c r="C1710" s="40"/>
      <c r="D1710" s="29"/>
      <c r="E1710" s="16"/>
      <c r="F1710" s="40"/>
      <c r="G1710" s="23"/>
    </row>
    <row r="1711" spans="1:7" x14ac:dyDescent="0.2">
      <c r="A1711" s="23"/>
      <c r="B1711" s="16"/>
      <c r="C1711" s="40"/>
      <c r="D1711" s="29"/>
      <c r="E1711" s="16"/>
      <c r="F1711" s="40"/>
      <c r="G1711" s="23"/>
    </row>
    <row r="1712" spans="1:7" x14ac:dyDescent="0.2">
      <c r="A1712" s="23"/>
      <c r="B1712" s="16"/>
      <c r="C1712" s="40"/>
      <c r="D1712" s="29"/>
      <c r="E1712" s="16"/>
      <c r="F1712" s="40"/>
      <c r="G1712" s="23"/>
    </row>
    <row r="1713" spans="1:7" x14ac:dyDescent="0.2">
      <c r="A1713" s="23"/>
      <c r="B1713" s="16"/>
      <c r="C1713" s="40"/>
      <c r="D1713" s="29"/>
      <c r="E1713" s="16"/>
      <c r="F1713" s="40"/>
      <c r="G1713" s="23"/>
    </row>
    <row r="1714" spans="1:7" x14ac:dyDescent="0.2">
      <c r="A1714" s="23"/>
      <c r="B1714" s="16"/>
      <c r="C1714" s="40"/>
      <c r="D1714" s="29"/>
      <c r="E1714" s="16"/>
      <c r="F1714" s="40"/>
      <c r="G1714" s="23"/>
    </row>
    <row r="1715" spans="1:7" x14ac:dyDescent="0.2">
      <c r="A1715" s="23"/>
      <c r="B1715" s="16"/>
      <c r="C1715" s="40"/>
      <c r="D1715" s="29"/>
      <c r="E1715" s="16"/>
      <c r="F1715" s="40"/>
      <c r="G1715" s="23"/>
    </row>
    <row r="1716" spans="1:7" x14ac:dyDescent="0.2">
      <c r="A1716" s="23"/>
      <c r="B1716" s="16"/>
      <c r="C1716" s="40"/>
      <c r="D1716" s="29"/>
      <c r="E1716" s="16"/>
      <c r="F1716" s="40"/>
      <c r="G1716" s="23"/>
    </row>
    <row r="1717" spans="1:7" x14ac:dyDescent="0.2">
      <c r="A1717" s="23"/>
      <c r="B1717" s="16"/>
      <c r="C1717" s="40"/>
      <c r="D1717" s="29"/>
      <c r="E1717" s="16"/>
      <c r="F1717" s="40"/>
      <c r="G1717" s="23"/>
    </row>
    <row r="1718" spans="1:7" x14ac:dyDescent="0.2">
      <c r="A1718" s="23"/>
      <c r="B1718" s="16"/>
      <c r="C1718" s="40"/>
      <c r="D1718" s="29"/>
      <c r="E1718" s="16"/>
      <c r="F1718" s="40"/>
      <c r="G1718" s="23"/>
    </row>
    <row r="1719" spans="1:7" x14ac:dyDescent="0.2">
      <c r="A1719" s="23"/>
      <c r="B1719" s="16"/>
      <c r="C1719" s="40"/>
      <c r="D1719" s="29"/>
      <c r="E1719" s="16"/>
      <c r="F1719" s="40"/>
      <c r="G1719" s="23"/>
    </row>
    <row r="1720" spans="1:7" x14ac:dyDescent="0.2">
      <c r="A1720" s="23"/>
      <c r="B1720" s="16"/>
      <c r="C1720" s="40"/>
      <c r="D1720" s="29"/>
      <c r="E1720" s="16"/>
      <c r="F1720" s="40"/>
      <c r="G1720" s="23"/>
    </row>
    <row r="1721" spans="1:7" x14ac:dyDescent="0.2">
      <c r="A1721" s="23"/>
      <c r="B1721" s="16"/>
      <c r="C1721" s="40"/>
      <c r="D1721" s="29"/>
      <c r="E1721" s="16"/>
      <c r="F1721" s="40"/>
      <c r="G1721" s="23"/>
    </row>
    <row r="1722" spans="1:7" x14ac:dyDescent="0.2">
      <c r="A1722" s="23"/>
      <c r="B1722" s="16"/>
      <c r="C1722" s="40"/>
      <c r="D1722" s="29"/>
      <c r="E1722" s="16"/>
      <c r="F1722" s="40"/>
      <c r="G1722" s="23"/>
    </row>
    <row r="1723" spans="1:7" x14ac:dyDescent="0.2">
      <c r="A1723" s="23"/>
      <c r="B1723" s="16"/>
      <c r="C1723" s="40"/>
      <c r="D1723" s="29"/>
      <c r="E1723" s="16"/>
      <c r="F1723" s="40"/>
      <c r="G1723" s="23"/>
    </row>
    <row r="1724" spans="1:7" x14ac:dyDescent="0.2">
      <c r="A1724" s="23"/>
      <c r="B1724" s="16"/>
      <c r="C1724" s="40"/>
      <c r="D1724" s="29"/>
      <c r="E1724" s="16"/>
      <c r="F1724" s="40"/>
      <c r="G1724" s="23"/>
    </row>
    <row r="1725" spans="1:7" x14ac:dyDescent="0.2">
      <c r="A1725" s="23"/>
      <c r="B1725" s="16"/>
      <c r="C1725" s="40"/>
      <c r="D1725" s="29"/>
      <c r="E1725" s="16"/>
      <c r="F1725" s="40"/>
      <c r="G1725" s="23"/>
    </row>
    <row r="1726" spans="1:7" x14ac:dyDescent="0.2">
      <c r="A1726" s="23"/>
      <c r="B1726" s="16"/>
      <c r="C1726" s="40"/>
      <c r="D1726" s="29"/>
      <c r="E1726" s="16"/>
      <c r="F1726" s="40"/>
      <c r="G1726" s="23"/>
    </row>
    <row r="1727" spans="1:7" x14ac:dyDescent="0.2">
      <c r="A1727" s="23"/>
      <c r="B1727" s="16"/>
      <c r="C1727" s="40"/>
      <c r="D1727" s="29"/>
      <c r="E1727" s="16"/>
      <c r="F1727" s="40"/>
      <c r="G1727" s="23"/>
    </row>
    <row r="1728" spans="1:7" x14ac:dyDescent="0.2">
      <c r="A1728" s="23"/>
      <c r="B1728" s="16"/>
      <c r="C1728" s="40"/>
      <c r="D1728" s="29"/>
      <c r="E1728" s="16"/>
      <c r="F1728" s="40"/>
      <c r="G1728" s="23"/>
    </row>
    <row r="1729" spans="1:7" x14ac:dyDescent="0.2">
      <c r="A1729" s="23"/>
      <c r="B1729" s="16"/>
      <c r="C1729" s="40"/>
      <c r="D1729" s="29"/>
      <c r="E1729" s="16"/>
      <c r="F1729" s="40"/>
      <c r="G1729" s="23"/>
    </row>
    <row r="1730" spans="1:7" x14ac:dyDescent="0.2">
      <c r="A1730" s="23"/>
      <c r="B1730" s="16"/>
      <c r="C1730" s="40"/>
      <c r="D1730" s="29"/>
      <c r="E1730" s="16"/>
      <c r="F1730" s="40"/>
      <c r="G1730" s="23"/>
    </row>
    <row r="1731" spans="1:7" x14ac:dyDescent="0.2">
      <c r="A1731" s="23"/>
      <c r="B1731" s="16"/>
      <c r="C1731" s="40"/>
      <c r="D1731" s="29"/>
      <c r="E1731" s="16"/>
      <c r="F1731" s="40"/>
      <c r="G1731" s="23"/>
    </row>
    <row r="1732" spans="1:7" x14ac:dyDescent="0.2">
      <c r="A1732" s="23"/>
      <c r="B1732" s="16"/>
      <c r="C1732" s="40"/>
      <c r="D1732" s="29"/>
      <c r="E1732" s="16"/>
      <c r="F1732" s="40"/>
      <c r="G1732" s="23"/>
    </row>
    <row r="1733" spans="1:7" x14ac:dyDescent="0.2">
      <c r="A1733" s="23"/>
      <c r="B1733" s="16"/>
      <c r="C1733" s="40"/>
      <c r="D1733" s="29"/>
      <c r="E1733" s="16"/>
      <c r="F1733" s="40"/>
      <c r="G1733" s="23"/>
    </row>
    <row r="1734" spans="1:7" x14ac:dyDescent="0.2">
      <c r="A1734" s="23"/>
      <c r="B1734" s="16"/>
      <c r="C1734" s="40"/>
      <c r="D1734" s="29"/>
      <c r="E1734" s="16"/>
      <c r="F1734" s="40"/>
      <c r="G1734" s="23"/>
    </row>
    <row r="1735" spans="1:7" x14ac:dyDescent="0.2">
      <c r="A1735" s="23"/>
      <c r="B1735" s="16"/>
      <c r="C1735" s="40"/>
      <c r="D1735" s="29"/>
      <c r="E1735" s="16"/>
      <c r="F1735" s="40"/>
      <c r="G1735" s="23"/>
    </row>
    <row r="1736" spans="1:7" x14ac:dyDescent="0.2">
      <c r="A1736" s="23"/>
      <c r="B1736" s="16"/>
      <c r="C1736" s="40"/>
      <c r="D1736" s="29"/>
      <c r="E1736" s="16"/>
      <c r="F1736" s="40"/>
      <c r="G1736" s="23"/>
    </row>
    <row r="1737" spans="1:7" x14ac:dyDescent="0.2">
      <c r="A1737" s="23"/>
      <c r="B1737" s="16"/>
      <c r="C1737" s="40"/>
      <c r="D1737" s="29"/>
      <c r="E1737" s="16"/>
      <c r="F1737" s="40"/>
      <c r="G1737" s="23"/>
    </row>
    <row r="1738" spans="1:7" x14ac:dyDescent="0.2">
      <c r="A1738" s="23"/>
      <c r="B1738" s="16"/>
      <c r="C1738" s="40"/>
      <c r="D1738" s="29"/>
      <c r="E1738" s="16"/>
      <c r="F1738" s="40"/>
      <c r="G1738" s="23"/>
    </row>
    <row r="1739" spans="1:7" x14ac:dyDescent="0.2">
      <c r="A1739" s="23"/>
      <c r="B1739" s="16"/>
      <c r="C1739" s="40"/>
      <c r="D1739" s="29"/>
      <c r="E1739" s="16"/>
      <c r="F1739" s="40"/>
      <c r="G1739" s="23"/>
    </row>
    <row r="1740" spans="1:7" x14ac:dyDescent="0.2">
      <c r="A1740" s="23"/>
      <c r="B1740" s="16"/>
      <c r="C1740" s="40"/>
      <c r="D1740" s="29"/>
      <c r="E1740" s="16"/>
      <c r="F1740" s="40"/>
      <c r="G1740" s="23"/>
    </row>
    <row r="1741" spans="1:7" x14ac:dyDescent="0.2">
      <c r="A1741" s="23"/>
      <c r="B1741" s="16"/>
      <c r="C1741" s="40"/>
      <c r="D1741" s="29"/>
      <c r="E1741" s="16"/>
      <c r="F1741" s="40"/>
      <c r="G1741" s="23"/>
    </row>
    <row r="1742" spans="1:7" x14ac:dyDescent="0.2">
      <c r="A1742" s="23"/>
      <c r="B1742" s="16"/>
      <c r="C1742" s="40"/>
      <c r="D1742" s="29"/>
      <c r="E1742" s="16"/>
      <c r="F1742" s="40"/>
      <c r="G1742" s="23"/>
    </row>
    <row r="1743" spans="1:7" x14ac:dyDescent="0.2">
      <c r="A1743" s="23"/>
      <c r="B1743" s="16"/>
      <c r="C1743" s="40"/>
      <c r="D1743" s="29"/>
      <c r="E1743" s="16"/>
      <c r="F1743" s="40"/>
      <c r="G1743" s="23"/>
    </row>
    <row r="1744" spans="1:7" x14ac:dyDescent="0.2">
      <c r="A1744" s="23"/>
      <c r="B1744" s="16"/>
      <c r="C1744" s="40"/>
      <c r="D1744" s="29"/>
      <c r="E1744" s="16"/>
      <c r="F1744" s="40"/>
      <c r="G1744" s="23"/>
    </row>
    <row r="1745" spans="1:7" x14ac:dyDescent="0.2">
      <c r="A1745" s="23"/>
      <c r="B1745" s="16"/>
      <c r="C1745" s="40"/>
      <c r="D1745" s="29"/>
      <c r="E1745" s="16"/>
      <c r="F1745" s="40"/>
      <c r="G1745" s="23"/>
    </row>
    <row r="1746" spans="1:7" x14ac:dyDescent="0.2">
      <c r="A1746" s="23"/>
      <c r="B1746" s="16"/>
      <c r="C1746" s="40"/>
      <c r="D1746" s="29"/>
      <c r="E1746" s="16"/>
      <c r="F1746" s="40"/>
      <c r="G1746" s="23"/>
    </row>
    <row r="1747" spans="1:7" x14ac:dyDescent="0.2">
      <c r="A1747" s="23"/>
      <c r="B1747" s="16"/>
      <c r="C1747" s="40"/>
      <c r="D1747" s="29"/>
      <c r="E1747" s="16"/>
      <c r="F1747" s="40"/>
      <c r="G1747" s="23"/>
    </row>
    <row r="1748" spans="1:7" x14ac:dyDescent="0.2">
      <c r="A1748" s="23"/>
      <c r="B1748" s="16"/>
      <c r="C1748" s="40"/>
      <c r="D1748" s="29"/>
      <c r="E1748" s="16"/>
      <c r="F1748" s="40"/>
      <c r="G1748" s="23"/>
    </row>
    <row r="1749" spans="1:7" x14ac:dyDescent="0.2">
      <c r="A1749" s="23"/>
      <c r="B1749" s="16"/>
      <c r="C1749" s="40"/>
      <c r="D1749" s="29"/>
      <c r="E1749" s="16"/>
      <c r="F1749" s="40"/>
      <c r="G1749" s="23"/>
    </row>
    <row r="1750" spans="1:7" x14ac:dyDescent="0.2">
      <c r="A1750" s="23"/>
      <c r="B1750" s="16"/>
      <c r="C1750" s="40"/>
      <c r="D1750" s="29"/>
      <c r="E1750" s="16"/>
      <c r="F1750" s="40"/>
      <c r="G1750" s="23"/>
    </row>
    <row r="1751" spans="1:7" x14ac:dyDescent="0.2">
      <c r="A1751" s="23"/>
      <c r="B1751" s="16"/>
      <c r="C1751" s="40"/>
      <c r="D1751" s="29"/>
      <c r="E1751" s="16"/>
      <c r="F1751" s="40"/>
      <c r="G1751" s="23"/>
    </row>
    <row r="1752" spans="1:7" x14ac:dyDescent="0.2">
      <c r="A1752" s="23"/>
      <c r="B1752" s="16"/>
      <c r="C1752" s="40"/>
      <c r="D1752" s="29"/>
      <c r="E1752" s="16"/>
      <c r="F1752" s="40"/>
      <c r="G1752" s="23"/>
    </row>
    <row r="1753" spans="1:7" x14ac:dyDescent="0.2">
      <c r="A1753" s="23"/>
      <c r="B1753" s="16"/>
      <c r="C1753" s="40"/>
      <c r="D1753" s="29"/>
      <c r="E1753" s="16"/>
      <c r="F1753" s="40"/>
      <c r="G1753" s="23"/>
    </row>
    <row r="1754" spans="1:7" x14ac:dyDescent="0.2">
      <c r="A1754" s="23"/>
      <c r="B1754" s="16"/>
      <c r="C1754" s="40"/>
      <c r="D1754" s="29"/>
      <c r="E1754" s="16"/>
      <c r="F1754" s="40"/>
      <c r="G1754" s="23"/>
    </row>
    <row r="1755" spans="1:7" x14ac:dyDescent="0.2">
      <c r="A1755" s="23"/>
      <c r="B1755" s="16"/>
      <c r="C1755" s="40"/>
      <c r="D1755" s="29"/>
      <c r="E1755" s="16"/>
      <c r="F1755" s="40"/>
      <c r="G1755" s="23"/>
    </row>
    <row r="1756" spans="1:7" x14ac:dyDescent="0.2">
      <c r="A1756" s="23"/>
      <c r="B1756" s="16"/>
      <c r="C1756" s="40"/>
      <c r="D1756" s="29"/>
      <c r="E1756" s="16"/>
      <c r="F1756" s="40"/>
      <c r="G1756" s="23"/>
    </row>
    <row r="1757" spans="1:7" x14ac:dyDescent="0.2">
      <c r="A1757" s="23"/>
      <c r="B1757" s="16"/>
      <c r="C1757" s="40"/>
      <c r="D1757" s="29"/>
      <c r="E1757" s="16"/>
      <c r="F1757" s="40"/>
      <c r="G1757" s="23"/>
    </row>
    <row r="1758" spans="1:7" x14ac:dyDescent="0.2">
      <c r="A1758" s="23"/>
      <c r="B1758" s="16"/>
      <c r="C1758" s="40"/>
      <c r="D1758" s="29"/>
      <c r="E1758" s="16"/>
      <c r="F1758" s="40"/>
      <c r="G1758" s="23"/>
    </row>
    <row r="1759" spans="1:7" x14ac:dyDescent="0.2">
      <c r="A1759" s="23"/>
      <c r="B1759" s="16"/>
      <c r="C1759" s="40"/>
      <c r="D1759" s="29"/>
      <c r="E1759" s="16"/>
      <c r="F1759" s="40"/>
      <c r="G1759" s="23"/>
    </row>
    <row r="1760" spans="1:7" x14ac:dyDescent="0.2">
      <c r="A1760" s="23"/>
      <c r="B1760" s="16"/>
      <c r="C1760" s="40"/>
      <c r="D1760" s="29"/>
      <c r="E1760" s="16"/>
      <c r="F1760" s="40"/>
      <c r="G1760" s="23"/>
    </row>
    <row r="1761" spans="1:7" x14ac:dyDescent="0.2">
      <c r="A1761" s="23"/>
      <c r="B1761" s="16"/>
      <c r="C1761" s="40"/>
      <c r="D1761" s="29"/>
      <c r="E1761" s="16"/>
      <c r="F1761" s="40"/>
      <c r="G1761" s="23"/>
    </row>
    <row r="1762" spans="1:7" x14ac:dyDescent="0.2">
      <c r="A1762" s="23"/>
      <c r="B1762" s="16"/>
      <c r="C1762" s="40"/>
      <c r="D1762" s="29"/>
      <c r="E1762" s="16"/>
      <c r="F1762" s="40"/>
      <c r="G1762" s="23"/>
    </row>
    <row r="1763" spans="1:7" x14ac:dyDescent="0.2">
      <c r="A1763" s="23"/>
      <c r="B1763" s="16"/>
      <c r="C1763" s="40"/>
      <c r="D1763" s="29"/>
      <c r="E1763" s="16"/>
      <c r="F1763" s="40"/>
      <c r="G1763" s="23"/>
    </row>
    <row r="1764" spans="1:7" x14ac:dyDescent="0.2">
      <c r="A1764" s="23"/>
      <c r="B1764" s="16"/>
      <c r="C1764" s="40"/>
      <c r="D1764" s="29"/>
      <c r="E1764" s="16"/>
      <c r="F1764" s="40"/>
      <c r="G1764" s="23"/>
    </row>
    <row r="1765" spans="1:7" x14ac:dyDescent="0.2">
      <c r="A1765" s="23"/>
      <c r="B1765" s="16"/>
      <c r="C1765" s="40"/>
      <c r="D1765" s="29"/>
      <c r="E1765" s="16"/>
      <c r="F1765" s="40"/>
      <c r="G1765" s="23"/>
    </row>
    <row r="1766" spans="1:7" x14ac:dyDescent="0.2">
      <c r="A1766" s="23"/>
      <c r="B1766" s="16"/>
      <c r="C1766" s="40"/>
      <c r="D1766" s="29"/>
      <c r="E1766" s="16"/>
      <c r="F1766" s="40"/>
      <c r="G1766" s="23"/>
    </row>
    <row r="1767" spans="1:7" x14ac:dyDescent="0.2">
      <c r="A1767" s="23"/>
      <c r="B1767" s="16"/>
      <c r="C1767" s="40"/>
      <c r="D1767" s="29"/>
      <c r="E1767" s="16"/>
      <c r="F1767" s="40"/>
      <c r="G1767" s="23"/>
    </row>
    <row r="1768" spans="1:7" x14ac:dyDescent="0.2">
      <c r="A1768" s="23"/>
      <c r="B1768" s="16"/>
      <c r="C1768" s="40"/>
      <c r="D1768" s="29"/>
      <c r="E1768" s="16"/>
      <c r="F1768" s="40"/>
      <c r="G1768" s="23"/>
    </row>
    <row r="1769" spans="1:7" x14ac:dyDescent="0.2">
      <c r="A1769" s="23"/>
      <c r="B1769" s="16"/>
      <c r="C1769" s="40"/>
      <c r="D1769" s="29"/>
      <c r="E1769" s="16"/>
      <c r="F1769" s="40"/>
      <c r="G1769" s="23"/>
    </row>
    <row r="1770" spans="1:7" x14ac:dyDescent="0.2">
      <c r="A1770" s="23"/>
      <c r="B1770" s="16"/>
      <c r="C1770" s="40"/>
      <c r="D1770" s="29"/>
      <c r="E1770" s="16"/>
      <c r="F1770" s="40"/>
      <c r="G1770" s="23"/>
    </row>
    <row r="1771" spans="1:7" x14ac:dyDescent="0.2">
      <c r="A1771" s="23"/>
      <c r="B1771" s="16"/>
      <c r="C1771" s="40"/>
      <c r="D1771" s="29"/>
      <c r="E1771" s="16"/>
      <c r="F1771" s="40"/>
      <c r="G1771" s="23"/>
    </row>
    <row r="1772" spans="1:7" x14ac:dyDescent="0.2">
      <c r="A1772" s="23"/>
      <c r="B1772" s="16"/>
      <c r="C1772" s="40"/>
      <c r="D1772" s="29"/>
      <c r="E1772" s="16"/>
      <c r="F1772" s="40"/>
      <c r="G1772" s="23"/>
    </row>
    <row r="1773" spans="1:7" x14ac:dyDescent="0.2">
      <c r="A1773" s="23"/>
      <c r="B1773" s="16"/>
      <c r="C1773" s="40"/>
      <c r="D1773" s="29"/>
      <c r="E1773" s="16"/>
      <c r="F1773" s="40"/>
      <c r="G1773" s="23"/>
    </row>
    <row r="1774" spans="1:7" x14ac:dyDescent="0.2">
      <c r="A1774" s="23"/>
      <c r="B1774" s="16"/>
      <c r="C1774" s="40"/>
      <c r="D1774" s="29"/>
      <c r="E1774" s="16"/>
      <c r="F1774" s="40"/>
      <c r="G1774" s="23"/>
    </row>
    <row r="1775" spans="1:7" x14ac:dyDescent="0.2">
      <c r="A1775" s="23"/>
      <c r="B1775" s="16"/>
      <c r="C1775" s="40"/>
      <c r="D1775" s="29"/>
      <c r="E1775" s="16"/>
      <c r="F1775" s="40"/>
      <c r="G1775" s="23"/>
    </row>
    <row r="1776" spans="1:7" x14ac:dyDescent="0.2">
      <c r="A1776" s="23"/>
      <c r="B1776" s="16"/>
      <c r="C1776" s="40"/>
      <c r="D1776" s="29"/>
      <c r="E1776" s="16"/>
      <c r="F1776" s="40"/>
      <c r="G1776" s="23"/>
    </row>
    <row r="1777" spans="1:7" x14ac:dyDescent="0.2">
      <c r="A1777" s="23"/>
      <c r="B1777" s="16"/>
      <c r="C1777" s="40"/>
      <c r="D1777" s="29"/>
      <c r="E1777" s="16"/>
      <c r="F1777" s="40"/>
      <c r="G1777" s="23"/>
    </row>
    <row r="1778" spans="1:7" x14ac:dyDescent="0.2">
      <c r="A1778" s="23"/>
      <c r="B1778" s="16"/>
      <c r="C1778" s="40"/>
      <c r="D1778" s="29"/>
      <c r="E1778" s="16"/>
      <c r="F1778" s="40"/>
      <c r="G1778" s="23"/>
    </row>
    <row r="1779" spans="1:7" x14ac:dyDescent="0.2">
      <c r="A1779" s="23"/>
      <c r="B1779" s="16"/>
      <c r="C1779" s="40"/>
      <c r="D1779" s="29"/>
      <c r="E1779" s="16"/>
      <c r="F1779" s="40"/>
      <c r="G1779" s="23"/>
    </row>
    <row r="1780" spans="1:7" x14ac:dyDescent="0.2">
      <c r="A1780" s="23"/>
      <c r="B1780" s="16"/>
      <c r="C1780" s="40"/>
      <c r="D1780" s="29"/>
      <c r="E1780" s="16"/>
      <c r="F1780" s="40"/>
      <c r="G1780" s="23"/>
    </row>
    <row r="1781" spans="1:7" x14ac:dyDescent="0.2">
      <c r="A1781" s="23"/>
      <c r="B1781" s="16"/>
      <c r="C1781" s="40"/>
      <c r="D1781" s="29"/>
      <c r="E1781" s="16"/>
      <c r="F1781" s="40"/>
      <c r="G1781" s="23"/>
    </row>
    <row r="1782" spans="1:7" x14ac:dyDescent="0.2">
      <c r="A1782" s="23"/>
      <c r="B1782" s="16"/>
      <c r="C1782" s="40"/>
      <c r="D1782" s="29"/>
      <c r="E1782" s="16"/>
      <c r="F1782" s="40"/>
      <c r="G1782" s="23"/>
    </row>
    <row r="1783" spans="1:7" x14ac:dyDescent="0.2">
      <c r="A1783" s="23"/>
      <c r="B1783" s="16"/>
      <c r="C1783" s="40"/>
      <c r="D1783" s="29"/>
      <c r="E1783" s="16"/>
      <c r="F1783" s="40"/>
      <c r="G1783" s="23"/>
    </row>
    <row r="1784" spans="1:7" x14ac:dyDescent="0.2">
      <c r="A1784" s="23"/>
      <c r="B1784" s="16"/>
      <c r="C1784" s="40"/>
      <c r="D1784" s="29"/>
      <c r="E1784" s="16"/>
      <c r="F1784" s="40"/>
      <c r="G1784" s="23"/>
    </row>
    <row r="1785" spans="1:7" x14ac:dyDescent="0.2">
      <c r="A1785" s="23"/>
      <c r="B1785" s="16"/>
      <c r="C1785" s="40"/>
      <c r="D1785" s="29"/>
      <c r="E1785" s="16"/>
      <c r="F1785" s="40"/>
      <c r="G1785" s="23"/>
    </row>
    <row r="1786" spans="1:7" x14ac:dyDescent="0.2">
      <c r="A1786" s="23"/>
      <c r="B1786" s="16"/>
      <c r="C1786" s="40"/>
      <c r="D1786" s="29"/>
      <c r="E1786" s="16"/>
      <c r="F1786" s="40"/>
      <c r="G1786" s="23"/>
    </row>
    <row r="1787" spans="1:7" x14ac:dyDescent="0.2">
      <c r="A1787" s="23"/>
      <c r="B1787" s="16"/>
      <c r="C1787" s="40"/>
      <c r="D1787" s="29"/>
      <c r="E1787" s="16"/>
      <c r="F1787" s="40"/>
      <c r="G1787" s="23"/>
    </row>
    <row r="1788" spans="1:7" x14ac:dyDescent="0.2">
      <c r="A1788" s="23"/>
      <c r="B1788" s="16"/>
      <c r="C1788" s="40"/>
      <c r="D1788" s="29"/>
      <c r="E1788" s="16"/>
      <c r="F1788" s="40"/>
      <c r="G1788" s="23"/>
    </row>
    <row r="1789" spans="1:7" x14ac:dyDescent="0.2">
      <c r="A1789" s="23"/>
      <c r="B1789" s="16"/>
      <c r="C1789" s="40"/>
      <c r="D1789" s="29"/>
      <c r="E1789" s="16"/>
      <c r="F1789" s="40"/>
      <c r="G1789" s="23"/>
    </row>
    <row r="1790" spans="1:7" x14ac:dyDescent="0.2">
      <c r="A1790" s="23"/>
      <c r="B1790" s="16"/>
      <c r="C1790" s="40"/>
      <c r="D1790" s="29"/>
      <c r="E1790" s="16"/>
      <c r="F1790" s="40"/>
      <c r="G1790" s="23"/>
    </row>
    <row r="1791" spans="1:7" x14ac:dyDescent="0.2">
      <c r="A1791" s="23"/>
      <c r="B1791" s="16"/>
      <c r="C1791" s="40"/>
      <c r="D1791" s="29"/>
      <c r="E1791" s="16"/>
      <c r="F1791" s="40"/>
      <c r="G1791" s="23"/>
    </row>
    <row r="1792" spans="1:7" x14ac:dyDescent="0.2">
      <c r="A1792" s="23"/>
      <c r="B1792" s="16"/>
      <c r="C1792" s="40"/>
      <c r="D1792" s="29"/>
      <c r="E1792" s="16"/>
      <c r="F1792" s="40"/>
      <c r="G1792" s="23"/>
    </row>
    <row r="1793" spans="1:7" x14ac:dyDescent="0.2">
      <c r="A1793" s="23"/>
      <c r="B1793" s="16"/>
      <c r="C1793" s="40"/>
      <c r="D1793" s="29"/>
      <c r="E1793" s="16"/>
      <c r="F1793" s="40"/>
      <c r="G1793" s="23"/>
    </row>
    <row r="1794" spans="1:7" x14ac:dyDescent="0.2">
      <c r="A1794" s="23"/>
      <c r="B1794" s="16"/>
      <c r="C1794" s="40"/>
      <c r="D1794" s="29"/>
      <c r="E1794" s="16"/>
      <c r="F1794" s="40"/>
      <c r="G1794" s="23"/>
    </row>
    <row r="1795" spans="1:7" x14ac:dyDescent="0.2">
      <c r="A1795" s="23"/>
      <c r="B1795" s="16"/>
      <c r="C1795" s="40"/>
      <c r="D1795" s="29"/>
      <c r="E1795" s="16"/>
      <c r="F1795" s="40"/>
      <c r="G1795" s="23"/>
    </row>
    <row r="1796" spans="1:7" x14ac:dyDescent="0.2">
      <c r="A1796" s="23"/>
      <c r="B1796" s="16"/>
      <c r="C1796" s="40"/>
      <c r="D1796" s="29"/>
      <c r="E1796" s="16"/>
      <c r="F1796" s="40"/>
      <c r="G1796" s="23"/>
    </row>
    <row r="1797" spans="1:7" x14ac:dyDescent="0.2">
      <c r="A1797" s="23"/>
      <c r="B1797" s="16"/>
      <c r="C1797" s="40"/>
      <c r="D1797" s="29"/>
      <c r="E1797" s="16"/>
      <c r="F1797" s="40"/>
      <c r="G1797" s="23"/>
    </row>
    <row r="1798" spans="1:7" x14ac:dyDescent="0.2">
      <c r="A1798" s="23"/>
      <c r="B1798" s="16"/>
      <c r="C1798" s="40"/>
      <c r="D1798" s="29"/>
      <c r="E1798" s="16"/>
      <c r="F1798" s="40"/>
      <c r="G1798" s="23"/>
    </row>
    <row r="1799" spans="1:7" x14ac:dyDescent="0.2">
      <c r="A1799" s="23"/>
      <c r="B1799" s="16"/>
      <c r="C1799" s="40"/>
      <c r="D1799" s="29"/>
      <c r="E1799" s="16"/>
      <c r="F1799" s="40"/>
      <c r="G1799" s="23"/>
    </row>
    <row r="1800" spans="1:7" x14ac:dyDescent="0.2">
      <c r="A1800" s="23"/>
      <c r="B1800" s="16"/>
      <c r="C1800" s="40"/>
      <c r="D1800" s="29"/>
      <c r="E1800" s="16"/>
      <c r="F1800" s="40"/>
      <c r="G1800" s="23"/>
    </row>
    <row r="1801" spans="1:7" x14ac:dyDescent="0.2">
      <c r="A1801" s="23"/>
      <c r="B1801" s="16"/>
      <c r="C1801" s="40"/>
      <c r="D1801" s="29"/>
      <c r="E1801" s="16"/>
      <c r="F1801" s="40"/>
      <c r="G1801" s="23"/>
    </row>
    <row r="1802" spans="1:7" x14ac:dyDescent="0.2">
      <c r="A1802" s="23"/>
      <c r="B1802" s="16"/>
      <c r="C1802" s="40"/>
      <c r="D1802" s="29"/>
      <c r="E1802" s="16"/>
      <c r="F1802" s="40"/>
      <c r="G1802" s="23"/>
    </row>
    <row r="1803" spans="1:7" x14ac:dyDescent="0.2">
      <c r="A1803" s="23"/>
      <c r="B1803" s="16"/>
      <c r="C1803" s="40"/>
      <c r="D1803" s="29"/>
      <c r="E1803" s="16"/>
      <c r="F1803" s="40"/>
      <c r="G1803" s="23"/>
    </row>
    <row r="1804" spans="1:7" x14ac:dyDescent="0.2">
      <c r="A1804" s="23"/>
      <c r="B1804" s="16"/>
      <c r="C1804" s="40"/>
      <c r="D1804" s="29"/>
      <c r="E1804" s="16"/>
      <c r="F1804" s="40"/>
      <c r="G1804" s="23"/>
    </row>
    <row r="1805" spans="1:7" x14ac:dyDescent="0.2">
      <c r="A1805" s="23"/>
      <c r="B1805" s="16"/>
      <c r="C1805" s="40"/>
      <c r="D1805" s="29"/>
      <c r="E1805" s="16"/>
      <c r="F1805" s="40"/>
      <c r="G1805" s="23"/>
    </row>
    <row r="1806" spans="1:7" x14ac:dyDescent="0.2">
      <c r="A1806" s="23"/>
      <c r="B1806" s="16"/>
      <c r="C1806" s="40"/>
      <c r="D1806" s="29"/>
      <c r="E1806" s="16"/>
      <c r="F1806" s="40"/>
      <c r="G1806" s="23"/>
    </row>
    <row r="1807" spans="1:7" x14ac:dyDescent="0.2">
      <c r="A1807" s="23"/>
      <c r="B1807" s="16"/>
      <c r="C1807" s="40"/>
      <c r="D1807" s="29"/>
      <c r="E1807" s="16"/>
      <c r="F1807" s="40"/>
      <c r="G1807" s="23"/>
    </row>
    <row r="1808" spans="1:7" x14ac:dyDescent="0.2">
      <c r="A1808" s="23"/>
      <c r="B1808" s="16"/>
      <c r="C1808" s="40"/>
      <c r="D1808" s="29"/>
      <c r="E1808" s="16"/>
      <c r="F1808" s="40"/>
      <c r="G1808" s="23"/>
    </row>
    <row r="1809" spans="1:7" x14ac:dyDescent="0.2">
      <c r="A1809" s="23"/>
      <c r="B1809" s="16"/>
      <c r="C1809" s="40"/>
      <c r="D1809" s="29"/>
      <c r="E1809" s="16"/>
      <c r="F1809" s="40"/>
      <c r="G1809" s="23"/>
    </row>
    <row r="1810" spans="1:7" x14ac:dyDescent="0.2">
      <c r="A1810" s="23"/>
      <c r="B1810" s="16"/>
      <c r="C1810" s="40"/>
      <c r="D1810" s="29"/>
      <c r="E1810" s="16"/>
      <c r="F1810" s="40"/>
      <c r="G1810" s="23"/>
    </row>
    <row r="1811" spans="1:7" x14ac:dyDescent="0.2">
      <c r="A1811" s="23"/>
      <c r="B1811" s="16"/>
      <c r="C1811" s="40"/>
      <c r="D1811" s="29"/>
      <c r="E1811" s="16"/>
      <c r="F1811" s="40"/>
      <c r="G1811" s="23"/>
    </row>
    <row r="1812" spans="1:7" x14ac:dyDescent="0.2">
      <c r="A1812" s="23"/>
      <c r="B1812" s="16"/>
      <c r="C1812" s="40"/>
      <c r="D1812" s="29"/>
      <c r="E1812" s="16"/>
      <c r="F1812" s="40"/>
      <c r="G1812" s="23"/>
    </row>
    <row r="1813" spans="1:7" x14ac:dyDescent="0.2">
      <c r="A1813" s="23"/>
      <c r="B1813" s="16"/>
      <c r="C1813" s="40"/>
      <c r="D1813" s="29"/>
      <c r="E1813" s="16"/>
      <c r="F1813" s="40"/>
      <c r="G1813" s="23"/>
    </row>
    <row r="1814" spans="1:7" x14ac:dyDescent="0.2">
      <c r="A1814" s="23"/>
      <c r="B1814" s="16"/>
      <c r="C1814" s="40"/>
      <c r="D1814" s="29"/>
      <c r="E1814" s="16"/>
      <c r="F1814" s="40"/>
      <c r="G1814" s="23"/>
    </row>
    <row r="1815" spans="1:7" x14ac:dyDescent="0.2">
      <c r="A1815" s="23"/>
      <c r="B1815" s="16"/>
      <c r="C1815" s="40"/>
      <c r="D1815" s="29"/>
      <c r="E1815" s="16"/>
      <c r="F1815" s="40"/>
      <c r="G1815" s="23"/>
    </row>
    <row r="1816" spans="1:7" x14ac:dyDescent="0.2">
      <c r="A1816" s="23"/>
      <c r="B1816" s="16"/>
      <c r="C1816" s="40"/>
      <c r="D1816" s="29"/>
      <c r="E1816" s="16"/>
      <c r="F1816" s="40"/>
      <c r="G1816" s="23"/>
    </row>
    <row r="1817" spans="1:7" x14ac:dyDescent="0.2">
      <c r="A1817" s="23"/>
      <c r="B1817" s="16"/>
      <c r="C1817" s="40"/>
      <c r="D1817" s="29"/>
      <c r="E1817" s="16"/>
      <c r="F1817" s="40"/>
      <c r="G1817" s="23"/>
    </row>
    <row r="1818" spans="1:7" x14ac:dyDescent="0.2">
      <c r="A1818" s="23"/>
      <c r="B1818" s="16"/>
      <c r="C1818" s="40"/>
      <c r="D1818" s="29"/>
      <c r="E1818" s="16"/>
      <c r="F1818" s="40"/>
      <c r="G1818" s="23"/>
    </row>
    <row r="1819" spans="1:7" x14ac:dyDescent="0.2">
      <c r="A1819" s="23"/>
      <c r="B1819" s="16"/>
      <c r="C1819" s="40"/>
      <c r="D1819" s="29"/>
      <c r="E1819" s="16"/>
      <c r="F1819" s="40"/>
      <c r="G1819" s="23"/>
    </row>
    <row r="1820" spans="1:7" x14ac:dyDescent="0.2">
      <c r="A1820" s="23"/>
      <c r="B1820" s="16"/>
      <c r="C1820" s="40"/>
      <c r="D1820" s="29"/>
      <c r="E1820" s="16"/>
      <c r="F1820" s="40"/>
      <c r="G1820" s="23"/>
    </row>
    <row r="1821" spans="1:7" x14ac:dyDescent="0.2">
      <c r="A1821" s="23"/>
      <c r="B1821" s="16"/>
      <c r="C1821" s="40"/>
      <c r="D1821" s="29"/>
      <c r="E1821" s="16"/>
      <c r="F1821" s="40"/>
      <c r="G1821" s="23"/>
    </row>
    <row r="1822" spans="1:7" x14ac:dyDescent="0.2">
      <c r="A1822" s="23"/>
      <c r="B1822" s="16"/>
      <c r="C1822" s="40"/>
      <c r="D1822" s="29"/>
      <c r="E1822" s="16"/>
      <c r="F1822" s="40"/>
      <c r="G1822" s="23"/>
    </row>
    <row r="1823" spans="1:7" x14ac:dyDescent="0.2">
      <c r="A1823" s="23"/>
      <c r="B1823" s="16"/>
      <c r="C1823" s="40"/>
      <c r="D1823" s="29"/>
      <c r="E1823" s="16"/>
      <c r="F1823" s="40"/>
      <c r="G1823" s="23"/>
    </row>
    <row r="1824" spans="1:7" x14ac:dyDescent="0.2">
      <c r="A1824" s="23"/>
      <c r="B1824" s="16"/>
      <c r="C1824" s="40"/>
      <c r="D1824" s="29"/>
      <c r="E1824" s="16"/>
      <c r="F1824" s="40"/>
      <c r="G1824" s="23"/>
    </row>
    <row r="1825" spans="1:7" x14ac:dyDescent="0.2">
      <c r="A1825" s="23"/>
      <c r="B1825" s="16"/>
      <c r="C1825" s="40"/>
      <c r="D1825" s="29"/>
      <c r="E1825" s="16"/>
      <c r="F1825" s="40"/>
      <c r="G1825" s="23"/>
    </row>
    <row r="1826" spans="1:7" x14ac:dyDescent="0.2">
      <c r="A1826" s="23"/>
      <c r="B1826" s="16"/>
      <c r="C1826" s="40"/>
      <c r="D1826" s="29"/>
      <c r="E1826" s="16"/>
      <c r="F1826" s="40"/>
      <c r="G1826" s="23"/>
    </row>
    <row r="1827" spans="1:7" x14ac:dyDescent="0.2">
      <c r="A1827" s="23"/>
      <c r="B1827" s="16"/>
      <c r="C1827" s="40"/>
      <c r="D1827" s="29"/>
      <c r="E1827" s="16"/>
      <c r="F1827" s="40"/>
      <c r="G1827" s="23"/>
    </row>
    <row r="1828" spans="1:7" x14ac:dyDescent="0.2">
      <c r="A1828" s="23"/>
      <c r="B1828" s="16"/>
      <c r="C1828" s="40"/>
      <c r="D1828" s="29"/>
      <c r="E1828" s="16"/>
      <c r="F1828" s="40"/>
      <c r="G1828" s="23"/>
    </row>
    <row r="1829" spans="1:7" x14ac:dyDescent="0.2">
      <c r="A1829" s="23"/>
      <c r="B1829" s="16"/>
      <c r="C1829" s="40"/>
      <c r="D1829" s="29"/>
      <c r="E1829" s="16"/>
      <c r="F1829" s="40"/>
      <c r="G1829" s="23"/>
    </row>
    <row r="1830" spans="1:7" x14ac:dyDescent="0.2">
      <c r="A1830" s="23"/>
      <c r="B1830" s="16"/>
      <c r="C1830" s="40"/>
      <c r="D1830" s="29"/>
      <c r="E1830" s="16"/>
      <c r="F1830" s="40"/>
      <c r="G1830" s="23"/>
    </row>
    <row r="1831" spans="1:7" x14ac:dyDescent="0.2">
      <c r="A1831" s="23"/>
      <c r="B1831" s="16"/>
      <c r="C1831" s="40"/>
      <c r="D1831" s="29"/>
      <c r="E1831" s="16"/>
      <c r="F1831" s="40"/>
      <c r="G1831" s="23"/>
    </row>
    <row r="1832" spans="1:7" x14ac:dyDescent="0.2">
      <c r="A1832" s="23"/>
      <c r="B1832" s="16"/>
      <c r="C1832" s="40"/>
      <c r="D1832" s="29"/>
      <c r="E1832" s="16"/>
      <c r="F1832" s="40"/>
      <c r="G1832" s="23"/>
    </row>
    <row r="1833" spans="1:7" x14ac:dyDescent="0.2">
      <c r="A1833" s="23"/>
      <c r="B1833" s="16"/>
      <c r="C1833" s="40"/>
      <c r="D1833" s="29"/>
      <c r="E1833" s="16"/>
      <c r="F1833" s="40"/>
      <c r="G1833" s="23"/>
    </row>
    <row r="1834" spans="1:7" x14ac:dyDescent="0.2">
      <c r="A1834" s="23"/>
      <c r="B1834" s="16"/>
      <c r="C1834" s="40"/>
      <c r="D1834" s="29"/>
      <c r="E1834" s="16"/>
      <c r="F1834" s="40"/>
      <c r="G1834" s="23"/>
    </row>
    <row r="1835" spans="1:7" x14ac:dyDescent="0.2">
      <c r="A1835" s="23"/>
      <c r="B1835" s="16"/>
      <c r="C1835" s="40"/>
      <c r="D1835" s="29"/>
      <c r="E1835" s="16"/>
      <c r="F1835" s="40"/>
      <c r="G1835" s="23"/>
    </row>
    <row r="1836" spans="1:7" x14ac:dyDescent="0.2">
      <c r="A1836" s="23"/>
      <c r="B1836" s="16"/>
      <c r="C1836" s="40"/>
      <c r="D1836" s="29"/>
      <c r="E1836" s="16"/>
      <c r="F1836" s="40"/>
      <c r="G1836" s="23"/>
    </row>
    <row r="1837" spans="1:7" x14ac:dyDescent="0.2">
      <c r="A1837" s="23"/>
      <c r="B1837" s="16"/>
      <c r="C1837" s="40"/>
      <c r="D1837" s="29"/>
      <c r="E1837" s="16"/>
      <c r="F1837" s="40"/>
      <c r="G1837" s="23"/>
    </row>
    <row r="1838" spans="1:7" x14ac:dyDescent="0.2">
      <c r="A1838" s="23"/>
      <c r="B1838" s="16"/>
      <c r="C1838" s="40"/>
      <c r="D1838" s="29"/>
      <c r="E1838" s="16"/>
      <c r="F1838" s="40"/>
      <c r="G1838" s="23"/>
    </row>
    <row r="1839" spans="1:7" x14ac:dyDescent="0.2">
      <c r="A1839" s="23"/>
      <c r="B1839" s="16"/>
      <c r="C1839" s="40"/>
      <c r="D1839" s="29"/>
      <c r="E1839" s="16"/>
      <c r="F1839" s="40"/>
      <c r="G1839" s="23"/>
    </row>
    <row r="1840" spans="1:7" x14ac:dyDescent="0.2">
      <c r="A1840" s="23"/>
      <c r="B1840" s="16"/>
      <c r="C1840" s="40"/>
      <c r="D1840" s="29"/>
      <c r="E1840" s="16"/>
      <c r="F1840" s="40"/>
      <c r="G1840" s="23"/>
    </row>
    <row r="1841" spans="1:7" x14ac:dyDescent="0.2">
      <c r="A1841" s="23"/>
      <c r="B1841" s="16"/>
      <c r="C1841" s="40"/>
      <c r="D1841" s="29"/>
      <c r="E1841" s="16"/>
      <c r="F1841" s="40"/>
      <c r="G1841" s="23"/>
    </row>
    <row r="1842" spans="1:7" x14ac:dyDescent="0.2">
      <c r="A1842" s="23"/>
      <c r="B1842" s="16"/>
      <c r="C1842" s="40"/>
      <c r="D1842" s="29"/>
      <c r="E1842" s="16"/>
      <c r="F1842" s="40"/>
      <c r="G1842" s="23"/>
    </row>
    <row r="1843" spans="1:7" x14ac:dyDescent="0.2">
      <c r="A1843" s="23"/>
      <c r="B1843" s="16"/>
      <c r="C1843" s="40"/>
      <c r="D1843" s="29"/>
      <c r="E1843" s="16"/>
      <c r="F1843" s="40"/>
      <c r="G1843" s="23"/>
    </row>
    <row r="1844" spans="1:7" x14ac:dyDescent="0.2">
      <c r="A1844" s="23"/>
      <c r="B1844" s="16"/>
      <c r="C1844" s="40"/>
      <c r="D1844" s="29"/>
      <c r="E1844" s="16"/>
      <c r="F1844" s="40"/>
      <c r="G1844" s="23"/>
    </row>
    <row r="1845" spans="1:7" x14ac:dyDescent="0.2">
      <c r="A1845" s="23"/>
      <c r="B1845" s="16"/>
      <c r="C1845" s="40"/>
      <c r="D1845" s="29"/>
      <c r="E1845" s="16"/>
      <c r="F1845" s="40"/>
      <c r="G1845" s="23"/>
    </row>
    <row r="1846" spans="1:7" x14ac:dyDescent="0.2">
      <c r="A1846" s="23"/>
      <c r="B1846" s="16"/>
      <c r="C1846" s="40"/>
      <c r="D1846" s="29"/>
      <c r="E1846" s="16"/>
      <c r="F1846" s="40"/>
      <c r="G1846" s="23"/>
    </row>
    <row r="1847" spans="1:7" x14ac:dyDescent="0.2">
      <c r="A1847" s="23"/>
      <c r="B1847" s="16"/>
      <c r="C1847" s="40"/>
      <c r="D1847" s="29"/>
      <c r="E1847" s="16"/>
      <c r="F1847" s="40"/>
      <c r="G1847" s="23"/>
    </row>
    <row r="1848" spans="1:7" x14ac:dyDescent="0.2">
      <c r="A1848" s="23"/>
      <c r="B1848" s="16"/>
      <c r="C1848" s="40"/>
      <c r="D1848" s="29"/>
      <c r="E1848" s="16"/>
      <c r="F1848" s="40"/>
      <c r="G1848" s="23"/>
    </row>
    <row r="1849" spans="1:7" x14ac:dyDescent="0.2">
      <c r="A1849" s="23"/>
      <c r="B1849" s="16"/>
      <c r="C1849" s="40"/>
      <c r="D1849" s="29"/>
      <c r="E1849" s="16"/>
      <c r="F1849" s="40"/>
      <c r="G1849" s="23"/>
    </row>
    <row r="1850" spans="1:7" x14ac:dyDescent="0.2">
      <c r="A1850" s="23"/>
      <c r="B1850" s="16"/>
      <c r="C1850" s="40"/>
      <c r="D1850" s="29"/>
      <c r="E1850" s="16"/>
      <c r="F1850" s="40"/>
      <c r="G1850" s="23"/>
    </row>
    <row r="1851" spans="1:7" x14ac:dyDescent="0.2">
      <c r="A1851" s="23"/>
      <c r="B1851" s="16"/>
      <c r="C1851" s="40"/>
      <c r="D1851" s="29"/>
      <c r="E1851" s="16"/>
      <c r="F1851" s="40"/>
      <c r="G1851" s="23"/>
    </row>
    <row r="1852" spans="1:7" x14ac:dyDescent="0.2">
      <c r="A1852" s="23"/>
      <c r="B1852" s="16"/>
      <c r="C1852" s="40"/>
      <c r="D1852" s="29"/>
      <c r="E1852" s="16"/>
      <c r="F1852" s="40"/>
      <c r="G1852" s="23"/>
    </row>
    <row r="1853" spans="1:7" x14ac:dyDescent="0.2">
      <c r="A1853" s="23"/>
      <c r="B1853" s="16"/>
      <c r="C1853" s="40"/>
      <c r="D1853" s="29"/>
      <c r="E1853" s="16"/>
      <c r="F1853" s="40"/>
      <c r="G1853" s="23"/>
    </row>
    <row r="1854" spans="1:7" x14ac:dyDescent="0.2">
      <c r="A1854" s="23"/>
      <c r="B1854" s="16"/>
      <c r="C1854" s="40"/>
      <c r="D1854" s="29"/>
      <c r="E1854" s="16"/>
      <c r="F1854" s="40"/>
      <c r="G1854" s="23"/>
    </row>
    <row r="1855" spans="1:7" x14ac:dyDescent="0.2">
      <c r="A1855" s="23"/>
      <c r="B1855" s="16"/>
      <c r="C1855" s="40"/>
      <c r="D1855" s="29"/>
      <c r="E1855" s="16"/>
      <c r="F1855" s="40"/>
      <c r="G1855" s="23"/>
    </row>
    <row r="1856" spans="1:7" x14ac:dyDescent="0.2">
      <c r="A1856" s="23"/>
      <c r="B1856" s="16"/>
      <c r="C1856" s="40"/>
      <c r="D1856" s="29"/>
      <c r="E1856" s="16"/>
      <c r="F1856" s="40"/>
      <c r="G1856" s="23"/>
    </row>
    <row r="1857" spans="1:7" x14ac:dyDescent="0.2">
      <c r="A1857" s="23"/>
      <c r="B1857" s="16"/>
      <c r="C1857" s="40"/>
      <c r="D1857" s="29"/>
      <c r="E1857" s="16"/>
      <c r="F1857" s="40"/>
      <c r="G1857" s="23"/>
    </row>
    <row r="1858" spans="1:7" x14ac:dyDescent="0.2">
      <c r="A1858" s="23"/>
      <c r="B1858" s="16"/>
      <c r="C1858" s="40"/>
      <c r="D1858" s="29"/>
      <c r="E1858" s="16"/>
      <c r="F1858" s="40"/>
      <c r="G1858" s="23"/>
    </row>
    <row r="1859" spans="1:7" x14ac:dyDescent="0.2">
      <c r="A1859" s="23"/>
      <c r="B1859" s="16"/>
      <c r="C1859" s="40"/>
      <c r="D1859" s="29"/>
      <c r="E1859" s="16"/>
      <c r="F1859" s="40"/>
      <c r="G1859" s="23"/>
    </row>
    <row r="1860" spans="1:7" x14ac:dyDescent="0.2">
      <c r="A1860" s="23"/>
      <c r="B1860" s="16"/>
      <c r="C1860" s="40"/>
      <c r="D1860" s="29"/>
      <c r="E1860" s="16"/>
      <c r="F1860" s="40"/>
      <c r="G1860" s="23"/>
    </row>
    <row r="1861" spans="1:7" x14ac:dyDescent="0.2">
      <c r="A1861" s="23"/>
      <c r="B1861" s="16"/>
      <c r="C1861" s="40"/>
      <c r="D1861" s="29"/>
      <c r="E1861" s="16"/>
      <c r="F1861" s="40"/>
      <c r="G1861" s="23"/>
    </row>
    <row r="1862" spans="1:7" x14ac:dyDescent="0.2">
      <c r="A1862" s="23"/>
      <c r="B1862" s="16"/>
      <c r="C1862" s="40"/>
      <c r="D1862" s="29"/>
      <c r="E1862" s="16"/>
      <c r="F1862" s="40"/>
      <c r="G1862" s="23"/>
    </row>
    <row r="1863" spans="1:7" x14ac:dyDescent="0.2">
      <c r="A1863" s="23"/>
      <c r="B1863" s="16"/>
      <c r="C1863" s="40"/>
      <c r="D1863" s="29"/>
      <c r="E1863" s="16"/>
      <c r="F1863" s="40"/>
      <c r="G1863" s="23"/>
    </row>
    <row r="1864" spans="1:7" x14ac:dyDescent="0.2">
      <c r="A1864" s="23"/>
      <c r="B1864" s="16"/>
      <c r="C1864" s="40"/>
      <c r="D1864" s="29"/>
      <c r="E1864" s="16"/>
      <c r="F1864" s="40"/>
      <c r="G1864" s="23"/>
    </row>
    <row r="1865" spans="1:7" x14ac:dyDescent="0.2">
      <c r="A1865" s="23"/>
      <c r="B1865" s="16"/>
      <c r="C1865" s="40"/>
      <c r="D1865" s="29"/>
      <c r="E1865" s="16"/>
      <c r="F1865" s="40"/>
      <c r="G1865" s="23"/>
    </row>
    <row r="1866" spans="1:7" x14ac:dyDescent="0.2">
      <c r="A1866" s="23"/>
      <c r="B1866" s="16"/>
      <c r="C1866" s="40"/>
      <c r="D1866" s="29"/>
      <c r="E1866" s="16"/>
      <c r="F1866" s="40"/>
      <c r="G1866" s="23"/>
    </row>
    <row r="1867" spans="1:7" x14ac:dyDescent="0.2">
      <c r="A1867" s="23"/>
      <c r="B1867" s="16"/>
      <c r="C1867" s="40"/>
      <c r="D1867" s="29"/>
      <c r="E1867" s="16"/>
      <c r="F1867" s="40"/>
      <c r="G1867" s="23"/>
    </row>
    <row r="1868" spans="1:7" x14ac:dyDescent="0.2">
      <c r="A1868" s="23"/>
      <c r="B1868" s="16"/>
      <c r="C1868" s="40"/>
      <c r="D1868" s="29"/>
      <c r="E1868" s="16"/>
      <c r="F1868" s="40"/>
      <c r="G1868" s="23"/>
    </row>
    <row r="1869" spans="1:7" x14ac:dyDescent="0.2">
      <c r="A1869" s="23"/>
      <c r="B1869" s="16"/>
      <c r="C1869" s="40"/>
      <c r="D1869" s="29"/>
      <c r="E1869" s="16"/>
      <c r="F1869" s="40"/>
      <c r="G1869" s="23"/>
    </row>
    <row r="1870" spans="1:7" x14ac:dyDescent="0.2">
      <c r="A1870" s="23"/>
      <c r="B1870" s="16"/>
      <c r="C1870" s="40"/>
      <c r="D1870" s="29"/>
      <c r="E1870" s="16"/>
      <c r="F1870" s="40"/>
      <c r="G1870" s="23"/>
    </row>
    <row r="1871" spans="1:7" x14ac:dyDescent="0.2">
      <c r="A1871" s="23"/>
      <c r="B1871" s="16"/>
      <c r="C1871" s="40"/>
      <c r="D1871" s="29"/>
      <c r="E1871" s="16"/>
      <c r="F1871" s="40"/>
      <c r="G1871" s="23"/>
    </row>
    <row r="1872" spans="1:7" x14ac:dyDescent="0.2">
      <c r="A1872" s="23"/>
      <c r="B1872" s="16"/>
      <c r="C1872" s="40"/>
      <c r="D1872" s="29"/>
      <c r="E1872" s="16"/>
      <c r="F1872" s="40"/>
      <c r="G1872" s="23"/>
    </row>
    <row r="1873" spans="1:7" x14ac:dyDescent="0.2">
      <c r="A1873" s="23"/>
      <c r="B1873" s="16"/>
      <c r="C1873" s="40"/>
      <c r="D1873" s="29"/>
      <c r="E1873" s="16"/>
      <c r="F1873" s="40"/>
      <c r="G1873" s="23"/>
    </row>
    <row r="1874" spans="1:7" x14ac:dyDescent="0.2">
      <c r="A1874" s="23"/>
      <c r="B1874" s="16"/>
      <c r="C1874" s="40"/>
      <c r="D1874" s="29"/>
      <c r="E1874" s="16"/>
      <c r="F1874" s="40"/>
      <c r="G1874" s="23"/>
    </row>
    <row r="1875" spans="1:7" x14ac:dyDescent="0.2">
      <c r="A1875" s="23"/>
      <c r="B1875" s="16"/>
      <c r="C1875" s="40"/>
      <c r="D1875" s="29"/>
      <c r="E1875" s="16"/>
      <c r="F1875" s="40"/>
      <c r="G1875" s="23"/>
    </row>
    <row r="1876" spans="1:7" x14ac:dyDescent="0.2">
      <c r="A1876" s="23"/>
      <c r="B1876" s="16"/>
      <c r="C1876" s="40"/>
      <c r="D1876" s="29"/>
      <c r="E1876" s="16"/>
      <c r="F1876" s="40"/>
      <c r="G1876" s="23"/>
    </row>
    <row r="1877" spans="1:7" x14ac:dyDescent="0.2">
      <c r="A1877" s="23"/>
      <c r="B1877" s="16"/>
      <c r="C1877" s="40"/>
      <c r="D1877" s="29"/>
      <c r="E1877" s="16"/>
      <c r="F1877" s="40"/>
      <c r="G1877" s="23"/>
    </row>
    <row r="1878" spans="1:7" x14ac:dyDescent="0.2">
      <c r="A1878" s="23"/>
      <c r="B1878" s="16"/>
      <c r="C1878" s="40"/>
      <c r="D1878" s="29"/>
      <c r="E1878" s="16"/>
      <c r="F1878" s="40"/>
      <c r="G1878" s="23"/>
    </row>
    <row r="1879" spans="1:7" x14ac:dyDescent="0.2">
      <c r="A1879" s="23"/>
      <c r="B1879" s="16"/>
      <c r="C1879" s="40"/>
      <c r="D1879" s="29"/>
      <c r="E1879" s="16"/>
      <c r="F1879" s="40"/>
      <c r="G1879" s="23"/>
    </row>
    <row r="1880" spans="1:7" x14ac:dyDescent="0.2">
      <c r="A1880" s="23"/>
      <c r="B1880" s="16"/>
      <c r="C1880" s="40"/>
      <c r="D1880" s="29"/>
      <c r="E1880" s="16"/>
      <c r="F1880" s="40"/>
      <c r="G1880" s="23"/>
    </row>
    <row r="1881" spans="1:7" x14ac:dyDescent="0.2">
      <c r="A1881" s="23"/>
      <c r="B1881" s="16"/>
      <c r="C1881" s="40"/>
      <c r="D1881" s="29"/>
      <c r="E1881" s="16"/>
      <c r="F1881" s="40"/>
      <c r="G1881" s="23"/>
    </row>
    <row r="1882" spans="1:7" x14ac:dyDescent="0.2">
      <c r="A1882" s="23"/>
      <c r="B1882" s="16"/>
      <c r="C1882" s="40"/>
      <c r="D1882" s="29"/>
      <c r="E1882" s="16"/>
      <c r="F1882" s="40"/>
      <c r="G1882" s="23"/>
    </row>
    <row r="1883" spans="1:7" x14ac:dyDescent="0.2">
      <c r="A1883" s="23"/>
      <c r="B1883" s="16"/>
      <c r="C1883" s="40"/>
      <c r="D1883" s="29"/>
      <c r="E1883" s="16"/>
      <c r="F1883" s="40"/>
      <c r="G1883" s="23"/>
    </row>
    <row r="1884" spans="1:7" x14ac:dyDescent="0.2">
      <c r="A1884" s="23"/>
      <c r="B1884" s="16"/>
      <c r="C1884" s="40"/>
      <c r="D1884" s="29"/>
      <c r="E1884" s="16"/>
      <c r="F1884" s="40"/>
      <c r="G1884" s="23"/>
    </row>
    <row r="1885" spans="1:7" x14ac:dyDescent="0.2">
      <c r="A1885" s="23"/>
      <c r="B1885" s="16"/>
      <c r="C1885" s="40"/>
      <c r="D1885" s="29"/>
      <c r="E1885" s="16"/>
      <c r="F1885" s="40"/>
      <c r="G1885" s="23"/>
    </row>
    <row r="1886" spans="1:7" x14ac:dyDescent="0.2">
      <c r="A1886" s="23"/>
      <c r="B1886" s="16"/>
      <c r="C1886" s="40"/>
      <c r="D1886" s="29"/>
      <c r="E1886" s="16"/>
      <c r="F1886" s="40"/>
      <c r="G1886" s="23"/>
    </row>
    <row r="1887" spans="1:7" x14ac:dyDescent="0.2">
      <c r="A1887" s="23"/>
      <c r="B1887" s="16"/>
      <c r="C1887" s="40"/>
      <c r="D1887" s="29"/>
      <c r="E1887" s="16"/>
      <c r="F1887" s="40"/>
      <c r="G1887" s="23"/>
    </row>
    <row r="1888" spans="1:7" x14ac:dyDescent="0.2">
      <c r="A1888" s="23"/>
      <c r="B1888" s="16"/>
      <c r="C1888" s="40"/>
      <c r="D1888" s="29"/>
      <c r="E1888" s="16"/>
      <c r="F1888" s="40"/>
      <c r="G1888" s="23"/>
    </row>
    <row r="1889" spans="1:7" x14ac:dyDescent="0.2">
      <c r="A1889" s="23"/>
      <c r="B1889" s="16"/>
      <c r="C1889" s="40"/>
      <c r="D1889" s="29"/>
      <c r="E1889" s="16"/>
      <c r="F1889" s="40"/>
      <c r="G1889" s="23"/>
    </row>
    <row r="1890" spans="1:7" x14ac:dyDescent="0.2">
      <c r="A1890" s="23"/>
      <c r="B1890" s="16"/>
      <c r="C1890" s="40"/>
      <c r="D1890" s="29"/>
      <c r="E1890" s="16"/>
      <c r="F1890" s="40"/>
      <c r="G1890" s="23"/>
    </row>
    <row r="1891" spans="1:7" x14ac:dyDescent="0.2">
      <c r="A1891" s="23"/>
      <c r="B1891" s="16"/>
      <c r="C1891" s="40"/>
      <c r="D1891" s="29"/>
      <c r="E1891" s="16"/>
      <c r="F1891" s="40"/>
      <c r="G1891" s="23"/>
    </row>
    <row r="1892" spans="1:7" x14ac:dyDescent="0.2">
      <c r="A1892" s="23"/>
      <c r="B1892" s="16"/>
      <c r="C1892" s="40"/>
      <c r="D1892" s="29"/>
      <c r="E1892" s="16"/>
      <c r="F1892" s="40"/>
      <c r="G1892" s="23"/>
    </row>
    <row r="1893" spans="1:7" x14ac:dyDescent="0.2">
      <c r="A1893" s="23"/>
      <c r="B1893" s="16"/>
      <c r="C1893" s="40"/>
      <c r="D1893" s="29"/>
      <c r="E1893" s="16"/>
      <c r="F1893" s="40"/>
      <c r="G1893" s="23"/>
    </row>
    <row r="1894" spans="1:7" x14ac:dyDescent="0.2">
      <c r="A1894" s="23"/>
      <c r="B1894" s="16"/>
      <c r="C1894" s="40"/>
      <c r="D1894" s="29"/>
      <c r="E1894" s="16"/>
      <c r="F1894" s="40"/>
      <c r="G1894" s="23"/>
    </row>
    <row r="1895" spans="1:7" x14ac:dyDescent="0.2">
      <c r="A1895" s="23"/>
      <c r="B1895" s="16"/>
      <c r="C1895" s="40"/>
      <c r="D1895" s="29"/>
      <c r="E1895" s="16"/>
      <c r="F1895" s="40"/>
      <c r="G1895" s="23"/>
    </row>
    <row r="1896" spans="1:7" x14ac:dyDescent="0.2">
      <c r="A1896" s="23"/>
      <c r="B1896" s="16"/>
      <c r="C1896" s="40"/>
      <c r="D1896" s="29"/>
      <c r="E1896" s="16"/>
      <c r="F1896" s="40"/>
      <c r="G1896" s="23"/>
    </row>
    <row r="1897" spans="1:7" x14ac:dyDescent="0.2">
      <c r="A1897" s="23"/>
      <c r="B1897" s="16"/>
      <c r="C1897" s="40"/>
      <c r="D1897" s="29"/>
      <c r="E1897" s="16"/>
      <c r="F1897" s="40"/>
      <c r="G1897" s="23"/>
    </row>
    <row r="1898" spans="1:7" x14ac:dyDescent="0.2">
      <c r="A1898" s="23"/>
      <c r="B1898" s="16"/>
      <c r="C1898" s="40"/>
      <c r="D1898" s="29"/>
      <c r="E1898" s="16"/>
      <c r="F1898" s="40"/>
      <c r="G1898" s="23"/>
    </row>
    <row r="1899" spans="1:7" x14ac:dyDescent="0.2">
      <c r="A1899" s="23"/>
      <c r="B1899" s="16"/>
      <c r="C1899" s="40"/>
      <c r="D1899" s="29"/>
      <c r="E1899" s="16"/>
      <c r="F1899" s="40"/>
      <c r="G1899" s="23"/>
    </row>
    <row r="1900" spans="1:7" x14ac:dyDescent="0.2">
      <c r="A1900" s="23"/>
      <c r="B1900" s="16"/>
      <c r="C1900" s="40"/>
      <c r="D1900" s="29"/>
      <c r="E1900" s="16"/>
      <c r="F1900" s="40"/>
      <c r="G1900" s="23"/>
    </row>
    <row r="1901" spans="1:7" x14ac:dyDescent="0.2">
      <c r="A1901" s="23"/>
      <c r="B1901" s="16"/>
      <c r="C1901" s="40"/>
      <c r="D1901" s="29"/>
      <c r="E1901" s="16"/>
      <c r="F1901" s="40"/>
      <c r="G1901" s="23"/>
    </row>
    <row r="1902" spans="1:7" x14ac:dyDescent="0.2">
      <c r="A1902" s="23"/>
      <c r="B1902" s="16"/>
      <c r="C1902" s="40"/>
      <c r="D1902" s="29"/>
      <c r="E1902" s="16"/>
      <c r="F1902" s="40"/>
      <c r="G1902" s="23"/>
    </row>
    <row r="1903" spans="1:7" x14ac:dyDescent="0.2">
      <c r="A1903" s="23"/>
      <c r="B1903" s="16"/>
      <c r="C1903" s="40"/>
      <c r="D1903" s="29"/>
      <c r="E1903" s="16"/>
      <c r="F1903" s="40"/>
      <c r="G1903" s="23"/>
    </row>
    <row r="1904" spans="1:7" x14ac:dyDescent="0.2">
      <c r="A1904" s="23"/>
      <c r="B1904" s="16"/>
      <c r="C1904" s="40"/>
      <c r="D1904" s="29"/>
      <c r="E1904" s="16"/>
      <c r="F1904" s="40"/>
      <c r="G1904" s="23"/>
    </row>
  </sheetData>
  <autoFilter ref="A4:H190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3:L11"/>
  <sheetViews>
    <sheetView workbookViewId="0">
      <selection activeCell="M11" sqref="M11"/>
    </sheetView>
  </sheetViews>
  <sheetFormatPr baseColWidth="10" defaultRowHeight="15" x14ac:dyDescent="0.2"/>
  <sheetData>
    <row r="3" spans="2:12" x14ac:dyDescent="0.2">
      <c r="E3" s="25"/>
      <c r="F3" s="25"/>
    </row>
    <row r="4" spans="2:12" x14ac:dyDescent="0.2">
      <c r="B4" t="s">
        <v>85</v>
      </c>
      <c r="E4" s="25" t="s">
        <v>3795</v>
      </c>
      <c r="F4" s="25" t="s">
        <v>3796</v>
      </c>
      <c r="H4" t="s">
        <v>3797</v>
      </c>
      <c r="I4" t="s">
        <v>3796</v>
      </c>
      <c r="K4" t="s">
        <v>3798</v>
      </c>
    </row>
    <row r="5" spans="2:12" x14ac:dyDescent="0.2">
      <c r="B5">
        <v>300</v>
      </c>
      <c r="C5" s="31">
        <f>H6-E6</f>
        <v>227</v>
      </c>
      <c r="D5">
        <v>1</v>
      </c>
      <c r="E5" s="25">
        <v>73</v>
      </c>
      <c r="F5" s="25">
        <v>6</v>
      </c>
      <c r="J5" s="31"/>
      <c r="K5">
        <v>150</v>
      </c>
      <c r="L5">
        <f>K5*0.2</f>
        <v>30</v>
      </c>
    </row>
    <row r="6" spans="2:12" x14ac:dyDescent="0.2">
      <c r="B6">
        <v>200</v>
      </c>
      <c r="D6">
        <v>2</v>
      </c>
      <c r="E6" s="25">
        <f>E5-F5</f>
        <v>67</v>
      </c>
      <c r="F6" s="25">
        <v>7</v>
      </c>
      <c r="G6">
        <v>1</v>
      </c>
      <c r="H6" s="31">
        <f>$B$5-F5</f>
        <v>294</v>
      </c>
      <c r="I6" s="31">
        <v>20</v>
      </c>
      <c r="J6" s="31">
        <f>H6-E6</f>
        <v>227</v>
      </c>
    </row>
    <row r="7" spans="2:12" x14ac:dyDescent="0.2">
      <c r="D7">
        <v>3</v>
      </c>
      <c r="E7" s="25">
        <f>E6-F6</f>
        <v>60</v>
      </c>
      <c r="F7" s="25">
        <v>8</v>
      </c>
      <c r="G7">
        <v>2</v>
      </c>
      <c r="H7" s="31">
        <f>H6-I6-F6</f>
        <v>267</v>
      </c>
      <c r="I7" s="31">
        <v>20</v>
      </c>
      <c r="J7" s="31">
        <f>H7-E7</f>
        <v>207</v>
      </c>
    </row>
    <row r="8" spans="2:12" x14ac:dyDescent="0.2">
      <c r="E8" s="25">
        <f>SUM(E5:E7)</f>
        <v>200</v>
      </c>
      <c r="F8" s="25"/>
      <c r="G8">
        <v>3</v>
      </c>
      <c r="H8" s="31">
        <f>H7-I7-F7</f>
        <v>239</v>
      </c>
      <c r="I8" s="31">
        <v>50</v>
      </c>
      <c r="J8" s="31"/>
      <c r="K8" s="25">
        <f>SUM(K5:K7)</f>
        <v>150</v>
      </c>
    </row>
    <row r="9" spans="2:12" x14ac:dyDescent="0.2">
      <c r="E9" s="25"/>
      <c r="F9" s="25"/>
      <c r="H9" s="25">
        <f>SUM(H6:H8)</f>
        <v>800</v>
      </c>
      <c r="I9" s="25"/>
    </row>
    <row r="10" spans="2:12" x14ac:dyDescent="0.2">
      <c r="E10" s="25" t="s">
        <v>3801</v>
      </c>
      <c r="F10" s="25">
        <f>E8+H9+200</f>
        <v>1200</v>
      </c>
    </row>
    <row r="11" spans="2:12" x14ac:dyDescent="0.2">
      <c r="E11" s="25"/>
      <c r="F1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JENJANG</vt:lpstr>
      <vt:lpstr>PROGRAM_STUDI</vt:lpstr>
      <vt:lpstr>JADWAL_PENTING</vt:lpstr>
      <vt:lpstr>AKUN</vt:lpstr>
      <vt:lpstr>PERIODE_PENERIMAAN</vt:lpstr>
      <vt:lpstr>PENERIMAAN_PRODI</vt:lpstr>
      <vt:lpstr>PELAMAR</vt:lpstr>
      <vt:lpstr>PENDAFTARAN</vt:lpstr>
      <vt:lpstr>Estimate</vt:lpstr>
      <vt:lpstr>PENDAFTARAN_UUI</vt:lpstr>
      <vt:lpstr>REKOMENDASI</vt:lpstr>
      <vt:lpstr>PENDAFTARAN_SEMAS</vt:lpstr>
      <vt:lpstr>PENDAFTARAN_SEMAS_SARJANA</vt:lpstr>
      <vt:lpstr>PENDAFTARAN_SEMAS_PASCASARJANA</vt:lpstr>
      <vt:lpstr>PEMBAYARAN</vt:lpstr>
      <vt:lpstr>LOKASI_UJIAN</vt:lpstr>
      <vt:lpstr>RUANG_UJIAN</vt:lpstr>
      <vt:lpstr>PENGAWAS</vt:lpstr>
      <vt:lpstr>PENDAFTARAN_PRODI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2017-04-20T07:26:23Z</dcterms:created>
  <dcterms:modified xsi:type="dcterms:W3CDTF">2017-04-29T13:15:35Z</dcterms:modified>
</cp:coreProperties>
</file>