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ubenb\Documents\IED\linefollower\"/>
    </mc:Choice>
  </mc:AlternateContent>
  <bookViews>
    <workbookView xWindow="0" yWindow="0" windowWidth="24000" windowHeight="1102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X113" i="1" l="1"/>
  <c r="W113" i="1"/>
  <c r="V113" i="1"/>
  <c r="L113" i="1"/>
  <c r="X112" i="1"/>
  <c r="W112" i="1"/>
  <c r="V112" i="1"/>
  <c r="L112" i="1"/>
  <c r="X111" i="1"/>
  <c r="W111" i="1"/>
  <c r="V111" i="1"/>
  <c r="L111" i="1"/>
  <c r="X110" i="1"/>
  <c r="W110" i="1"/>
  <c r="V110" i="1"/>
  <c r="L110" i="1"/>
  <c r="X109" i="1"/>
  <c r="W109" i="1"/>
  <c r="V109" i="1"/>
  <c r="L109" i="1"/>
  <c r="X108" i="1"/>
  <c r="W108" i="1"/>
  <c r="V108" i="1"/>
  <c r="L108" i="1"/>
  <c r="X107" i="1"/>
  <c r="W107" i="1"/>
  <c r="V107" i="1"/>
  <c r="L107" i="1"/>
  <c r="X106" i="1"/>
  <c r="W106" i="1"/>
  <c r="V106" i="1"/>
  <c r="L106" i="1"/>
  <c r="X105" i="1"/>
  <c r="W105" i="1"/>
  <c r="V105" i="1"/>
  <c r="L105" i="1"/>
  <c r="X104" i="1"/>
  <c r="W104" i="1"/>
  <c r="V104" i="1"/>
  <c r="L104" i="1"/>
  <c r="X103" i="1"/>
  <c r="W103" i="1"/>
  <c r="V103" i="1"/>
  <c r="L103" i="1"/>
  <c r="X102" i="1"/>
  <c r="W102" i="1"/>
  <c r="V102" i="1"/>
  <c r="L102" i="1"/>
  <c r="X101" i="1"/>
  <c r="W101" i="1"/>
  <c r="V101" i="1"/>
  <c r="L101" i="1"/>
  <c r="X100" i="1"/>
  <c r="W100" i="1"/>
  <c r="V100" i="1"/>
  <c r="L100" i="1"/>
  <c r="X99" i="1"/>
  <c r="W99" i="1"/>
  <c r="V99" i="1"/>
  <c r="L99" i="1"/>
  <c r="X98" i="1"/>
  <c r="W98" i="1"/>
  <c r="V98" i="1"/>
  <c r="L98" i="1"/>
  <c r="X97" i="1"/>
  <c r="W97" i="1"/>
  <c r="V97" i="1"/>
  <c r="L97" i="1"/>
  <c r="X96" i="1"/>
  <c r="W96" i="1"/>
  <c r="V96" i="1"/>
  <c r="L96" i="1"/>
  <c r="X95" i="1"/>
  <c r="W95" i="1"/>
  <c r="V95" i="1"/>
  <c r="L95" i="1"/>
  <c r="X94" i="1"/>
  <c r="W94" i="1"/>
  <c r="V94" i="1"/>
  <c r="L94" i="1"/>
  <c r="X93" i="1"/>
  <c r="W93" i="1"/>
  <c r="V93" i="1"/>
  <c r="L93" i="1"/>
  <c r="X92" i="1"/>
  <c r="W92" i="1"/>
  <c r="V92" i="1"/>
  <c r="L92" i="1"/>
  <c r="X91" i="1"/>
  <c r="W91" i="1"/>
  <c r="V91" i="1"/>
  <c r="L91" i="1"/>
  <c r="X90" i="1"/>
  <c r="W90" i="1"/>
  <c r="V90" i="1"/>
  <c r="L90" i="1"/>
  <c r="X89" i="1"/>
  <c r="W89" i="1"/>
  <c r="V89" i="1"/>
  <c r="L89" i="1"/>
  <c r="X88" i="1"/>
  <c r="W88" i="1"/>
  <c r="V88" i="1"/>
  <c r="L88" i="1"/>
  <c r="X87" i="1"/>
  <c r="W87" i="1"/>
  <c r="V87" i="1"/>
  <c r="L87" i="1"/>
  <c r="X86" i="1"/>
  <c r="W86" i="1"/>
  <c r="V86" i="1"/>
  <c r="L86" i="1"/>
  <c r="X85" i="1"/>
  <c r="W85" i="1"/>
  <c r="V85" i="1"/>
  <c r="L85" i="1"/>
  <c r="X84" i="1"/>
  <c r="W84" i="1"/>
  <c r="V84" i="1"/>
  <c r="L84" i="1"/>
  <c r="X83" i="1"/>
  <c r="W83" i="1"/>
  <c r="V83" i="1"/>
  <c r="L83" i="1"/>
  <c r="X82" i="1"/>
  <c r="W82" i="1"/>
  <c r="V82" i="1"/>
  <c r="L82" i="1"/>
  <c r="X81" i="1"/>
  <c r="W81" i="1"/>
  <c r="V81" i="1"/>
  <c r="L81" i="1"/>
  <c r="X80" i="1"/>
  <c r="W80" i="1"/>
  <c r="V80" i="1"/>
  <c r="L80" i="1"/>
  <c r="X79" i="1"/>
  <c r="W79" i="1"/>
  <c r="V79" i="1"/>
  <c r="L79" i="1"/>
  <c r="X78" i="1"/>
  <c r="W78" i="1"/>
  <c r="V78" i="1"/>
  <c r="L78" i="1"/>
  <c r="X77" i="1"/>
  <c r="W77" i="1"/>
  <c r="V77" i="1"/>
  <c r="L77" i="1"/>
  <c r="X76" i="1"/>
  <c r="W76" i="1"/>
  <c r="V76" i="1"/>
  <c r="L76" i="1"/>
  <c r="X75" i="1"/>
  <c r="W75" i="1"/>
  <c r="V75" i="1"/>
  <c r="L75" i="1"/>
  <c r="X74" i="1"/>
  <c r="W74" i="1"/>
  <c r="V74" i="1"/>
  <c r="L74" i="1"/>
  <c r="X73" i="1"/>
  <c r="W73" i="1"/>
  <c r="V73" i="1"/>
  <c r="L73" i="1"/>
  <c r="X72" i="1"/>
  <c r="W72" i="1"/>
  <c r="V72" i="1"/>
  <c r="L72" i="1"/>
  <c r="X71" i="1"/>
  <c r="W71" i="1"/>
  <c r="V71" i="1"/>
  <c r="L71" i="1"/>
  <c r="X70" i="1"/>
  <c r="W70" i="1"/>
  <c r="V70" i="1"/>
  <c r="L70" i="1"/>
  <c r="X69" i="1"/>
  <c r="W69" i="1"/>
  <c r="V69" i="1"/>
  <c r="L69" i="1"/>
  <c r="X68" i="1"/>
  <c r="W68" i="1"/>
  <c r="V68" i="1"/>
  <c r="L68" i="1"/>
  <c r="X67" i="1"/>
  <c r="W67" i="1"/>
  <c r="V67" i="1"/>
  <c r="L67" i="1"/>
  <c r="X66" i="1"/>
  <c r="W66" i="1"/>
  <c r="V66" i="1"/>
  <c r="L66" i="1"/>
  <c r="X65" i="1"/>
  <c r="W65" i="1"/>
  <c r="V65" i="1"/>
  <c r="L65" i="1"/>
  <c r="X64" i="1"/>
  <c r="W64" i="1"/>
  <c r="V64" i="1"/>
  <c r="L64" i="1"/>
  <c r="X63" i="1"/>
  <c r="W63" i="1"/>
  <c r="V63" i="1"/>
  <c r="L63" i="1"/>
  <c r="X62" i="1"/>
  <c r="W62" i="1"/>
  <c r="V62" i="1"/>
  <c r="L62" i="1"/>
  <c r="X61" i="1"/>
  <c r="W61" i="1"/>
  <c r="V61" i="1"/>
  <c r="L61" i="1"/>
  <c r="X60" i="1"/>
  <c r="W60" i="1"/>
  <c r="V60" i="1"/>
  <c r="L60" i="1"/>
  <c r="X59" i="1"/>
  <c r="W59" i="1"/>
  <c r="V59" i="1"/>
  <c r="L59" i="1"/>
  <c r="X58" i="1"/>
  <c r="W58" i="1"/>
  <c r="V58" i="1"/>
  <c r="L58" i="1"/>
  <c r="X57" i="1"/>
  <c r="W57" i="1"/>
  <c r="V57" i="1"/>
  <c r="L57" i="1"/>
  <c r="X56" i="1"/>
  <c r="W56" i="1"/>
  <c r="V56" i="1"/>
  <c r="L56" i="1"/>
  <c r="X55" i="1"/>
  <c r="W55" i="1"/>
  <c r="V55" i="1"/>
  <c r="L55" i="1"/>
  <c r="X54" i="1"/>
  <c r="W54" i="1"/>
  <c r="V54" i="1"/>
  <c r="L54" i="1"/>
  <c r="X53" i="1"/>
  <c r="W53" i="1"/>
  <c r="V53" i="1"/>
  <c r="L53" i="1"/>
  <c r="X52" i="1"/>
  <c r="W52" i="1"/>
  <c r="V52" i="1"/>
  <c r="L52" i="1"/>
  <c r="X51" i="1"/>
  <c r="W51" i="1"/>
  <c r="V51" i="1"/>
  <c r="L51" i="1"/>
  <c r="X50" i="1"/>
  <c r="W50" i="1"/>
  <c r="V50" i="1"/>
  <c r="L50" i="1"/>
  <c r="X49" i="1"/>
  <c r="W49" i="1"/>
  <c r="V49" i="1"/>
  <c r="L49" i="1"/>
  <c r="X48" i="1"/>
  <c r="W48" i="1"/>
  <c r="V48" i="1"/>
  <c r="L48" i="1"/>
  <c r="X47" i="1"/>
  <c r="W47" i="1"/>
  <c r="V47" i="1"/>
  <c r="L47" i="1"/>
  <c r="X46" i="1"/>
  <c r="W46" i="1"/>
  <c r="V46" i="1"/>
  <c r="L46" i="1"/>
  <c r="X45" i="1"/>
  <c r="W45" i="1"/>
  <c r="V45" i="1"/>
  <c r="L45" i="1"/>
  <c r="X44" i="1"/>
  <c r="W44" i="1"/>
  <c r="V44" i="1"/>
  <c r="L44" i="1"/>
  <c r="X43" i="1"/>
  <c r="W43" i="1"/>
  <c r="V43" i="1"/>
  <c r="L43" i="1"/>
  <c r="X42" i="1"/>
  <c r="W42" i="1"/>
  <c r="V42" i="1"/>
  <c r="L42" i="1"/>
  <c r="X41" i="1"/>
  <c r="W41" i="1"/>
  <c r="V41" i="1"/>
  <c r="L41" i="1"/>
  <c r="X40" i="1"/>
  <c r="W40" i="1"/>
  <c r="V40" i="1"/>
  <c r="L40" i="1"/>
  <c r="X39" i="1"/>
  <c r="W39" i="1"/>
  <c r="V39" i="1"/>
  <c r="L39" i="1"/>
  <c r="X38" i="1"/>
  <c r="W38" i="1"/>
  <c r="V38" i="1"/>
  <c r="L38" i="1"/>
  <c r="X37" i="1"/>
  <c r="W37" i="1"/>
  <c r="V37" i="1"/>
  <c r="L37" i="1"/>
  <c r="X36" i="1"/>
  <c r="W36" i="1"/>
  <c r="V36" i="1"/>
  <c r="L36" i="1"/>
  <c r="X35" i="1"/>
  <c r="W35" i="1"/>
  <c r="V35" i="1"/>
  <c r="L35" i="1"/>
  <c r="X34" i="1"/>
  <c r="W34" i="1"/>
  <c r="V34" i="1"/>
  <c r="L34" i="1"/>
  <c r="X33" i="1"/>
  <c r="W33" i="1"/>
  <c r="V33" i="1"/>
  <c r="L33" i="1"/>
  <c r="X32" i="1"/>
  <c r="W32" i="1"/>
  <c r="V32" i="1"/>
  <c r="L32" i="1"/>
  <c r="X31" i="1"/>
  <c r="W31" i="1"/>
  <c r="V31" i="1"/>
  <c r="L31" i="1"/>
  <c r="X30" i="1"/>
  <c r="W30" i="1"/>
  <c r="V30" i="1"/>
  <c r="L30" i="1"/>
  <c r="X29" i="1"/>
  <c r="W29" i="1"/>
  <c r="V29" i="1"/>
  <c r="L29" i="1"/>
  <c r="X28" i="1"/>
  <c r="W28" i="1"/>
  <c r="V28" i="1"/>
  <c r="L28" i="1"/>
  <c r="X27" i="1"/>
  <c r="W27" i="1"/>
  <c r="V27" i="1"/>
  <c r="N27" i="1"/>
  <c r="P27" i="1" s="1"/>
  <c r="L27" i="1"/>
  <c r="X26" i="1"/>
  <c r="W26" i="1"/>
  <c r="V26" i="1"/>
  <c r="N26" i="1"/>
  <c r="L26" i="1"/>
  <c r="X25" i="1"/>
  <c r="W25" i="1"/>
  <c r="V25" i="1"/>
  <c r="N25" i="1"/>
  <c r="P25" i="1" s="1"/>
  <c r="L25" i="1"/>
  <c r="X24" i="1"/>
  <c r="W24" i="1"/>
  <c r="V24" i="1"/>
  <c r="N24" i="1"/>
  <c r="P24" i="1" s="1"/>
  <c r="L24" i="1"/>
  <c r="X23" i="1"/>
  <c r="W23" i="1"/>
  <c r="V23" i="1"/>
  <c r="N23" i="1"/>
  <c r="L23" i="1"/>
  <c r="X22" i="1"/>
  <c r="W22" i="1"/>
  <c r="V22" i="1"/>
  <c r="N22" i="1"/>
  <c r="P22" i="1" s="1"/>
  <c r="L22" i="1"/>
  <c r="X21" i="1"/>
  <c r="W21" i="1"/>
  <c r="V21" i="1"/>
  <c r="N21" i="1"/>
  <c r="P21" i="1" s="1"/>
  <c r="L21" i="1"/>
  <c r="X20" i="1"/>
  <c r="W20" i="1"/>
  <c r="V20" i="1"/>
  <c r="N20" i="1"/>
  <c r="P20" i="1" s="1"/>
  <c r="L20" i="1"/>
  <c r="X19" i="1"/>
  <c r="W19" i="1"/>
  <c r="V19" i="1"/>
  <c r="N19" i="1"/>
  <c r="L19" i="1"/>
  <c r="X18" i="1"/>
  <c r="W18" i="1"/>
  <c r="V18" i="1"/>
  <c r="N18" i="1"/>
  <c r="L18" i="1"/>
  <c r="X17" i="1"/>
  <c r="W17" i="1"/>
  <c r="V17" i="1"/>
  <c r="N17" i="1"/>
  <c r="L17" i="1"/>
  <c r="X16" i="1"/>
  <c r="W16" i="1"/>
  <c r="V16" i="1"/>
  <c r="N16" i="1"/>
  <c r="P16" i="1" s="1"/>
  <c r="L16" i="1"/>
  <c r="X15" i="1"/>
  <c r="W15" i="1"/>
  <c r="V15" i="1"/>
  <c r="N15" i="1"/>
  <c r="P15" i="1" s="1"/>
  <c r="L15" i="1"/>
  <c r="Y14" i="1"/>
  <c r="Z14" i="1" s="1"/>
  <c r="AA14" i="1" s="1"/>
  <c r="AB14" i="1" s="1"/>
  <c r="AC14" i="1" s="1"/>
  <c r="AD14" i="1" s="1"/>
  <c r="AE14" i="1" s="1"/>
  <c r="AF14" i="1" s="1"/>
  <c r="AG14" i="1" s="1"/>
  <c r="AH14" i="1" s="1"/>
  <c r="AI14" i="1" s="1"/>
  <c r="AJ14" i="1" s="1"/>
  <c r="AK14" i="1" s="1"/>
  <c r="AL14" i="1" s="1"/>
  <c r="AM14" i="1" s="1"/>
  <c r="AN14" i="1" s="1"/>
  <c r="AO14" i="1" s="1"/>
  <c r="AP14" i="1" s="1"/>
  <c r="AQ14" i="1" s="1"/>
  <c r="AR14" i="1" s="1"/>
  <c r="AS14" i="1" s="1"/>
  <c r="AT14" i="1" s="1"/>
  <c r="AU14" i="1" s="1"/>
  <c r="AV14" i="1" s="1"/>
  <c r="AW14" i="1" s="1"/>
  <c r="AX14" i="1" s="1"/>
  <c r="AY14" i="1" s="1"/>
  <c r="AZ14" i="1" s="1"/>
  <c r="BA14" i="1" s="1"/>
  <c r="BB14" i="1" s="1"/>
  <c r="BC14" i="1" s="1"/>
  <c r="BD14" i="1" s="1"/>
  <c r="BE14" i="1" s="1"/>
  <c r="BF14" i="1" s="1"/>
  <c r="BG14" i="1" s="1"/>
  <c r="BH14" i="1" s="1"/>
  <c r="BI14" i="1" s="1"/>
  <c r="BJ14" i="1" s="1"/>
  <c r="BK14" i="1" s="1"/>
  <c r="BL14" i="1" s="1"/>
  <c r="BM14" i="1" s="1"/>
  <c r="BN14" i="1" s="1"/>
  <c r="BO14" i="1" s="1"/>
  <c r="BP14" i="1" s="1"/>
  <c r="BQ14" i="1" s="1"/>
  <c r="BR14" i="1" s="1"/>
  <c r="BS14" i="1" s="1"/>
  <c r="BT14" i="1" s="1"/>
  <c r="BU14" i="1" s="1"/>
  <c r="BV14" i="1" s="1"/>
  <c r="BW14" i="1" s="1"/>
  <c r="BX14" i="1" s="1"/>
  <c r="BY14" i="1" s="1"/>
  <c r="BZ14" i="1" s="1"/>
  <c r="CA14" i="1" s="1"/>
  <c r="CB14" i="1" s="1"/>
  <c r="CC14" i="1" s="1"/>
  <c r="CD14" i="1" s="1"/>
  <c r="CE14" i="1" s="1"/>
  <c r="CF14" i="1" s="1"/>
  <c r="CG14" i="1" s="1"/>
  <c r="CH14" i="1" s="1"/>
  <c r="CI14" i="1" s="1"/>
  <c r="CJ14" i="1" s="1"/>
  <c r="CK14" i="1" s="1"/>
  <c r="CL14" i="1" s="1"/>
  <c r="CM14" i="1" s="1"/>
  <c r="CN14" i="1" s="1"/>
  <c r="CO14" i="1" s="1"/>
  <c r="CP14" i="1" s="1"/>
  <c r="CQ14" i="1" s="1"/>
  <c r="CR14" i="1" s="1"/>
  <c r="CS14" i="1" s="1"/>
  <c r="CT14" i="1" s="1"/>
  <c r="CU14" i="1" s="1"/>
  <c r="CV14" i="1" s="1"/>
  <c r="CW14" i="1" s="1"/>
  <c r="CX14" i="1" s="1"/>
  <c r="CY14" i="1" s="1"/>
  <c r="CZ14" i="1" s="1"/>
  <c r="DA14" i="1" s="1"/>
  <c r="DB14" i="1" s="1"/>
  <c r="DC14" i="1" s="1"/>
  <c r="DD14" i="1" s="1"/>
  <c r="DE14" i="1" s="1"/>
  <c r="DF14" i="1" s="1"/>
  <c r="DG14" i="1" s="1"/>
  <c r="X14" i="1"/>
  <c r="W14" i="1"/>
  <c r="V14" i="1"/>
  <c r="I5" i="1"/>
  <c r="I4" i="1"/>
  <c r="I3" i="1"/>
  <c r="G3" i="1"/>
  <c r="I2" i="1"/>
  <c r="O15" i="1"/>
  <c r="Q15" i="1"/>
  <c r="Q17" i="1"/>
  <c r="Q18" i="1"/>
  <c r="Q21" i="1"/>
  <c r="Q22" i="1"/>
  <c r="Q25" i="1"/>
  <c r="Q26" i="1"/>
  <c r="Q16" i="1" l="1"/>
  <c r="N28" i="1"/>
  <c r="Q27" i="1"/>
  <c r="Q24" i="1"/>
  <c r="Q20" i="1"/>
  <c r="R15" i="1"/>
  <c r="N29" i="1"/>
  <c r="Q28" i="1" l="1"/>
  <c r="P28" i="1"/>
  <c r="S15" i="1"/>
  <c r="T15" i="1"/>
  <c r="N30" i="1"/>
  <c r="P29" i="1"/>
  <c r="Q29" i="1"/>
  <c r="U15" i="1" l="1"/>
  <c r="O16" i="1"/>
  <c r="R16" i="1" s="1"/>
  <c r="O17" i="1"/>
  <c r="O18" i="1"/>
  <c r="Q30" i="1"/>
  <c r="P30" i="1"/>
  <c r="N31" i="1"/>
  <c r="S16" i="1" l="1"/>
  <c r="T16" i="1"/>
  <c r="P31" i="1"/>
  <c r="Q31" i="1"/>
  <c r="N32" i="1"/>
  <c r="P18" i="1" l="1"/>
  <c r="R18" i="1" s="1"/>
  <c r="U16" i="1"/>
  <c r="P17" i="1"/>
  <c r="R17" i="1" s="1"/>
  <c r="O19" i="1"/>
  <c r="P32" i="1"/>
  <c r="Q32" i="1"/>
  <c r="N33" i="1"/>
  <c r="S17" i="1" l="1"/>
  <c r="P23" i="1" s="1"/>
  <c r="T17" i="1"/>
  <c r="T18" i="1"/>
  <c r="S18" i="1"/>
  <c r="Q23" i="1" s="1"/>
  <c r="N34" i="1"/>
  <c r="P33" i="1"/>
  <c r="Q33" i="1"/>
  <c r="P19" i="1" l="1"/>
  <c r="U17" i="1"/>
  <c r="U18" i="1"/>
  <c r="Q19" i="1"/>
  <c r="N35" i="1"/>
  <c r="P34" i="1"/>
  <c r="Q34" i="1"/>
  <c r="R19" i="1" l="1"/>
  <c r="P35" i="1"/>
  <c r="Q35" i="1"/>
  <c r="N36" i="1"/>
  <c r="T19" i="1" l="1"/>
  <c r="S19" i="1"/>
  <c r="Q36" i="1"/>
  <c r="P36" i="1"/>
  <c r="N37" i="1"/>
  <c r="U19" i="1" l="1"/>
  <c r="O20" i="1"/>
  <c r="R20" i="1" s="1"/>
  <c r="P37" i="1"/>
  <c r="Q37" i="1"/>
  <c r="N38" i="1"/>
  <c r="S20" i="1" l="1"/>
  <c r="O26" i="1" s="1"/>
  <c r="T20" i="1"/>
  <c r="N39" i="1"/>
  <c r="Q38" i="1"/>
  <c r="P38" i="1"/>
  <c r="O21" i="1" l="1"/>
  <c r="R21" i="1" s="1"/>
  <c r="U20" i="1"/>
  <c r="Q39" i="1"/>
  <c r="P39" i="1"/>
  <c r="N40" i="1"/>
  <c r="S21" i="1" l="1"/>
  <c r="T21" i="1"/>
  <c r="Q40" i="1"/>
  <c r="P40" i="1"/>
  <c r="N41" i="1"/>
  <c r="O22" i="1" l="1"/>
  <c r="R22" i="1" s="1"/>
  <c r="U21" i="1"/>
  <c r="P41" i="1"/>
  <c r="Q41" i="1"/>
  <c r="N42" i="1"/>
  <c r="O28" i="1" l="1"/>
  <c r="R28" i="1" s="1"/>
  <c r="S22" i="1"/>
  <c r="T22" i="1"/>
  <c r="N43" i="1"/>
  <c r="Q42" i="1"/>
  <c r="P42" i="1"/>
  <c r="T28" i="1" l="1"/>
  <c r="S28" i="1"/>
  <c r="O23" i="1"/>
  <c r="R23" i="1" s="1"/>
  <c r="U22" i="1"/>
  <c r="N44" i="1"/>
  <c r="Q43" i="1"/>
  <c r="P43" i="1"/>
  <c r="U28" i="1" l="1"/>
  <c r="O29" i="1"/>
  <c r="R29" i="1" s="1"/>
  <c r="S23" i="1"/>
  <c r="T23" i="1"/>
  <c r="N45" i="1"/>
  <c r="P44" i="1"/>
  <c r="Q44" i="1"/>
  <c r="T29" i="1" l="1"/>
  <c r="S29" i="1"/>
  <c r="U23" i="1"/>
  <c r="O24" i="1"/>
  <c r="R24" i="1" s="1"/>
  <c r="Q45" i="1"/>
  <c r="P45" i="1"/>
  <c r="N46" i="1"/>
  <c r="O30" i="1" l="1"/>
  <c r="R30" i="1" s="1"/>
  <c r="U29" i="1"/>
  <c r="S24" i="1"/>
  <c r="P26" i="1" s="1"/>
  <c r="R26" i="1" s="1"/>
  <c r="T24" i="1"/>
  <c r="Q46" i="1"/>
  <c r="P46" i="1"/>
  <c r="N47" i="1"/>
  <c r="T26" i="1" l="1"/>
  <c r="S26" i="1"/>
  <c r="S30" i="1"/>
  <c r="T30" i="1"/>
  <c r="U24" i="1"/>
  <c r="O25" i="1"/>
  <c r="R25" i="1" s="1"/>
  <c r="N48" i="1"/>
  <c r="Q47" i="1"/>
  <c r="P47" i="1"/>
  <c r="U26" i="1" l="1"/>
  <c r="O27" i="1"/>
  <c r="R27" i="1" s="1"/>
  <c r="U30" i="1"/>
  <c r="O31" i="1"/>
  <c r="R31" i="1" s="1"/>
  <c r="T25" i="1"/>
  <c r="S25" i="1"/>
  <c r="U25" i="1" s="1"/>
  <c r="P48" i="1"/>
  <c r="Q48" i="1"/>
  <c r="N49" i="1"/>
  <c r="T27" i="1" l="1"/>
  <c r="S27" i="1"/>
  <c r="U27" i="1" s="1"/>
  <c r="T31" i="1"/>
  <c r="S31" i="1"/>
  <c r="N50" i="1"/>
  <c r="Q49" i="1"/>
  <c r="P49" i="1"/>
  <c r="U31" i="1" l="1"/>
  <c r="O32" i="1"/>
  <c r="R32" i="1" s="1"/>
  <c r="N51" i="1"/>
  <c r="Q50" i="1"/>
  <c r="P50" i="1"/>
  <c r="S32" i="1" l="1"/>
  <c r="T32" i="1"/>
  <c r="Q51" i="1"/>
  <c r="P51" i="1"/>
  <c r="N52" i="1"/>
  <c r="U32" i="1" l="1"/>
  <c r="O33" i="1"/>
  <c r="R33" i="1" s="1"/>
  <c r="P52" i="1"/>
  <c r="Q52" i="1"/>
  <c r="N53" i="1"/>
  <c r="S33" i="1" l="1"/>
  <c r="T33" i="1"/>
  <c r="P53" i="1"/>
  <c r="Q53" i="1"/>
  <c r="N54" i="1"/>
  <c r="U33" i="1" l="1"/>
  <c r="O34" i="1"/>
  <c r="R34" i="1" s="1"/>
  <c r="Q54" i="1"/>
  <c r="P54" i="1"/>
  <c r="N55" i="1"/>
  <c r="S34" i="1" l="1"/>
  <c r="T34" i="1"/>
  <c r="P55" i="1"/>
  <c r="Q55" i="1"/>
  <c r="N56" i="1"/>
  <c r="U34" i="1" l="1"/>
  <c r="O35" i="1"/>
  <c r="R35" i="1" s="1"/>
  <c r="N57" i="1"/>
  <c r="Q56" i="1"/>
  <c r="P56" i="1"/>
  <c r="T35" i="1" l="1"/>
  <c r="S35" i="1"/>
  <c r="Q57" i="1"/>
  <c r="P57" i="1"/>
  <c r="N58" i="1"/>
  <c r="U35" i="1" l="1"/>
  <c r="O36" i="1"/>
  <c r="R36" i="1" s="1"/>
  <c r="P58" i="1"/>
  <c r="Q58" i="1"/>
  <c r="N59" i="1"/>
  <c r="S36" i="1" l="1"/>
  <c r="T36" i="1"/>
  <c r="Q59" i="1"/>
  <c r="P59" i="1"/>
  <c r="N60" i="1"/>
  <c r="U36" i="1" l="1"/>
  <c r="O37" i="1"/>
  <c r="R37" i="1" s="1"/>
  <c r="Q60" i="1"/>
  <c r="P60" i="1"/>
  <c r="N61" i="1"/>
  <c r="T37" i="1" l="1"/>
  <c r="S37" i="1"/>
  <c r="N62" i="1"/>
  <c r="Q61" i="1"/>
  <c r="P61" i="1"/>
  <c r="U37" i="1" l="1"/>
  <c r="O38" i="1"/>
  <c r="R38" i="1" s="1"/>
  <c r="N63" i="1"/>
  <c r="P62" i="1"/>
  <c r="Q62" i="1"/>
  <c r="T38" i="1" l="1"/>
  <c r="S38" i="1"/>
  <c r="Q63" i="1"/>
  <c r="P63" i="1"/>
  <c r="N64" i="1"/>
  <c r="U38" i="1" l="1"/>
  <c r="O39" i="1"/>
  <c r="R39" i="1" s="1"/>
  <c r="N65" i="1"/>
  <c r="P64" i="1"/>
  <c r="Q64" i="1"/>
  <c r="S39" i="1" l="1"/>
  <c r="T39" i="1"/>
  <c r="N66" i="1"/>
  <c r="Q65" i="1"/>
  <c r="P65" i="1"/>
  <c r="U39" i="1" l="1"/>
  <c r="O40" i="1"/>
  <c r="R40" i="1" s="1"/>
  <c r="P66" i="1"/>
  <c r="Q66" i="1"/>
  <c r="N67" i="1"/>
  <c r="T40" i="1" l="1"/>
  <c r="S40" i="1"/>
  <c r="P67" i="1"/>
  <c r="Q67" i="1"/>
  <c r="N68" i="1"/>
  <c r="U40" i="1" l="1"/>
  <c r="O41" i="1"/>
  <c r="R41" i="1" s="1"/>
  <c r="N69" i="1"/>
  <c r="P68" i="1"/>
  <c r="Q68" i="1"/>
  <c r="S41" i="1" l="1"/>
  <c r="T41" i="1"/>
  <c r="P69" i="1"/>
  <c r="Q69" i="1"/>
  <c r="N70" i="1"/>
  <c r="U41" i="1" l="1"/>
  <c r="O42" i="1"/>
  <c r="R42" i="1" s="1"/>
  <c r="N71" i="1"/>
  <c r="P70" i="1"/>
  <c r="Q70" i="1"/>
  <c r="T42" i="1" l="1"/>
  <c r="S42" i="1"/>
  <c r="N72" i="1"/>
  <c r="P71" i="1"/>
  <c r="Q71" i="1"/>
  <c r="U42" i="1" l="1"/>
  <c r="O43" i="1"/>
  <c r="R43" i="1" s="1"/>
  <c r="N73" i="1"/>
  <c r="Q72" i="1"/>
  <c r="P72" i="1"/>
  <c r="T43" i="1" l="1"/>
  <c r="S43" i="1"/>
  <c r="P73" i="1"/>
  <c r="Q73" i="1"/>
  <c r="N74" i="1"/>
  <c r="U43" i="1" l="1"/>
  <c r="O44" i="1"/>
  <c r="R44" i="1" s="1"/>
  <c r="P74" i="1"/>
  <c r="Q74" i="1"/>
  <c r="N75" i="1"/>
  <c r="S44" i="1" l="1"/>
  <c r="T44" i="1"/>
  <c r="N76" i="1"/>
  <c r="P75" i="1"/>
  <c r="Q75" i="1"/>
  <c r="U44" i="1" l="1"/>
  <c r="O45" i="1"/>
  <c r="R45" i="1" s="1"/>
  <c r="N77" i="1"/>
  <c r="P76" i="1"/>
  <c r="Q76" i="1"/>
  <c r="S45" i="1" l="1"/>
  <c r="T45" i="1"/>
  <c r="Q77" i="1"/>
  <c r="P77" i="1"/>
  <c r="N78" i="1"/>
  <c r="U45" i="1" l="1"/>
  <c r="O46" i="1"/>
  <c r="R46" i="1" s="1"/>
  <c r="Q78" i="1"/>
  <c r="P78" i="1"/>
  <c r="N79" i="1"/>
  <c r="T46" i="1" l="1"/>
  <c r="S46" i="1"/>
  <c r="P79" i="1"/>
  <c r="Q79" i="1"/>
  <c r="N80" i="1"/>
  <c r="U46" i="1" l="1"/>
  <c r="O47" i="1"/>
  <c r="R47" i="1" s="1"/>
  <c r="P80" i="1"/>
  <c r="Q80" i="1"/>
  <c r="N81" i="1"/>
  <c r="T47" i="1" l="1"/>
  <c r="S47" i="1"/>
  <c r="N82" i="1"/>
  <c r="Q81" i="1"/>
  <c r="P81" i="1"/>
  <c r="U47" i="1" l="1"/>
  <c r="O48" i="1"/>
  <c r="R48" i="1" s="1"/>
  <c r="P82" i="1"/>
  <c r="Q82" i="1"/>
  <c r="N83" i="1"/>
  <c r="T48" i="1" l="1"/>
  <c r="S48" i="1"/>
  <c r="Q83" i="1"/>
  <c r="P83" i="1"/>
  <c r="N84" i="1"/>
  <c r="U48" i="1" l="1"/>
  <c r="O49" i="1"/>
  <c r="R49" i="1" s="1"/>
  <c r="N85" i="1"/>
  <c r="Q84" i="1"/>
  <c r="P84" i="1"/>
  <c r="T49" i="1" l="1"/>
  <c r="S49" i="1"/>
  <c r="N86" i="1"/>
  <c r="Q85" i="1"/>
  <c r="P85" i="1"/>
  <c r="U49" i="1" l="1"/>
  <c r="O50" i="1"/>
  <c r="R50" i="1" s="1"/>
  <c r="P86" i="1"/>
  <c r="Q86" i="1"/>
  <c r="N87" i="1"/>
  <c r="T50" i="1" l="1"/>
  <c r="S50" i="1"/>
  <c r="Q87" i="1"/>
  <c r="P87" i="1"/>
  <c r="N88" i="1"/>
  <c r="O51" i="1" l="1"/>
  <c r="R51" i="1" s="1"/>
  <c r="U50" i="1"/>
  <c r="N89" i="1"/>
  <c r="Q88" i="1"/>
  <c r="P88" i="1"/>
  <c r="T51" i="1" l="1"/>
  <c r="S51" i="1"/>
  <c r="N90" i="1"/>
  <c r="P89" i="1"/>
  <c r="Q89" i="1"/>
  <c r="U51" i="1" l="1"/>
  <c r="O52" i="1"/>
  <c r="R52" i="1" s="1"/>
  <c r="N91" i="1"/>
  <c r="Q90" i="1"/>
  <c r="P90" i="1"/>
  <c r="T52" i="1" l="1"/>
  <c r="S52" i="1"/>
  <c r="N92" i="1"/>
  <c r="Q91" i="1"/>
  <c r="P91" i="1"/>
  <c r="U52" i="1" l="1"/>
  <c r="O53" i="1"/>
  <c r="R53" i="1" s="1"/>
  <c r="Q92" i="1"/>
  <c r="P92" i="1"/>
  <c r="N93" i="1"/>
  <c r="T53" i="1" l="1"/>
  <c r="S53" i="1"/>
  <c r="P93" i="1"/>
  <c r="Q93" i="1"/>
  <c r="N94" i="1"/>
  <c r="O54" i="1" l="1"/>
  <c r="R54" i="1" s="1"/>
  <c r="U53" i="1"/>
  <c r="Q94" i="1"/>
  <c r="P94" i="1"/>
  <c r="N95" i="1"/>
  <c r="T54" i="1" l="1"/>
  <c r="S54" i="1"/>
  <c r="Q95" i="1"/>
  <c r="P95" i="1"/>
  <c r="N96" i="1"/>
  <c r="U54" i="1" l="1"/>
  <c r="O55" i="1"/>
  <c r="R55" i="1" s="1"/>
  <c r="N97" i="1"/>
  <c r="Q96" i="1"/>
  <c r="P96" i="1"/>
  <c r="S55" i="1" l="1"/>
  <c r="T55" i="1"/>
  <c r="N98" i="1"/>
  <c r="P97" i="1"/>
  <c r="Q97" i="1"/>
  <c r="U55" i="1" l="1"/>
  <c r="O56" i="1"/>
  <c r="R56" i="1" s="1"/>
  <c r="N99" i="1"/>
  <c r="Q98" i="1"/>
  <c r="P98" i="1"/>
  <c r="T56" i="1" l="1"/>
  <c r="S56" i="1"/>
  <c r="N100" i="1"/>
  <c r="Q99" i="1"/>
  <c r="P99" i="1"/>
  <c r="U56" i="1" l="1"/>
  <c r="O57" i="1"/>
  <c r="R57" i="1" s="1"/>
  <c r="N101" i="1"/>
  <c r="Q100" i="1"/>
  <c r="P100" i="1"/>
  <c r="S57" i="1" l="1"/>
  <c r="T57" i="1"/>
  <c r="N102" i="1"/>
  <c r="Q101" i="1"/>
  <c r="P101" i="1"/>
  <c r="O58" i="1" l="1"/>
  <c r="R58" i="1" s="1"/>
  <c r="U57" i="1"/>
  <c r="N103" i="1"/>
  <c r="Q102" i="1"/>
  <c r="P102" i="1"/>
  <c r="T58" i="1" l="1"/>
  <c r="S58" i="1"/>
  <c r="N104" i="1"/>
  <c r="P103" i="1"/>
  <c r="Q103" i="1"/>
  <c r="U58" i="1" l="1"/>
  <c r="O59" i="1"/>
  <c r="R59" i="1" s="1"/>
  <c r="Q104" i="1"/>
  <c r="P104" i="1"/>
  <c r="N105" i="1"/>
  <c r="T59" i="1" l="1"/>
  <c r="S59" i="1"/>
  <c r="Q105" i="1"/>
  <c r="P105" i="1"/>
  <c r="N106" i="1"/>
  <c r="U59" i="1" l="1"/>
  <c r="O60" i="1"/>
  <c r="R60" i="1" s="1"/>
  <c r="Q106" i="1"/>
  <c r="P106" i="1"/>
  <c r="N107" i="1"/>
  <c r="S60" i="1" l="1"/>
  <c r="T60" i="1"/>
  <c r="N108" i="1"/>
  <c r="P107" i="1"/>
  <c r="Q107" i="1"/>
  <c r="U60" i="1" l="1"/>
  <c r="O61" i="1"/>
  <c r="R61" i="1" s="1"/>
  <c r="N109" i="1"/>
  <c r="Q108" i="1"/>
  <c r="P108" i="1"/>
  <c r="S61" i="1" l="1"/>
  <c r="T61" i="1"/>
  <c r="N110" i="1"/>
  <c r="P109" i="1"/>
  <c r="Q109" i="1"/>
  <c r="U61" i="1" l="1"/>
  <c r="O62" i="1"/>
  <c r="R62" i="1" s="1"/>
  <c r="Q110" i="1"/>
  <c r="P110" i="1"/>
  <c r="N111" i="1"/>
  <c r="S62" i="1" l="1"/>
  <c r="T62" i="1"/>
  <c r="N112" i="1"/>
  <c r="N113" i="1"/>
  <c r="P111" i="1"/>
  <c r="Q111" i="1"/>
  <c r="U62" i="1" l="1"/>
  <c r="O63" i="1"/>
  <c r="R63" i="1" s="1"/>
  <c r="Q113" i="1"/>
  <c r="P113" i="1"/>
  <c r="Q112" i="1"/>
  <c r="P112" i="1"/>
  <c r="S63" i="1" l="1"/>
  <c r="T63" i="1"/>
  <c r="U63" i="1" l="1"/>
  <c r="O64" i="1"/>
  <c r="R64" i="1" s="1"/>
  <c r="T64" i="1" l="1"/>
  <c r="S64" i="1"/>
  <c r="U64" i="1" l="1"/>
  <c r="O65" i="1"/>
  <c r="R65" i="1" s="1"/>
  <c r="T65" i="1" l="1"/>
  <c r="S65" i="1"/>
  <c r="U65" i="1" l="1"/>
  <c r="O66" i="1"/>
  <c r="R66" i="1" s="1"/>
  <c r="S66" i="1" l="1"/>
  <c r="T66" i="1"/>
  <c r="O67" i="1" l="1"/>
  <c r="R67" i="1" s="1"/>
  <c r="U66" i="1"/>
  <c r="T67" i="1" l="1"/>
  <c r="S67" i="1"/>
  <c r="U67" i="1" l="1"/>
  <c r="O68" i="1"/>
  <c r="R68" i="1" s="1"/>
  <c r="T68" i="1" l="1"/>
  <c r="S68" i="1"/>
  <c r="U68" i="1" l="1"/>
  <c r="O69" i="1"/>
  <c r="R69" i="1" s="1"/>
  <c r="T69" i="1" l="1"/>
  <c r="S69" i="1"/>
  <c r="U69" i="1" l="1"/>
  <c r="O70" i="1"/>
  <c r="R70" i="1" s="1"/>
  <c r="S70" i="1" l="1"/>
  <c r="T70" i="1"/>
  <c r="O71" i="1" l="1"/>
  <c r="R71" i="1" s="1"/>
  <c r="U70" i="1"/>
  <c r="S71" i="1" l="1"/>
  <c r="T71" i="1"/>
  <c r="U71" i="1" l="1"/>
  <c r="O72" i="1"/>
  <c r="R72" i="1" s="1"/>
  <c r="T72" i="1" l="1"/>
  <c r="S72" i="1"/>
  <c r="U72" i="1" l="1"/>
  <c r="O73" i="1"/>
  <c r="R73" i="1" s="1"/>
  <c r="T73" i="1" l="1"/>
  <c r="S73" i="1"/>
  <c r="U73" i="1" l="1"/>
  <c r="O74" i="1"/>
  <c r="R74" i="1" s="1"/>
  <c r="T74" i="1" l="1"/>
  <c r="S74" i="1"/>
  <c r="U74" i="1" l="1"/>
  <c r="O75" i="1"/>
  <c r="R75" i="1" s="1"/>
  <c r="T75" i="1" l="1"/>
  <c r="S75" i="1"/>
  <c r="U75" i="1" l="1"/>
  <c r="O76" i="1"/>
  <c r="R76" i="1" s="1"/>
  <c r="T76" i="1" l="1"/>
  <c r="S76" i="1"/>
  <c r="U76" i="1" l="1"/>
  <c r="O77" i="1"/>
  <c r="R77" i="1" s="1"/>
  <c r="S77" i="1" l="1"/>
  <c r="T77" i="1"/>
  <c r="O78" i="1" l="1"/>
  <c r="R78" i="1" s="1"/>
  <c r="U77" i="1"/>
  <c r="S78" i="1" l="1"/>
  <c r="T78" i="1"/>
  <c r="U78" i="1" l="1"/>
  <c r="O79" i="1"/>
  <c r="R79" i="1" s="1"/>
  <c r="S79" i="1" l="1"/>
  <c r="T79" i="1"/>
  <c r="U79" i="1" l="1"/>
  <c r="O80" i="1"/>
  <c r="R80" i="1" s="1"/>
  <c r="T80" i="1" l="1"/>
  <c r="S80" i="1"/>
  <c r="O81" i="1" l="1"/>
  <c r="R81" i="1" s="1"/>
  <c r="U80" i="1"/>
  <c r="T81" i="1" l="1"/>
  <c r="S81" i="1"/>
  <c r="U81" i="1" l="1"/>
  <c r="O82" i="1"/>
  <c r="R82" i="1" s="1"/>
  <c r="T82" i="1" l="1"/>
  <c r="S82" i="1"/>
  <c r="U82" i="1" l="1"/>
  <c r="O83" i="1"/>
  <c r="R83" i="1" s="1"/>
  <c r="T83" i="1" l="1"/>
  <c r="S83" i="1"/>
  <c r="U83" i="1" l="1"/>
  <c r="O84" i="1"/>
  <c r="R84" i="1" s="1"/>
  <c r="T84" i="1" l="1"/>
  <c r="S84" i="1"/>
  <c r="U84" i="1" l="1"/>
  <c r="O85" i="1"/>
  <c r="R85" i="1" s="1"/>
  <c r="S85" i="1" l="1"/>
  <c r="T85" i="1"/>
  <c r="U85" i="1" l="1"/>
  <c r="O86" i="1"/>
  <c r="R86" i="1" s="1"/>
  <c r="S86" i="1" l="1"/>
  <c r="T86" i="1"/>
  <c r="U86" i="1" l="1"/>
  <c r="O87" i="1"/>
  <c r="R87" i="1" s="1"/>
  <c r="T87" i="1" l="1"/>
  <c r="S87" i="1"/>
  <c r="U87" i="1" l="1"/>
  <c r="O88" i="1"/>
  <c r="R88" i="1" s="1"/>
  <c r="T88" i="1" l="1"/>
  <c r="S88" i="1"/>
  <c r="U88" i="1" l="1"/>
  <c r="O89" i="1"/>
  <c r="R89" i="1" s="1"/>
  <c r="T89" i="1" l="1"/>
  <c r="S89" i="1"/>
  <c r="O90" i="1" l="1"/>
  <c r="R90" i="1" s="1"/>
  <c r="U89" i="1"/>
  <c r="S90" i="1" l="1"/>
  <c r="T90" i="1"/>
  <c r="O91" i="1" l="1"/>
  <c r="R91" i="1" s="1"/>
  <c r="U90" i="1"/>
  <c r="T91" i="1" l="1"/>
  <c r="S91" i="1"/>
  <c r="U91" i="1" l="1"/>
  <c r="O92" i="1"/>
  <c r="R92" i="1" s="1"/>
  <c r="S92" i="1" l="1"/>
  <c r="T92" i="1"/>
  <c r="U92" i="1" l="1"/>
  <c r="O93" i="1"/>
  <c r="R93" i="1" s="1"/>
  <c r="S93" i="1" l="1"/>
  <c r="T93" i="1"/>
  <c r="O94" i="1" l="1"/>
  <c r="R94" i="1" s="1"/>
  <c r="U93" i="1"/>
  <c r="S94" i="1" l="1"/>
  <c r="T94" i="1"/>
  <c r="O95" i="1" l="1"/>
  <c r="R95" i="1" s="1"/>
  <c r="U94" i="1"/>
  <c r="T95" i="1" l="1"/>
  <c r="S95" i="1"/>
  <c r="U95" i="1" l="1"/>
  <c r="O96" i="1"/>
  <c r="R96" i="1" s="1"/>
  <c r="T96" i="1" l="1"/>
  <c r="S96" i="1"/>
  <c r="U96" i="1" l="1"/>
  <c r="O97" i="1"/>
  <c r="R97" i="1" s="1"/>
  <c r="S97" i="1" l="1"/>
  <c r="T97" i="1"/>
  <c r="O98" i="1" l="1"/>
  <c r="R98" i="1" s="1"/>
  <c r="U97" i="1"/>
  <c r="S98" i="1" l="1"/>
  <c r="T98" i="1"/>
  <c r="O99" i="1" l="1"/>
  <c r="R99" i="1" s="1"/>
  <c r="U98" i="1"/>
  <c r="T99" i="1" l="1"/>
  <c r="S99" i="1"/>
  <c r="O100" i="1" l="1"/>
  <c r="R100" i="1" s="1"/>
  <c r="U99" i="1"/>
  <c r="S100" i="1" l="1"/>
  <c r="T100" i="1"/>
  <c r="O101" i="1" l="1"/>
  <c r="R101" i="1" s="1"/>
  <c r="U100" i="1"/>
  <c r="S101" i="1" l="1"/>
  <c r="T101" i="1"/>
  <c r="O102" i="1" l="1"/>
  <c r="R102" i="1" s="1"/>
  <c r="U101" i="1"/>
  <c r="S102" i="1" l="1"/>
  <c r="T102" i="1"/>
  <c r="O103" i="1" l="1"/>
  <c r="R103" i="1" s="1"/>
  <c r="U102" i="1"/>
  <c r="S103" i="1" l="1"/>
  <c r="T103" i="1"/>
  <c r="U103" i="1" l="1"/>
  <c r="O104" i="1"/>
  <c r="R104" i="1" s="1"/>
  <c r="S104" i="1" l="1"/>
  <c r="T104" i="1"/>
  <c r="U104" i="1" l="1"/>
  <c r="O105" i="1"/>
  <c r="R105" i="1" s="1"/>
  <c r="S105" i="1" l="1"/>
  <c r="T105" i="1"/>
  <c r="U105" i="1" l="1"/>
  <c r="O106" i="1"/>
  <c r="R106" i="1" s="1"/>
  <c r="S106" i="1" l="1"/>
  <c r="T106" i="1"/>
  <c r="U106" i="1" l="1"/>
  <c r="O107" i="1"/>
  <c r="R107" i="1" s="1"/>
  <c r="T107" i="1" l="1"/>
  <c r="S107" i="1"/>
  <c r="U107" i="1" l="1"/>
  <c r="O108" i="1"/>
  <c r="R108" i="1" s="1"/>
  <c r="S108" i="1" l="1"/>
  <c r="T108" i="1"/>
  <c r="U108" i="1" l="1"/>
  <c r="O109" i="1"/>
  <c r="R109" i="1" s="1"/>
  <c r="S109" i="1" l="1"/>
  <c r="T109" i="1"/>
  <c r="U109" i="1" l="1"/>
  <c r="O110" i="1"/>
  <c r="R110" i="1" s="1"/>
  <c r="T110" i="1" l="1"/>
  <c r="S110" i="1"/>
  <c r="U110" i="1" l="1"/>
  <c r="O111" i="1"/>
  <c r="R111" i="1" s="1"/>
  <c r="T111" i="1" l="1"/>
  <c r="S111" i="1"/>
  <c r="U111" i="1" l="1"/>
  <c r="O112" i="1"/>
  <c r="R112" i="1" s="1"/>
  <c r="T112" i="1" l="1"/>
  <c r="S112" i="1"/>
  <c r="U112" i="1" l="1"/>
  <c r="O113" i="1"/>
  <c r="R113" i="1" s="1"/>
  <c r="T113" i="1" l="1"/>
  <c r="S113" i="1"/>
  <c r="U113" i="1" s="1"/>
  <c r="G2" i="1" s="1"/>
</calcChain>
</file>

<file path=xl/comments1.xml><?xml version="1.0" encoding="utf-8"?>
<comments xmlns="http://schemas.openxmlformats.org/spreadsheetml/2006/main">
  <authors>
    <author>W Foley</author>
  </authors>
  <commentList>
    <comment ref="G1" authorId="0" shapeId="0">
      <text>
        <r>
          <rPr>
            <b/>
            <sz val="8"/>
            <color indexed="81"/>
            <rFont val="Tahoma"/>
            <family val="2"/>
          </rPr>
          <t>Use M/D/YYYY format to enter project start day.</t>
        </r>
        <r>
          <rPr>
            <sz val="8"/>
            <color indexed="81"/>
            <rFont val="Tahoma"/>
            <family val="2"/>
          </rPr>
          <t xml:space="preserve">
</t>
        </r>
      </text>
    </comment>
    <comment ref="H1" authorId="0" shapeId="0">
      <text>
        <r>
          <rPr>
            <b/>
            <sz val="8"/>
            <color indexed="81"/>
            <rFont val="Tahoma"/>
            <family val="2"/>
          </rPr>
          <t>List task owners below and use the same exact spelling under the Owner column to obtain total person hours assigned.</t>
        </r>
      </text>
    </comment>
    <comment ref="G2" authorId="0" shapeId="0">
      <text>
        <r>
          <rPr>
            <b/>
            <sz val="8"/>
            <color indexed="81"/>
            <rFont val="Tahoma"/>
            <family val="2"/>
          </rPr>
          <t>Project is completed at start of business on this day.</t>
        </r>
        <r>
          <rPr>
            <sz val="8"/>
            <color indexed="81"/>
            <rFont val="Tahoma"/>
            <family val="2"/>
          </rPr>
          <t xml:space="preserve">
</t>
        </r>
      </text>
    </comment>
    <comment ref="H2"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H3"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H4"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H5"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H6"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H7"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 ref="C14" authorId="0" shapeId="0">
      <text>
        <r>
          <rPr>
            <b/>
            <sz val="8"/>
            <color indexed="81"/>
            <rFont val="Tahoma"/>
            <family val="2"/>
          </rPr>
          <t>Task must be numbered in ascending order.  Leave the lines blank for task numbers not used.</t>
        </r>
        <r>
          <rPr>
            <sz val="8"/>
            <color indexed="81"/>
            <rFont val="Tahoma"/>
            <family val="2"/>
          </rPr>
          <t xml:space="preserve">
</t>
        </r>
      </text>
    </comment>
    <comment ref="D14" authorId="0" shapeId="0">
      <text>
        <r>
          <rPr>
            <b/>
            <sz val="8"/>
            <color indexed="81"/>
            <rFont val="Tahoma"/>
            <family val="2"/>
          </rPr>
          <t>Use the task number of one of the up to three directly preceding tasks, the immediate task that must be completed before this task can start.</t>
        </r>
      </text>
    </comment>
    <comment ref="E14" authorId="0" shapeId="0">
      <text>
        <r>
          <rPr>
            <b/>
            <sz val="8"/>
            <color indexed="81"/>
            <rFont val="Tahoma"/>
            <family val="2"/>
          </rPr>
          <t>Use the task number of one of the up to three directly preceding tasks, the immediate task that must be completed before this task can start.</t>
        </r>
        <r>
          <rPr>
            <sz val="8"/>
            <color indexed="81"/>
            <rFont val="Tahoma"/>
            <family val="2"/>
          </rPr>
          <t xml:space="preserve">
</t>
        </r>
      </text>
    </comment>
    <comment ref="F14" authorId="0" shapeId="0">
      <text>
        <r>
          <rPr>
            <b/>
            <sz val="8"/>
            <color indexed="81"/>
            <rFont val="Tahoma"/>
            <family val="2"/>
          </rPr>
          <t>Use the task number of one of the up to three directly preceding tasks, the immediate task that must be completed before this task can start.</t>
        </r>
        <r>
          <rPr>
            <sz val="8"/>
            <color indexed="81"/>
            <rFont val="Tahoma"/>
            <family val="2"/>
          </rPr>
          <t xml:space="preserve">
</t>
        </r>
      </text>
    </comment>
    <comment ref="G14" authorId="0" shapeId="0">
      <text>
        <r>
          <rPr>
            <b/>
            <sz val="8"/>
            <color indexed="81"/>
            <rFont val="Tahoma"/>
            <family val="2"/>
          </rPr>
          <t>Give a brief task description / name here.</t>
        </r>
        <r>
          <rPr>
            <sz val="8"/>
            <color indexed="81"/>
            <rFont val="Tahoma"/>
            <family val="2"/>
          </rPr>
          <t xml:space="preserve">
</t>
        </r>
      </text>
    </comment>
    <comment ref="H14" authorId="0" shapeId="0">
      <text>
        <r>
          <rPr>
            <b/>
            <sz val="8"/>
            <color indexed="81"/>
            <rFont val="Tahoma"/>
            <family val="2"/>
          </rPr>
          <t>Provide name of the task owner, person responsible for task completion.</t>
        </r>
        <r>
          <rPr>
            <sz val="8"/>
            <color indexed="81"/>
            <rFont val="Tahoma"/>
            <family val="2"/>
          </rPr>
          <t xml:space="preserve">
</t>
        </r>
      </text>
    </comment>
    <comment ref="I14" authorId="0" shapeId="0">
      <text>
        <r>
          <rPr>
            <b/>
            <sz val="8"/>
            <color indexed="81"/>
            <rFont val="Tahoma"/>
            <family val="2"/>
          </rPr>
          <t>Enter percent complete for the task.  Block color in Gantt exhibit changes to black to show 100% complete, green to show in progress.</t>
        </r>
        <r>
          <rPr>
            <sz val="8"/>
            <color indexed="81"/>
            <rFont val="Tahoma"/>
            <family val="2"/>
          </rPr>
          <t xml:space="preserve">
</t>
        </r>
      </text>
    </comment>
    <comment ref="J14" authorId="0" shapeId="0">
      <text>
        <r>
          <rPr>
            <b/>
            <sz val="8"/>
            <color indexed="81"/>
            <rFont val="Tahoma"/>
            <family val="2"/>
          </rPr>
          <t>Record person hours estimate to complete named task.</t>
        </r>
        <r>
          <rPr>
            <sz val="8"/>
            <color indexed="81"/>
            <rFont val="Tahoma"/>
            <family val="2"/>
          </rPr>
          <t xml:space="preserve">
</t>
        </r>
      </text>
    </comment>
    <comment ref="K14" authorId="0" shapeId="0">
      <text>
        <r>
          <rPr>
            <b/>
            <sz val="8"/>
            <color indexed="81"/>
            <rFont val="Tahoma"/>
            <family val="2"/>
          </rPr>
          <t>Record the average daily hours the owner will spend on this task adjusting for planned days off.</t>
        </r>
        <r>
          <rPr>
            <sz val="8"/>
            <color indexed="81"/>
            <rFont val="Tahoma"/>
            <family val="2"/>
          </rPr>
          <t xml:space="preserve">
</t>
        </r>
      </text>
    </comment>
    <comment ref="L14" authorId="0" shapeId="0">
      <text>
        <r>
          <rPr>
            <b/>
            <sz val="8"/>
            <color indexed="81"/>
            <rFont val="Tahoma"/>
            <family val="2"/>
          </rPr>
          <t>Calculated rounded up integer calendar days duration of the task based on person hours and daily hours on task.</t>
        </r>
        <r>
          <rPr>
            <sz val="8"/>
            <color indexed="81"/>
            <rFont val="Tahoma"/>
            <family val="2"/>
          </rPr>
          <t xml:space="preserve">
</t>
        </r>
      </text>
    </comment>
    <comment ref="M14" authorId="0" shapeId="0">
      <text>
        <r>
          <rPr>
            <sz val="8"/>
            <color indexed="81"/>
            <rFont val="Tahoma"/>
            <family val="2"/>
          </rPr>
          <t>Set day of project using days since project start to fix the task start day.  Task will start this day or the calculated start day based on preceding tasks, whichever is later.  
You must set a day for tasks that have no preceding tasks.</t>
        </r>
      </text>
    </comment>
    <comment ref="T14" authorId="0" shapeId="0">
      <text>
        <r>
          <rPr>
            <b/>
            <sz val="8"/>
            <color indexed="81"/>
            <rFont val="Tahoma"/>
            <family val="2"/>
          </rPr>
          <t>Task start date at begiining of business day.</t>
        </r>
        <r>
          <rPr>
            <sz val="8"/>
            <color indexed="81"/>
            <rFont val="Tahoma"/>
            <family val="2"/>
          </rPr>
          <t xml:space="preserve">
</t>
        </r>
      </text>
    </comment>
    <comment ref="U14" authorId="0" shapeId="0">
      <text>
        <r>
          <rPr>
            <b/>
            <sz val="8"/>
            <color indexed="81"/>
            <rFont val="Tahoma"/>
            <family val="2"/>
          </rPr>
          <t>Calculated task ending date at close of business.</t>
        </r>
        <r>
          <rPr>
            <sz val="8"/>
            <color indexed="81"/>
            <rFont val="Tahoma"/>
            <family val="2"/>
          </rPr>
          <t xml:space="preserve">
</t>
        </r>
      </text>
    </comment>
    <comment ref="H15" authorId="0" shapeId="0">
      <text>
        <r>
          <rPr>
            <b/>
            <sz val="8"/>
            <color indexed="81"/>
            <rFont val="Tahoma"/>
            <family val="2"/>
          </rPr>
          <t>List task owner here  using the same exact spelling under the Owner column to obtain total person hours assigned.</t>
        </r>
        <r>
          <rPr>
            <sz val="8"/>
            <color indexed="81"/>
            <rFont val="Tahoma"/>
            <family val="2"/>
          </rPr>
          <t xml:space="preserve">
</t>
        </r>
      </text>
    </comment>
  </commentList>
</comments>
</file>

<file path=xl/sharedStrings.xml><?xml version="1.0" encoding="utf-8"?>
<sst xmlns="http://schemas.openxmlformats.org/spreadsheetml/2006/main" count="62" uniqueCount="49">
  <si>
    <t>Project Name</t>
  </si>
  <si>
    <t>Project Start Date</t>
  </si>
  <si>
    <t>Owners</t>
  </si>
  <si>
    <t>Person Hrs Assigned</t>
  </si>
  <si>
    <t>Project End Date</t>
  </si>
  <si>
    <t>Sam</t>
  </si>
  <si>
    <t>Total Person Hours</t>
  </si>
  <si>
    <t>Harry</t>
  </si>
  <si>
    <t>Cell Color Legend</t>
  </si>
  <si>
    <t>Do Not Enter Data</t>
  </si>
  <si>
    <t>Enter Data Here</t>
  </si>
  <si>
    <t>Task Completed</t>
  </si>
  <si>
    <t>Task Started</t>
  </si>
  <si>
    <t>Task Not Started</t>
  </si>
  <si>
    <t>Do Not Enter Data in Gantt Chart</t>
  </si>
  <si>
    <t>Task #</t>
  </si>
  <si>
    <t>First Preceding Task #</t>
  </si>
  <si>
    <t>Second Preceding Task #</t>
  </si>
  <si>
    <t>Third Preceding Task #</t>
  </si>
  <si>
    <t>Task Description</t>
  </si>
  <si>
    <t>Owner</t>
  </si>
  <si>
    <t>Percent Complete</t>
  </si>
  <si>
    <t>Task Person Hours</t>
  </si>
  <si>
    <t>Average Hours Per Day</t>
  </si>
  <si>
    <t>Calcu-lated Duration in Days</t>
  </si>
  <si>
    <t>Fixed Project Day Task Start</t>
  </si>
  <si>
    <t># Pred</t>
  </si>
  <si>
    <t>ES1</t>
  </si>
  <si>
    <t>ES2</t>
  </si>
  <si>
    <t>ES3</t>
  </si>
  <si>
    <t>ES</t>
  </si>
  <si>
    <t>EF</t>
  </si>
  <si>
    <t>Calculated Task Start Day</t>
  </si>
  <si>
    <t>Calculated Task End Day (COB)</t>
  </si>
  <si>
    <t>Ben</t>
  </si>
  <si>
    <t>Emmett</t>
  </si>
  <si>
    <t>project kickoff</t>
  </si>
  <si>
    <t>hardware inventory</t>
  </si>
  <si>
    <t>parts research</t>
  </si>
  <si>
    <t>order parts</t>
  </si>
  <si>
    <t>begin design</t>
  </si>
  <si>
    <t>assembly</t>
  </si>
  <si>
    <t>improve design</t>
  </si>
  <si>
    <t>spec out parts</t>
  </si>
  <si>
    <t>Research software libraries</t>
  </si>
  <si>
    <t>calibrating indivudal parts</t>
  </si>
  <si>
    <t>Begin basic logic flow</t>
  </si>
  <si>
    <t>debugging/testing</t>
  </si>
  <si>
    <t xml:space="preserve">fine tuning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</si>
</sst>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b/>
      <sz val="8"/>
      <color indexed="81"/>
      <name val="Tahoma"/>
      <family val="2"/>
    </font>
    <font>
      <sz val="8"/>
      <color indexed="81"/>
      <name val="Tahoma"/>
      <family val="2"/>
    </font>
    <font>
      <sz val="11"/>
      <color theme="0"/>
      <name val="Calibri"/>
      <family val="2"/>
      <scheme val="minor"/>
    </font>
    <font>
      <sz val="8"/>
      <color theme="1"/>
      <name val="Calibri"/>
      <family val="2"/>
      <scheme val="minor"/>
    </font>
    <font>
      <sz val="9"/>
      <color theme="1"/>
      <name val="Calibri"/>
      <family val="2"/>
      <scheme val="minor"/>
    </font>
  </fonts>
  <fills count="7">
    <fill>
      <patternFill patternType="none"/>
    </fill>
    <fill>
      <patternFill patternType="gray125"/>
    </fill>
    <fill>
      <patternFill patternType="solid">
        <fgColor theme="9" tint="-0.24994659260841701"/>
        <bgColor indexed="64"/>
      </patternFill>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0" tint="-0.24994659260841701"/>
        <bgColor indexed="64"/>
      </patternFill>
    </fill>
  </fills>
  <borders count="1">
    <border>
      <left/>
      <right/>
      <top/>
      <bottom/>
      <diagonal/>
    </border>
  </borders>
  <cellStyleXfs count="1">
    <xf numFmtId="0" fontId="0" fillId="0" borderId="0"/>
  </cellStyleXfs>
  <cellXfs count="27">
    <xf numFmtId="0" fontId="0" fillId="0" borderId="0" xfId="0"/>
    <xf numFmtId="0" fontId="0" fillId="2" borderId="0" xfId="0" applyFill="1"/>
    <xf numFmtId="0" fontId="4" fillId="2" borderId="0" xfId="0" applyFont="1" applyFill="1"/>
    <xf numFmtId="164" fontId="5" fillId="3" borderId="0" xfId="0" applyNumberFormat="1" applyFont="1" applyFill="1" applyAlignment="1">
      <alignment horizontal="center"/>
    </xf>
    <xf numFmtId="0" fontId="0" fillId="2" borderId="0" xfId="0" applyFont="1" applyFill="1"/>
    <xf numFmtId="0" fontId="4" fillId="0" borderId="0" xfId="0" applyFont="1"/>
    <xf numFmtId="0" fontId="0" fillId="3" borderId="0" xfId="0" applyFill="1"/>
    <xf numFmtId="164" fontId="5" fillId="2" borderId="0" xfId="0" applyNumberFormat="1" applyFont="1" applyFill="1" applyAlignment="1">
      <alignment horizontal="center"/>
    </xf>
    <xf numFmtId="49" fontId="0" fillId="3" borderId="0" xfId="0" applyNumberFormat="1" applyFont="1" applyFill="1"/>
    <xf numFmtId="0" fontId="0" fillId="2" borderId="0" xfId="0" applyFill="1" applyAlignment="1">
      <alignment horizontal="center"/>
    </xf>
    <xf numFmtId="0" fontId="3" fillId="4" borderId="0" xfId="0" applyFont="1" applyFill="1"/>
    <xf numFmtId="0" fontId="0" fillId="5" borderId="0" xfId="0" applyFill="1"/>
    <xf numFmtId="0" fontId="0" fillId="6" borderId="0" xfId="0" applyFill="1"/>
    <xf numFmtId="0" fontId="4" fillId="0" borderId="0" xfId="0" applyFont="1" applyAlignment="1">
      <alignment wrapText="1"/>
    </xf>
    <xf numFmtId="0" fontId="4" fillId="2" borderId="0" xfId="0" applyFont="1" applyFill="1" applyAlignment="1">
      <alignment horizontal="center" wrapText="1"/>
    </xf>
    <xf numFmtId="0" fontId="4" fillId="2" borderId="0" xfId="0" applyFont="1" applyFill="1" applyAlignment="1">
      <alignment horizontal="center" textRotation="90" wrapText="1"/>
    </xf>
    <xf numFmtId="0" fontId="4" fillId="2" borderId="0" xfId="0" applyFont="1" applyFill="1" applyAlignment="1">
      <alignment wrapText="1"/>
    </xf>
    <xf numFmtId="0" fontId="4" fillId="2" borderId="0" xfId="0" applyFont="1" applyFill="1" applyAlignment="1">
      <alignment textRotation="90" wrapText="1"/>
    </xf>
    <xf numFmtId="0" fontId="4" fillId="2" borderId="0" xfId="0" applyFont="1" applyFill="1" applyAlignment="1">
      <alignment textRotation="1" wrapText="1"/>
    </xf>
    <xf numFmtId="164" fontId="4" fillId="2" borderId="0" xfId="0" applyNumberFormat="1" applyFont="1" applyFill="1" applyAlignment="1">
      <alignment textRotation="90" wrapText="1"/>
    </xf>
    <xf numFmtId="0" fontId="0" fillId="3" borderId="0" xfId="0" applyFill="1" applyAlignment="1">
      <alignment horizontal="center"/>
    </xf>
    <xf numFmtId="9" fontId="0" fillId="3" borderId="0" xfId="0" applyNumberFormat="1" applyFill="1" applyAlignment="1">
      <alignment horizontal="center"/>
    </xf>
    <xf numFmtId="164" fontId="5" fillId="2" borderId="0" xfId="0" applyNumberFormat="1" applyFont="1" applyFill="1"/>
    <xf numFmtId="49" fontId="0" fillId="3" borderId="0" xfId="0" applyNumberFormat="1" applyFill="1"/>
    <xf numFmtId="164" fontId="0" fillId="3" borderId="0" xfId="0" applyNumberFormat="1" applyFill="1"/>
    <xf numFmtId="164" fontId="0" fillId="3" borderId="0" xfId="0" applyNumberFormat="1" applyFill="1" applyAlignment="1">
      <alignment horizontal="center"/>
    </xf>
    <xf numFmtId="0" fontId="0" fillId="0" borderId="0" xfId="0" applyAlignment="1">
      <alignment horizontal="center"/>
    </xf>
  </cellXfs>
  <cellStyles count="1">
    <cellStyle name="Normal" xfId="0" builtinId="0"/>
  </cellStyles>
  <dxfs count="3">
    <dxf>
      <fill>
        <patternFill>
          <bgColor theme="0" tint="-0.24994659260841701"/>
        </patternFill>
      </fill>
    </dxf>
    <dxf>
      <fill>
        <patternFill>
          <bgColor rgb="FF00B050"/>
        </patternFill>
      </fill>
    </dxf>
    <dxf>
      <fill>
        <patternFill>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113"/>
  <sheetViews>
    <sheetView tabSelected="1" workbookViewId="0">
      <selection activeCell="E10" sqref="E10"/>
    </sheetView>
  </sheetViews>
  <sheetFormatPr defaultRowHeight="15" x14ac:dyDescent="0.25"/>
  <cols>
    <col min="1" max="1" width="20.42578125" customWidth="1"/>
    <col min="2" max="2" width="6.5703125" customWidth="1"/>
    <col min="3" max="3" width="6.28515625" style="26" customWidth="1"/>
    <col min="4" max="4" width="4.85546875" style="26" customWidth="1"/>
    <col min="5" max="5" width="4.5703125" style="26" customWidth="1"/>
    <col min="6" max="6" width="4.42578125" style="26" customWidth="1"/>
    <col min="7" max="7" width="19" customWidth="1"/>
    <col min="8" max="8" width="18.28515625" customWidth="1"/>
    <col min="9" max="9" width="6.28515625" customWidth="1"/>
    <col min="10" max="10" width="6.42578125" customWidth="1"/>
    <col min="11" max="11" width="7.140625" customWidth="1"/>
    <col min="12" max="12" width="7" customWidth="1"/>
    <col min="13" max="13" width="5.85546875" customWidth="1"/>
    <col min="14" max="14" width="3.42578125" hidden="1" customWidth="1"/>
    <col min="15" max="15" width="3.85546875" style="5" hidden="1" customWidth="1"/>
    <col min="16" max="16" width="4.42578125" style="5" hidden="1" customWidth="1"/>
    <col min="17" max="17" width="3.140625" style="5" hidden="1" customWidth="1"/>
    <col min="18" max="19" width="3.42578125" style="5" hidden="1" customWidth="1"/>
    <col min="20" max="20" width="7.28515625" customWidth="1"/>
    <col min="21" max="21" width="7" customWidth="1"/>
    <col min="22" max="22" width="4.85546875" customWidth="1"/>
    <col min="23" max="23" width="15.42578125" customWidth="1"/>
    <col min="24" max="24" width="8.140625" customWidth="1"/>
    <col min="25" max="25" width="3.140625" customWidth="1"/>
    <col min="26" max="111" width="2.7109375" customWidth="1"/>
  </cols>
  <sheetData>
    <row r="1" spans="1:111" x14ac:dyDescent="0.25">
      <c r="A1" s="1" t="s">
        <v>0</v>
      </c>
      <c r="C1" s="1" t="s">
        <v>1</v>
      </c>
      <c r="D1" s="1"/>
      <c r="E1" s="1"/>
      <c r="F1" s="2"/>
      <c r="G1" s="3">
        <v>42398</v>
      </c>
      <c r="H1" s="1" t="s">
        <v>2</v>
      </c>
      <c r="I1" s="4" t="s">
        <v>3</v>
      </c>
      <c r="J1" s="2"/>
      <c r="K1" s="1"/>
    </row>
    <row r="2" spans="1:111" x14ac:dyDescent="0.25">
      <c r="A2" s="6"/>
      <c r="C2" s="1" t="s">
        <v>4</v>
      </c>
      <c r="D2" s="1"/>
      <c r="E2" s="1"/>
      <c r="F2" s="2"/>
      <c r="G2" s="7">
        <f>MAX(U15:U113)</f>
        <v>42415</v>
      </c>
      <c r="H2" s="8" t="s">
        <v>5</v>
      </c>
      <c r="I2" s="4">
        <f>SUMIFS(J$15:J$113,H$15:H$113,H2)</f>
        <v>0</v>
      </c>
      <c r="J2" s="5"/>
    </row>
    <row r="3" spans="1:111" x14ac:dyDescent="0.25">
      <c r="C3" s="1" t="s">
        <v>6</v>
      </c>
      <c r="D3" s="1"/>
      <c r="E3" s="1"/>
      <c r="F3" s="2"/>
      <c r="G3" s="9">
        <f>SUM(J15:J113)</f>
        <v>47</v>
      </c>
      <c r="H3" s="8" t="s">
        <v>7</v>
      </c>
      <c r="I3" s="4">
        <f t="shared" ref="I3:I5" si="0">SUMIFS(J$15:J$113,H$15:H$113,H3)</f>
        <v>0</v>
      </c>
      <c r="J3" s="5"/>
    </row>
    <row r="4" spans="1:111" x14ac:dyDescent="0.25">
      <c r="C4"/>
      <c r="D4"/>
      <c r="E4"/>
      <c r="F4" s="5"/>
      <c r="H4" s="8" t="s">
        <v>34</v>
      </c>
      <c r="I4" s="4">
        <f t="shared" si="0"/>
        <v>24</v>
      </c>
      <c r="J4" s="5"/>
    </row>
    <row r="5" spans="1:111" x14ac:dyDescent="0.25">
      <c r="A5" t="s">
        <v>8</v>
      </c>
      <c r="C5"/>
      <c r="D5"/>
      <c r="E5"/>
      <c r="F5" s="5"/>
      <c r="H5" s="8" t="s">
        <v>35</v>
      </c>
      <c r="I5" s="4">
        <f t="shared" si="0"/>
        <v>23</v>
      </c>
      <c r="J5" s="5"/>
    </row>
    <row r="6" spans="1:111" x14ac:dyDescent="0.25">
      <c r="A6" s="1" t="s">
        <v>9</v>
      </c>
      <c r="C6"/>
      <c r="D6"/>
      <c r="E6"/>
      <c r="F6" s="5"/>
      <c r="H6" s="8"/>
      <c r="I6" s="4"/>
      <c r="J6" s="5"/>
    </row>
    <row r="7" spans="1:111" x14ac:dyDescent="0.25">
      <c r="A7" s="6" t="s">
        <v>10</v>
      </c>
      <c r="C7"/>
      <c r="D7"/>
      <c r="E7"/>
      <c r="F7" s="5"/>
      <c r="H7" s="8"/>
      <c r="I7" s="4"/>
      <c r="J7" s="5"/>
    </row>
    <row r="8" spans="1:111" x14ac:dyDescent="0.25">
      <c r="A8" s="10" t="s">
        <v>11</v>
      </c>
      <c r="C8"/>
      <c r="D8"/>
      <c r="E8"/>
      <c r="F8" s="5"/>
      <c r="H8" s="8"/>
      <c r="I8" s="4"/>
      <c r="J8" s="5"/>
    </row>
    <row r="9" spans="1:111" x14ac:dyDescent="0.25">
      <c r="A9" s="11" t="s">
        <v>12</v>
      </c>
      <c r="C9"/>
      <c r="D9"/>
      <c r="E9"/>
      <c r="F9" s="5"/>
      <c r="H9" s="8"/>
      <c r="I9" s="4"/>
      <c r="J9" s="5"/>
    </row>
    <row r="10" spans="1:111" x14ac:dyDescent="0.25">
      <c r="A10" s="12" t="s">
        <v>13</v>
      </c>
      <c r="C10"/>
      <c r="D10"/>
      <c r="E10"/>
      <c r="F10" s="5"/>
      <c r="H10" s="8"/>
      <c r="I10" s="4"/>
      <c r="J10" s="5"/>
    </row>
    <row r="11" spans="1:111" x14ac:dyDescent="0.25">
      <c r="A11" t="s">
        <v>14</v>
      </c>
      <c r="C11"/>
      <c r="D11"/>
      <c r="E11"/>
      <c r="F11" s="5"/>
      <c r="H11" s="8"/>
      <c r="I11" s="4"/>
      <c r="J11" s="5"/>
    </row>
    <row r="12" spans="1:111" x14ac:dyDescent="0.25">
      <c r="C12"/>
      <c r="D12"/>
      <c r="E12"/>
      <c r="F12" s="5"/>
      <c r="H12" s="8"/>
      <c r="I12" s="4"/>
      <c r="J12" s="5"/>
    </row>
    <row r="13" spans="1:111" x14ac:dyDescent="0.25">
      <c r="C13"/>
      <c r="D13"/>
      <c r="E13"/>
      <c r="F13" s="5"/>
      <c r="H13" s="5"/>
      <c r="I13" s="5"/>
      <c r="J13" s="5"/>
    </row>
    <row r="14" spans="1:111" s="13" customFormat="1" ht="72" customHeight="1" x14ac:dyDescent="0.2">
      <c r="C14" s="14" t="s">
        <v>15</v>
      </c>
      <c r="D14" s="15" t="s">
        <v>16</v>
      </c>
      <c r="E14" s="15" t="s">
        <v>17</v>
      </c>
      <c r="F14" s="15" t="s">
        <v>18</v>
      </c>
      <c r="G14" s="16" t="s">
        <v>19</v>
      </c>
      <c r="H14" s="16" t="s">
        <v>20</v>
      </c>
      <c r="I14" s="17" t="s">
        <v>21</v>
      </c>
      <c r="J14" s="16" t="s">
        <v>22</v>
      </c>
      <c r="K14" s="16" t="s">
        <v>23</v>
      </c>
      <c r="L14" s="16" t="s">
        <v>24</v>
      </c>
      <c r="M14" s="16" t="s">
        <v>25</v>
      </c>
      <c r="N14" s="17" t="s">
        <v>26</v>
      </c>
      <c r="O14" s="16" t="s">
        <v>27</v>
      </c>
      <c r="P14" s="16" t="s">
        <v>28</v>
      </c>
      <c r="Q14" s="16" t="s">
        <v>29</v>
      </c>
      <c r="R14" s="16" t="s">
        <v>30</v>
      </c>
      <c r="S14" s="16" t="s">
        <v>31</v>
      </c>
      <c r="T14" s="17" t="s">
        <v>32</v>
      </c>
      <c r="U14" s="17" t="s">
        <v>33</v>
      </c>
      <c r="V14" s="18" t="str">
        <f>C14</f>
        <v>Task #</v>
      </c>
      <c r="W14" s="18" t="str">
        <f>G14</f>
        <v>Task Description</v>
      </c>
      <c r="X14" s="18" t="str">
        <f>H14</f>
        <v>Owner</v>
      </c>
      <c r="Y14" s="19">
        <f>G1</f>
        <v>42398</v>
      </c>
      <c r="Z14" s="19">
        <f>Y14+1</f>
        <v>42399</v>
      </c>
      <c r="AA14" s="19">
        <f t="shared" ref="AA14:CL14" si="1">Z14+1</f>
        <v>42400</v>
      </c>
      <c r="AB14" s="19">
        <f t="shared" si="1"/>
        <v>42401</v>
      </c>
      <c r="AC14" s="19">
        <f t="shared" si="1"/>
        <v>42402</v>
      </c>
      <c r="AD14" s="19">
        <f t="shared" si="1"/>
        <v>42403</v>
      </c>
      <c r="AE14" s="19">
        <f t="shared" si="1"/>
        <v>42404</v>
      </c>
      <c r="AF14" s="19">
        <f t="shared" si="1"/>
        <v>42405</v>
      </c>
      <c r="AG14" s="19">
        <f t="shared" si="1"/>
        <v>42406</v>
      </c>
      <c r="AH14" s="19">
        <f t="shared" si="1"/>
        <v>42407</v>
      </c>
      <c r="AI14" s="19">
        <f t="shared" si="1"/>
        <v>42408</v>
      </c>
      <c r="AJ14" s="19">
        <f t="shared" si="1"/>
        <v>42409</v>
      </c>
      <c r="AK14" s="19">
        <f t="shared" si="1"/>
        <v>42410</v>
      </c>
      <c r="AL14" s="19">
        <f t="shared" si="1"/>
        <v>42411</v>
      </c>
      <c r="AM14" s="19">
        <f t="shared" si="1"/>
        <v>42412</v>
      </c>
      <c r="AN14" s="19">
        <f t="shared" si="1"/>
        <v>42413</v>
      </c>
      <c r="AO14" s="19">
        <f t="shared" si="1"/>
        <v>42414</v>
      </c>
      <c r="AP14" s="19">
        <f t="shared" si="1"/>
        <v>42415</v>
      </c>
      <c r="AQ14" s="19">
        <f t="shared" si="1"/>
        <v>42416</v>
      </c>
      <c r="AR14" s="19">
        <f t="shared" si="1"/>
        <v>42417</v>
      </c>
      <c r="AS14" s="19">
        <f t="shared" si="1"/>
        <v>42418</v>
      </c>
      <c r="AT14" s="19">
        <f t="shared" si="1"/>
        <v>42419</v>
      </c>
      <c r="AU14" s="19">
        <f t="shared" si="1"/>
        <v>42420</v>
      </c>
      <c r="AV14" s="19">
        <f t="shared" si="1"/>
        <v>42421</v>
      </c>
      <c r="AW14" s="19">
        <f t="shared" si="1"/>
        <v>42422</v>
      </c>
      <c r="AX14" s="19">
        <f t="shared" si="1"/>
        <v>42423</v>
      </c>
      <c r="AY14" s="19">
        <f t="shared" si="1"/>
        <v>42424</v>
      </c>
      <c r="AZ14" s="19">
        <f t="shared" si="1"/>
        <v>42425</v>
      </c>
      <c r="BA14" s="19">
        <f t="shared" si="1"/>
        <v>42426</v>
      </c>
      <c r="BB14" s="19">
        <f t="shared" si="1"/>
        <v>42427</v>
      </c>
      <c r="BC14" s="19">
        <f t="shared" si="1"/>
        <v>42428</v>
      </c>
      <c r="BD14" s="19">
        <f t="shared" si="1"/>
        <v>42429</v>
      </c>
      <c r="BE14" s="19">
        <f t="shared" si="1"/>
        <v>42430</v>
      </c>
      <c r="BF14" s="19">
        <f t="shared" si="1"/>
        <v>42431</v>
      </c>
      <c r="BG14" s="19">
        <f t="shared" si="1"/>
        <v>42432</v>
      </c>
      <c r="BH14" s="19">
        <f t="shared" si="1"/>
        <v>42433</v>
      </c>
      <c r="BI14" s="19">
        <f t="shared" si="1"/>
        <v>42434</v>
      </c>
      <c r="BJ14" s="19">
        <f t="shared" si="1"/>
        <v>42435</v>
      </c>
      <c r="BK14" s="19">
        <f t="shared" si="1"/>
        <v>42436</v>
      </c>
      <c r="BL14" s="19">
        <f t="shared" si="1"/>
        <v>42437</v>
      </c>
      <c r="BM14" s="19">
        <f t="shared" si="1"/>
        <v>42438</v>
      </c>
      <c r="BN14" s="19">
        <f t="shared" si="1"/>
        <v>42439</v>
      </c>
      <c r="BO14" s="19">
        <f t="shared" si="1"/>
        <v>42440</v>
      </c>
      <c r="BP14" s="19">
        <f t="shared" si="1"/>
        <v>42441</v>
      </c>
      <c r="BQ14" s="19">
        <f t="shared" si="1"/>
        <v>42442</v>
      </c>
      <c r="BR14" s="19">
        <f t="shared" si="1"/>
        <v>42443</v>
      </c>
      <c r="BS14" s="19">
        <f t="shared" si="1"/>
        <v>42444</v>
      </c>
      <c r="BT14" s="19">
        <f t="shared" si="1"/>
        <v>42445</v>
      </c>
      <c r="BU14" s="19">
        <f t="shared" si="1"/>
        <v>42446</v>
      </c>
      <c r="BV14" s="19">
        <f t="shared" si="1"/>
        <v>42447</v>
      </c>
      <c r="BW14" s="19">
        <f t="shared" si="1"/>
        <v>42448</v>
      </c>
      <c r="BX14" s="19">
        <f t="shared" si="1"/>
        <v>42449</v>
      </c>
      <c r="BY14" s="19">
        <f t="shared" si="1"/>
        <v>42450</v>
      </c>
      <c r="BZ14" s="19">
        <f t="shared" si="1"/>
        <v>42451</v>
      </c>
      <c r="CA14" s="19">
        <f t="shared" si="1"/>
        <v>42452</v>
      </c>
      <c r="CB14" s="19">
        <f t="shared" si="1"/>
        <v>42453</v>
      </c>
      <c r="CC14" s="19">
        <f t="shared" si="1"/>
        <v>42454</v>
      </c>
      <c r="CD14" s="19">
        <f t="shared" si="1"/>
        <v>42455</v>
      </c>
      <c r="CE14" s="19">
        <f t="shared" si="1"/>
        <v>42456</v>
      </c>
      <c r="CF14" s="19">
        <f t="shared" si="1"/>
        <v>42457</v>
      </c>
      <c r="CG14" s="19">
        <f t="shared" si="1"/>
        <v>42458</v>
      </c>
      <c r="CH14" s="19">
        <f t="shared" si="1"/>
        <v>42459</v>
      </c>
      <c r="CI14" s="19">
        <f t="shared" si="1"/>
        <v>42460</v>
      </c>
      <c r="CJ14" s="19">
        <f t="shared" si="1"/>
        <v>42461</v>
      </c>
      <c r="CK14" s="19">
        <f t="shared" si="1"/>
        <v>42462</v>
      </c>
      <c r="CL14" s="19">
        <f t="shared" si="1"/>
        <v>42463</v>
      </c>
      <c r="CM14" s="19">
        <f t="shared" ref="CM14:DG14" si="2">CL14+1</f>
        <v>42464</v>
      </c>
      <c r="CN14" s="19">
        <f t="shared" si="2"/>
        <v>42465</v>
      </c>
      <c r="CO14" s="19">
        <f t="shared" si="2"/>
        <v>42466</v>
      </c>
      <c r="CP14" s="19">
        <f t="shared" si="2"/>
        <v>42467</v>
      </c>
      <c r="CQ14" s="19">
        <f t="shared" si="2"/>
        <v>42468</v>
      </c>
      <c r="CR14" s="19">
        <f t="shared" si="2"/>
        <v>42469</v>
      </c>
      <c r="CS14" s="19">
        <f t="shared" si="2"/>
        <v>42470</v>
      </c>
      <c r="CT14" s="19">
        <f t="shared" si="2"/>
        <v>42471</v>
      </c>
      <c r="CU14" s="19">
        <f t="shared" si="2"/>
        <v>42472</v>
      </c>
      <c r="CV14" s="19">
        <f t="shared" si="2"/>
        <v>42473</v>
      </c>
      <c r="CW14" s="19">
        <f t="shared" si="2"/>
        <v>42474</v>
      </c>
      <c r="CX14" s="19">
        <f t="shared" si="2"/>
        <v>42475</v>
      </c>
      <c r="CY14" s="19">
        <f t="shared" si="2"/>
        <v>42476</v>
      </c>
      <c r="CZ14" s="19">
        <f t="shared" si="2"/>
        <v>42477</v>
      </c>
      <c r="DA14" s="19">
        <f t="shared" si="2"/>
        <v>42478</v>
      </c>
      <c r="DB14" s="19">
        <f t="shared" si="2"/>
        <v>42479</v>
      </c>
      <c r="DC14" s="19">
        <f t="shared" si="2"/>
        <v>42480</v>
      </c>
      <c r="DD14" s="19">
        <f t="shared" si="2"/>
        <v>42481</v>
      </c>
      <c r="DE14" s="19">
        <f t="shared" si="2"/>
        <v>42482</v>
      </c>
      <c r="DF14" s="19">
        <f t="shared" si="2"/>
        <v>42483</v>
      </c>
      <c r="DG14" s="19">
        <f t="shared" si="2"/>
        <v>42484</v>
      </c>
    </row>
    <row r="15" spans="1:111" x14ac:dyDescent="0.25">
      <c r="C15" s="9">
        <v>1</v>
      </c>
      <c r="D15" s="20"/>
      <c r="E15" s="20"/>
      <c r="F15" s="20"/>
      <c r="G15" s="6" t="s">
        <v>36</v>
      </c>
      <c r="H15" s="8" t="s">
        <v>34</v>
      </c>
      <c r="I15" s="21">
        <v>1</v>
      </c>
      <c r="J15" s="6"/>
      <c r="K15" s="6"/>
      <c r="L15" s="1">
        <f>IF(K15=0,0,INT((J15/K15+0.99)))</f>
        <v>0</v>
      </c>
      <c r="M15" s="6">
        <v>1</v>
      </c>
      <c r="N15">
        <f>3-COUNTBLANK(D15:F15)</f>
        <v>0</v>
      </c>
      <c r="O15" s="5">
        <f>IF($N15&gt;=1,VLOOKUP(D15,$C$14:$S$113,17),$M15)</f>
        <v>1</v>
      </c>
      <c r="P15" s="5">
        <f>IF($N15&gt;=2,VLOOKUP(E15,$C$14:$S$113,17),$M15)</f>
        <v>1</v>
      </c>
      <c r="Q15" s="5">
        <f>IF($N15=3,VLOOKUP(F15,$C$14:$S$113,17),$M15)</f>
        <v>1</v>
      </c>
      <c r="R15" s="5">
        <f>MAX(O15:Q15)</f>
        <v>1</v>
      </c>
      <c r="S15" s="5">
        <f>R15+L15</f>
        <v>1</v>
      </c>
      <c r="T15" s="22">
        <f t="shared" ref="T15:T78" si="3">G$1+R15-1</f>
        <v>42398</v>
      </c>
      <c r="U15" s="22">
        <f t="shared" ref="U15:U78" si="4">G$1+S15-2</f>
        <v>42397</v>
      </c>
      <c r="V15" s="16">
        <f t="shared" ref="V15:V78" si="5">C15</f>
        <v>1</v>
      </c>
      <c r="W15" s="16" t="str">
        <f t="shared" ref="W15:X78" si="6">G15</f>
        <v>project kickoff</v>
      </c>
      <c r="X15" s="16" t="str">
        <f t="shared" si="6"/>
        <v>Ben</v>
      </c>
    </row>
    <row r="16" spans="1:111" x14ac:dyDescent="0.25">
      <c r="C16" s="9">
        <v>2</v>
      </c>
      <c r="D16" s="20">
        <v>1</v>
      </c>
      <c r="E16" s="20"/>
      <c r="F16" s="20"/>
      <c r="G16" s="6" t="s">
        <v>37</v>
      </c>
      <c r="H16" s="8" t="s">
        <v>34</v>
      </c>
      <c r="I16" s="21">
        <v>0.5</v>
      </c>
      <c r="J16" s="6">
        <v>1</v>
      </c>
      <c r="K16" s="6">
        <v>2</v>
      </c>
      <c r="L16" s="1">
        <f t="shared" ref="L16:L79" si="7">IF(K16=0,0,INT((J16/K16+0.99)))</f>
        <v>1</v>
      </c>
      <c r="M16" s="6"/>
      <c r="N16">
        <f t="shared" ref="N16:N79" si="8">3-COUNTBLANK(D16:F16)</f>
        <v>1</v>
      </c>
      <c r="O16" s="5">
        <f t="shared" ref="O16:O79" si="9">IF($N16&gt;=1,VLOOKUP(D16,$C$14:$S$113,17),$M16)</f>
        <v>1</v>
      </c>
      <c r="P16" s="5">
        <f t="shared" ref="P16:P79" si="10">IF($N16&gt;=2,VLOOKUP(E16,$C$14:$S$113,17),$M16)</f>
        <v>0</v>
      </c>
      <c r="Q16" s="5">
        <f t="shared" ref="Q16:Q79" si="11">IF($N16=3,VLOOKUP(F16,$C$14:$S$113,17),$M16)</f>
        <v>0</v>
      </c>
      <c r="R16" s="5">
        <f t="shared" ref="R16:R79" si="12">MAX(O16:Q16)</f>
        <v>1</v>
      </c>
      <c r="S16" s="5">
        <f t="shared" ref="S16:S79" si="13">R16+L16</f>
        <v>2</v>
      </c>
      <c r="T16" s="22">
        <f t="shared" si="3"/>
        <v>42398</v>
      </c>
      <c r="U16" s="22">
        <f t="shared" si="4"/>
        <v>42398</v>
      </c>
      <c r="V16" s="16">
        <f t="shared" si="5"/>
        <v>2</v>
      </c>
      <c r="W16" s="16" t="str">
        <f t="shared" si="6"/>
        <v>hardware inventory</v>
      </c>
      <c r="X16" s="16" t="str">
        <f t="shared" si="6"/>
        <v>Ben</v>
      </c>
    </row>
    <row r="17" spans="3:24" x14ac:dyDescent="0.25">
      <c r="C17" s="9">
        <v>3</v>
      </c>
      <c r="D17" s="20">
        <v>1</v>
      </c>
      <c r="E17" s="20"/>
      <c r="F17" s="20"/>
      <c r="G17" s="6" t="s">
        <v>38</v>
      </c>
      <c r="H17" s="8" t="s">
        <v>34</v>
      </c>
      <c r="I17" s="21">
        <v>0.2</v>
      </c>
      <c r="J17" s="6">
        <v>2</v>
      </c>
      <c r="K17" s="6">
        <v>2</v>
      </c>
      <c r="L17" s="1">
        <f t="shared" si="7"/>
        <v>1</v>
      </c>
      <c r="M17" s="6"/>
      <c r="N17">
        <f t="shared" si="8"/>
        <v>1</v>
      </c>
      <c r="O17" s="5">
        <f t="shared" si="9"/>
        <v>1</v>
      </c>
      <c r="P17" s="5">
        <f t="shared" si="10"/>
        <v>0</v>
      </c>
      <c r="Q17" s="5">
        <f t="shared" si="11"/>
        <v>0</v>
      </c>
      <c r="R17" s="5">
        <f t="shared" si="12"/>
        <v>1</v>
      </c>
      <c r="S17" s="5">
        <f t="shared" si="13"/>
        <v>2</v>
      </c>
      <c r="T17" s="22">
        <f t="shared" si="3"/>
        <v>42398</v>
      </c>
      <c r="U17" s="22">
        <f t="shared" si="4"/>
        <v>42398</v>
      </c>
      <c r="V17" s="16">
        <f t="shared" si="5"/>
        <v>3</v>
      </c>
      <c r="W17" s="16" t="str">
        <f t="shared" si="6"/>
        <v>parts research</v>
      </c>
      <c r="X17" s="16" t="str">
        <f t="shared" si="6"/>
        <v>Ben</v>
      </c>
    </row>
    <row r="18" spans="3:24" x14ac:dyDescent="0.25">
      <c r="C18" s="9">
        <v>4</v>
      </c>
      <c r="D18" s="20">
        <v>1</v>
      </c>
      <c r="E18" s="20"/>
      <c r="F18" s="20"/>
      <c r="G18" s="6" t="s">
        <v>43</v>
      </c>
      <c r="H18" s="8" t="s">
        <v>34</v>
      </c>
      <c r="I18" s="21">
        <v>0</v>
      </c>
      <c r="J18" s="6">
        <v>2</v>
      </c>
      <c r="K18" s="6">
        <v>2</v>
      </c>
      <c r="L18" s="1">
        <f t="shared" si="7"/>
        <v>1</v>
      </c>
      <c r="M18" s="6"/>
      <c r="N18">
        <f t="shared" si="8"/>
        <v>1</v>
      </c>
      <c r="O18" s="5">
        <f t="shared" si="9"/>
        <v>1</v>
      </c>
      <c r="P18" s="5">
        <f t="shared" si="10"/>
        <v>0</v>
      </c>
      <c r="Q18" s="5">
        <f t="shared" si="11"/>
        <v>0</v>
      </c>
      <c r="R18" s="5">
        <f t="shared" si="12"/>
        <v>1</v>
      </c>
      <c r="S18" s="5">
        <f t="shared" si="13"/>
        <v>2</v>
      </c>
      <c r="T18" s="22">
        <f t="shared" si="3"/>
        <v>42398</v>
      </c>
      <c r="U18" s="22">
        <f t="shared" si="4"/>
        <v>42398</v>
      </c>
      <c r="V18" s="16">
        <f t="shared" si="5"/>
        <v>4</v>
      </c>
      <c r="W18" s="16" t="str">
        <f>G18</f>
        <v>spec out parts</v>
      </c>
      <c r="X18" s="16" t="str">
        <f t="shared" si="6"/>
        <v>Ben</v>
      </c>
    </row>
    <row r="19" spans="3:24" x14ac:dyDescent="0.25">
      <c r="C19" s="9">
        <v>5</v>
      </c>
      <c r="D19" s="20">
        <v>2</v>
      </c>
      <c r="E19" s="20"/>
      <c r="F19" s="20"/>
      <c r="G19" s="6" t="s">
        <v>39</v>
      </c>
      <c r="H19" s="8" t="s">
        <v>34</v>
      </c>
      <c r="I19" s="21">
        <v>0</v>
      </c>
      <c r="J19" s="6">
        <v>1</v>
      </c>
      <c r="K19" s="6">
        <v>2</v>
      </c>
      <c r="L19" s="1">
        <f t="shared" si="7"/>
        <v>1</v>
      </c>
      <c r="M19" s="6"/>
      <c r="N19">
        <f t="shared" si="8"/>
        <v>1</v>
      </c>
      <c r="O19" s="5">
        <f t="shared" si="9"/>
        <v>2</v>
      </c>
      <c r="P19" s="5">
        <f t="shared" si="10"/>
        <v>0</v>
      </c>
      <c r="Q19" s="5">
        <f t="shared" si="11"/>
        <v>0</v>
      </c>
      <c r="R19" s="5">
        <f t="shared" si="12"/>
        <v>2</v>
      </c>
      <c r="S19" s="5">
        <f t="shared" si="13"/>
        <v>3</v>
      </c>
      <c r="T19" s="22">
        <f t="shared" si="3"/>
        <v>42399</v>
      </c>
      <c r="U19" s="22">
        <f t="shared" si="4"/>
        <v>42399</v>
      </c>
      <c r="V19" s="16">
        <f t="shared" si="5"/>
        <v>5</v>
      </c>
      <c r="W19" s="16" t="str">
        <f>G19</f>
        <v>order parts</v>
      </c>
      <c r="X19" s="16" t="str">
        <f>H19</f>
        <v>Ben</v>
      </c>
    </row>
    <row r="20" spans="3:24" x14ac:dyDescent="0.25">
      <c r="C20" s="9">
        <v>6</v>
      </c>
      <c r="D20" s="20">
        <v>5</v>
      </c>
      <c r="E20" s="20"/>
      <c r="F20" s="20"/>
      <c r="G20" s="6" t="s">
        <v>40</v>
      </c>
      <c r="H20" s="8" t="s">
        <v>34</v>
      </c>
      <c r="I20" s="21">
        <v>0</v>
      </c>
      <c r="J20" s="6">
        <v>4</v>
      </c>
      <c r="K20" s="6">
        <v>2</v>
      </c>
      <c r="L20" s="1">
        <f t="shared" si="7"/>
        <v>2</v>
      </c>
      <c r="M20" s="6"/>
      <c r="N20">
        <f t="shared" si="8"/>
        <v>1</v>
      </c>
      <c r="O20" s="5">
        <f t="shared" si="9"/>
        <v>3</v>
      </c>
      <c r="P20" s="5">
        <f t="shared" si="10"/>
        <v>0</v>
      </c>
      <c r="Q20" s="5">
        <f t="shared" si="11"/>
        <v>0</v>
      </c>
      <c r="R20" s="5">
        <f t="shared" si="12"/>
        <v>3</v>
      </c>
      <c r="S20" s="5">
        <f t="shared" si="13"/>
        <v>5</v>
      </c>
      <c r="T20" s="22">
        <f t="shared" si="3"/>
        <v>42400</v>
      </c>
      <c r="U20" s="22">
        <f t="shared" si="4"/>
        <v>42401</v>
      </c>
      <c r="V20" s="16">
        <f t="shared" si="5"/>
        <v>6</v>
      </c>
      <c r="W20" s="16" t="str">
        <f>G20</f>
        <v>begin design</v>
      </c>
      <c r="X20" s="16" t="str">
        <f>H20</f>
        <v>Ben</v>
      </c>
    </row>
    <row r="21" spans="3:24" x14ac:dyDescent="0.25">
      <c r="C21" s="9">
        <v>7</v>
      </c>
      <c r="D21" s="20">
        <v>6</v>
      </c>
      <c r="E21" s="20"/>
      <c r="F21" s="20"/>
      <c r="G21" s="6" t="s">
        <v>41</v>
      </c>
      <c r="H21" s="8" t="s">
        <v>34</v>
      </c>
      <c r="I21" s="21">
        <v>0</v>
      </c>
      <c r="J21" s="6">
        <v>8</v>
      </c>
      <c r="K21" s="6">
        <v>2</v>
      </c>
      <c r="L21" s="1">
        <f t="shared" si="7"/>
        <v>4</v>
      </c>
      <c r="M21" s="6"/>
      <c r="N21">
        <f t="shared" si="8"/>
        <v>1</v>
      </c>
      <c r="O21" s="5">
        <f t="shared" si="9"/>
        <v>5</v>
      </c>
      <c r="P21" s="5">
        <f t="shared" si="10"/>
        <v>0</v>
      </c>
      <c r="Q21" s="5">
        <f t="shared" si="11"/>
        <v>0</v>
      </c>
      <c r="R21" s="5">
        <f t="shared" si="12"/>
        <v>5</v>
      </c>
      <c r="S21" s="5">
        <f t="shared" si="13"/>
        <v>9</v>
      </c>
      <c r="T21" s="22">
        <f t="shared" si="3"/>
        <v>42402</v>
      </c>
      <c r="U21" s="22">
        <f t="shared" si="4"/>
        <v>42405</v>
      </c>
      <c r="V21" s="16">
        <f t="shared" si="5"/>
        <v>7</v>
      </c>
      <c r="W21" s="16" t="str">
        <f>G21</f>
        <v>assembly</v>
      </c>
      <c r="X21" s="16" t="str">
        <f>H21</f>
        <v>Ben</v>
      </c>
    </row>
    <row r="22" spans="3:24" x14ac:dyDescent="0.25">
      <c r="C22" s="9">
        <v>8</v>
      </c>
      <c r="D22" s="20">
        <v>7</v>
      </c>
      <c r="E22" s="20"/>
      <c r="F22" s="20"/>
      <c r="G22" s="6" t="s">
        <v>42</v>
      </c>
      <c r="H22" s="8" t="s">
        <v>34</v>
      </c>
      <c r="I22" s="21">
        <v>0</v>
      </c>
      <c r="J22" s="6">
        <v>4</v>
      </c>
      <c r="K22" s="6">
        <v>2</v>
      </c>
      <c r="L22" s="1">
        <f t="shared" si="7"/>
        <v>2</v>
      </c>
      <c r="M22" s="6"/>
      <c r="N22">
        <f t="shared" si="8"/>
        <v>1</v>
      </c>
      <c r="O22" s="5">
        <f t="shared" si="9"/>
        <v>9</v>
      </c>
      <c r="P22" s="5">
        <f t="shared" si="10"/>
        <v>0</v>
      </c>
      <c r="Q22" s="5">
        <f t="shared" si="11"/>
        <v>0</v>
      </c>
      <c r="R22" s="5">
        <f t="shared" si="12"/>
        <v>9</v>
      </c>
      <c r="S22" s="5">
        <f t="shared" si="13"/>
        <v>11</v>
      </c>
      <c r="T22" s="22">
        <f t="shared" si="3"/>
        <v>42406</v>
      </c>
      <c r="U22" s="22">
        <f t="shared" si="4"/>
        <v>42407</v>
      </c>
      <c r="V22" s="16">
        <f t="shared" si="5"/>
        <v>8</v>
      </c>
      <c r="W22" s="16" t="str">
        <f>G22</f>
        <v>improve design</v>
      </c>
      <c r="X22" s="16" t="str">
        <f>H22</f>
        <v>Ben</v>
      </c>
    </row>
    <row r="23" spans="3:24" x14ac:dyDescent="0.25">
      <c r="C23" s="9">
        <v>9</v>
      </c>
      <c r="D23" s="20">
        <v>8</v>
      </c>
      <c r="E23" s="20">
        <v>3</v>
      </c>
      <c r="F23" s="20">
        <v>4</v>
      </c>
      <c r="G23" s="6" t="s">
        <v>44</v>
      </c>
      <c r="H23" s="8" t="s">
        <v>35</v>
      </c>
      <c r="I23" s="21">
        <v>0</v>
      </c>
      <c r="J23" s="6">
        <v>3</v>
      </c>
      <c r="K23" s="6">
        <v>3</v>
      </c>
      <c r="L23" s="1">
        <f t="shared" si="7"/>
        <v>1</v>
      </c>
      <c r="M23" s="6"/>
      <c r="N23">
        <f t="shared" si="8"/>
        <v>3</v>
      </c>
      <c r="O23" s="5">
        <f t="shared" si="9"/>
        <v>11</v>
      </c>
      <c r="P23" s="5">
        <f t="shared" si="10"/>
        <v>2</v>
      </c>
      <c r="Q23" s="5">
        <f t="shared" si="11"/>
        <v>2</v>
      </c>
      <c r="R23" s="5">
        <f t="shared" si="12"/>
        <v>11</v>
      </c>
      <c r="S23" s="5">
        <f t="shared" si="13"/>
        <v>12</v>
      </c>
      <c r="T23" s="22">
        <f t="shared" si="3"/>
        <v>42408</v>
      </c>
      <c r="U23" s="22">
        <f t="shared" si="4"/>
        <v>42408</v>
      </c>
      <c r="V23" s="16">
        <f t="shared" si="5"/>
        <v>9</v>
      </c>
      <c r="W23" s="16" t="str">
        <f t="shared" si="6"/>
        <v>Research software libraries</v>
      </c>
      <c r="X23" s="16" t="str">
        <f t="shared" si="6"/>
        <v>Emmett</v>
      </c>
    </row>
    <row r="24" spans="3:24" x14ac:dyDescent="0.25">
      <c r="C24" s="9">
        <v>10</v>
      </c>
      <c r="D24" s="20">
        <v>9</v>
      </c>
      <c r="E24" s="20"/>
      <c r="F24" s="20"/>
      <c r="G24" s="6" t="s">
        <v>45</v>
      </c>
      <c r="H24" s="8" t="s">
        <v>34</v>
      </c>
      <c r="I24" s="21">
        <v>0</v>
      </c>
      <c r="J24" s="6">
        <v>2</v>
      </c>
      <c r="K24" s="6">
        <v>2</v>
      </c>
      <c r="L24" s="1">
        <f t="shared" si="7"/>
        <v>1</v>
      </c>
      <c r="M24" s="6"/>
      <c r="N24">
        <f t="shared" si="8"/>
        <v>1</v>
      </c>
      <c r="O24" s="5">
        <f t="shared" si="9"/>
        <v>12</v>
      </c>
      <c r="P24" s="5">
        <f t="shared" si="10"/>
        <v>0</v>
      </c>
      <c r="Q24" s="5">
        <f t="shared" si="11"/>
        <v>0</v>
      </c>
      <c r="R24" s="5">
        <f t="shared" si="12"/>
        <v>12</v>
      </c>
      <c r="S24" s="5">
        <f t="shared" si="13"/>
        <v>13</v>
      </c>
      <c r="T24" s="22">
        <f t="shared" si="3"/>
        <v>42409</v>
      </c>
      <c r="U24" s="22">
        <f t="shared" si="4"/>
        <v>42409</v>
      </c>
      <c r="V24" s="16">
        <f t="shared" si="5"/>
        <v>10</v>
      </c>
      <c r="W24" s="16" t="str">
        <f t="shared" si="6"/>
        <v>calibrating indivudal parts</v>
      </c>
      <c r="X24" s="16" t="str">
        <f t="shared" si="6"/>
        <v>Ben</v>
      </c>
    </row>
    <row r="25" spans="3:24" x14ac:dyDescent="0.25">
      <c r="C25" s="9">
        <v>11</v>
      </c>
      <c r="D25" s="20">
        <v>10</v>
      </c>
      <c r="E25" s="20"/>
      <c r="F25" s="20"/>
      <c r="G25" s="6" t="s">
        <v>46</v>
      </c>
      <c r="H25" s="8" t="s">
        <v>35</v>
      </c>
      <c r="I25" s="21">
        <v>0</v>
      </c>
      <c r="J25" s="6">
        <v>4</v>
      </c>
      <c r="K25" s="6">
        <v>2</v>
      </c>
      <c r="L25" s="1">
        <f t="shared" si="7"/>
        <v>2</v>
      </c>
      <c r="M25" s="6"/>
      <c r="N25">
        <f t="shared" si="8"/>
        <v>1</v>
      </c>
      <c r="O25" s="5">
        <f t="shared" si="9"/>
        <v>13</v>
      </c>
      <c r="P25" s="5">
        <f t="shared" si="10"/>
        <v>0</v>
      </c>
      <c r="Q25" s="5">
        <f t="shared" si="11"/>
        <v>0</v>
      </c>
      <c r="R25" s="5">
        <f t="shared" si="12"/>
        <v>13</v>
      </c>
      <c r="S25" s="5">
        <f t="shared" si="13"/>
        <v>15</v>
      </c>
      <c r="T25" s="22">
        <f t="shared" si="3"/>
        <v>42410</v>
      </c>
      <c r="U25" s="22">
        <f t="shared" si="4"/>
        <v>42411</v>
      </c>
      <c r="V25" s="16">
        <f t="shared" si="5"/>
        <v>11</v>
      </c>
      <c r="W25" s="16" t="str">
        <f t="shared" si="6"/>
        <v>Begin basic logic flow</v>
      </c>
      <c r="X25" s="16" t="str">
        <f t="shared" si="6"/>
        <v>Emmett</v>
      </c>
    </row>
    <row r="26" spans="3:24" x14ac:dyDescent="0.25">
      <c r="C26" s="9">
        <v>12</v>
      </c>
      <c r="D26" s="20">
        <v>6</v>
      </c>
      <c r="E26" s="20">
        <v>10</v>
      </c>
      <c r="F26" s="20"/>
      <c r="G26" s="6" t="s">
        <v>47</v>
      </c>
      <c r="H26" s="8" t="s">
        <v>35</v>
      </c>
      <c r="I26" s="21">
        <v>0</v>
      </c>
      <c r="J26" s="6">
        <v>12</v>
      </c>
      <c r="K26" s="6">
        <v>3</v>
      </c>
      <c r="L26" s="1">
        <f t="shared" si="7"/>
        <v>4</v>
      </c>
      <c r="M26" s="6">
        <v>10</v>
      </c>
      <c r="N26">
        <f t="shared" si="8"/>
        <v>2</v>
      </c>
      <c r="O26" s="5">
        <f t="shared" si="9"/>
        <v>5</v>
      </c>
      <c r="P26" s="5">
        <f t="shared" si="10"/>
        <v>13</v>
      </c>
      <c r="Q26" s="5">
        <f t="shared" si="11"/>
        <v>10</v>
      </c>
      <c r="R26" s="5">
        <f t="shared" si="12"/>
        <v>13</v>
      </c>
      <c r="S26" s="5">
        <f t="shared" si="13"/>
        <v>17</v>
      </c>
      <c r="T26" s="22">
        <f t="shared" si="3"/>
        <v>42410</v>
      </c>
      <c r="U26" s="22">
        <f t="shared" si="4"/>
        <v>42413</v>
      </c>
      <c r="V26" s="16">
        <f t="shared" si="5"/>
        <v>12</v>
      </c>
      <c r="W26" s="16" t="str">
        <f t="shared" si="6"/>
        <v>debugging/testing</v>
      </c>
      <c r="X26" s="16" t="str">
        <f t="shared" si="6"/>
        <v>Emmett</v>
      </c>
    </row>
    <row r="27" spans="3:24" x14ac:dyDescent="0.25">
      <c r="C27" s="9">
        <v>13</v>
      </c>
      <c r="D27" s="20">
        <v>12</v>
      </c>
      <c r="E27" s="20"/>
      <c r="F27" s="20"/>
      <c r="G27" s="6" t="s">
        <v>48</v>
      </c>
      <c r="H27" s="8" t="s">
        <v>35</v>
      </c>
      <c r="I27" s="21">
        <v>0</v>
      </c>
      <c r="J27" s="6">
        <v>4</v>
      </c>
      <c r="K27" s="6">
        <v>2</v>
      </c>
      <c r="L27" s="1">
        <f t="shared" si="7"/>
        <v>2</v>
      </c>
      <c r="M27" s="6"/>
      <c r="N27">
        <f t="shared" si="8"/>
        <v>1</v>
      </c>
      <c r="O27" s="5">
        <f t="shared" si="9"/>
        <v>17</v>
      </c>
      <c r="P27" s="5">
        <f t="shared" si="10"/>
        <v>0</v>
      </c>
      <c r="Q27" s="5">
        <f t="shared" si="11"/>
        <v>0</v>
      </c>
      <c r="R27" s="5">
        <f t="shared" si="12"/>
        <v>17</v>
      </c>
      <c r="S27" s="5">
        <f t="shared" si="13"/>
        <v>19</v>
      </c>
      <c r="T27" s="22">
        <f t="shared" si="3"/>
        <v>42414</v>
      </c>
      <c r="U27" s="22">
        <f t="shared" si="4"/>
        <v>42415</v>
      </c>
      <c r="V27" s="16">
        <f t="shared" si="5"/>
        <v>13</v>
      </c>
      <c r="W27" s="16" t="str">
        <f t="shared" si="6"/>
        <v xml:space="preserve">fine tuning </v>
      </c>
      <c r="X27" s="16" t="str">
        <f t="shared" si="6"/>
        <v>Emmett</v>
      </c>
    </row>
    <row r="28" spans="3:24" x14ac:dyDescent="0.25">
      <c r="C28" s="9">
        <v>14</v>
      </c>
      <c r="D28" s="20"/>
      <c r="E28" s="20"/>
      <c r="F28" s="20"/>
      <c r="G28" s="6"/>
      <c r="H28" s="8"/>
      <c r="I28" s="21"/>
      <c r="J28" s="6"/>
      <c r="K28" s="6"/>
      <c r="L28" s="1">
        <f t="shared" si="7"/>
        <v>0</v>
      </c>
      <c r="M28" s="6"/>
      <c r="N28">
        <f t="shared" si="8"/>
        <v>0</v>
      </c>
      <c r="O28" s="5">
        <f t="shared" si="9"/>
        <v>0</v>
      </c>
      <c r="P28" s="5">
        <f t="shared" si="10"/>
        <v>0</v>
      </c>
      <c r="Q28" s="5">
        <f t="shared" si="11"/>
        <v>0</v>
      </c>
      <c r="R28" s="5">
        <f t="shared" si="12"/>
        <v>0</v>
      </c>
      <c r="S28" s="5">
        <f t="shared" si="13"/>
        <v>0</v>
      </c>
      <c r="T28" s="22">
        <f t="shared" si="3"/>
        <v>42397</v>
      </c>
      <c r="U28" s="22">
        <f t="shared" si="4"/>
        <v>42396</v>
      </c>
      <c r="V28" s="16">
        <f t="shared" si="5"/>
        <v>14</v>
      </c>
      <c r="W28" s="16">
        <f t="shared" si="6"/>
        <v>0</v>
      </c>
      <c r="X28" s="16">
        <f t="shared" si="6"/>
        <v>0</v>
      </c>
    </row>
    <row r="29" spans="3:24" x14ac:dyDescent="0.25">
      <c r="C29" s="9">
        <v>15</v>
      </c>
      <c r="D29" s="20"/>
      <c r="E29" s="20"/>
      <c r="F29" s="20"/>
      <c r="G29" s="6"/>
      <c r="H29" s="8"/>
      <c r="I29" s="21"/>
      <c r="J29" s="6"/>
      <c r="K29" s="6"/>
      <c r="L29" s="1">
        <f t="shared" si="7"/>
        <v>0</v>
      </c>
      <c r="M29" s="6"/>
      <c r="N29">
        <f t="shared" si="8"/>
        <v>0</v>
      </c>
      <c r="O29" s="5">
        <f t="shared" si="9"/>
        <v>0</v>
      </c>
      <c r="P29" s="5">
        <f t="shared" si="10"/>
        <v>0</v>
      </c>
      <c r="Q29" s="5">
        <f t="shared" si="11"/>
        <v>0</v>
      </c>
      <c r="R29" s="5">
        <f t="shared" si="12"/>
        <v>0</v>
      </c>
      <c r="S29" s="5">
        <f t="shared" si="13"/>
        <v>0</v>
      </c>
      <c r="T29" s="22">
        <f t="shared" si="3"/>
        <v>42397</v>
      </c>
      <c r="U29" s="22">
        <f t="shared" si="4"/>
        <v>42396</v>
      </c>
      <c r="V29" s="16">
        <f t="shared" si="5"/>
        <v>15</v>
      </c>
      <c r="W29" s="16">
        <f t="shared" si="6"/>
        <v>0</v>
      </c>
      <c r="X29" s="16">
        <f t="shared" si="6"/>
        <v>0</v>
      </c>
    </row>
    <row r="30" spans="3:24" x14ac:dyDescent="0.25">
      <c r="C30" s="9">
        <v>16</v>
      </c>
      <c r="D30" s="20"/>
      <c r="E30" s="20"/>
      <c r="F30" s="20"/>
      <c r="G30" s="6"/>
      <c r="H30" s="8"/>
      <c r="I30" s="21"/>
      <c r="J30" s="6"/>
      <c r="K30" s="6"/>
      <c r="L30" s="1">
        <f t="shared" si="7"/>
        <v>0</v>
      </c>
      <c r="M30" s="24"/>
      <c r="N30">
        <f t="shared" si="8"/>
        <v>0</v>
      </c>
      <c r="O30" s="5">
        <f t="shared" si="9"/>
        <v>0</v>
      </c>
      <c r="P30" s="5">
        <f t="shared" si="10"/>
        <v>0</v>
      </c>
      <c r="Q30" s="5">
        <f t="shared" si="11"/>
        <v>0</v>
      </c>
      <c r="R30" s="5">
        <f t="shared" si="12"/>
        <v>0</v>
      </c>
      <c r="S30" s="5">
        <f t="shared" si="13"/>
        <v>0</v>
      </c>
      <c r="T30" s="22">
        <f t="shared" si="3"/>
        <v>42397</v>
      </c>
      <c r="U30" s="22">
        <f t="shared" si="4"/>
        <v>42396</v>
      </c>
      <c r="V30" s="16">
        <f t="shared" si="5"/>
        <v>16</v>
      </c>
      <c r="W30" s="16">
        <f t="shared" si="6"/>
        <v>0</v>
      </c>
      <c r="X30" s="16">
        <f t="shared" si="6"/>
        <v>0</v>
      </c>
    </row>
    <row r="31" spans="3:24" x14ac:dyDescent="0.25">
      <c r="C31" s="9">
        <v>17</v>
      </c>
      <c r="D31" s="20"/>
      <c r="E31" s="20"/>
      <c r="F31" s="25"/>
      <c r="G31" s="24"/>
      <c r="H31" s="8"/>
      <c r="I31" s="21"/>
      <c r="J31" s="6"/>
      <c r="K31" s="6"/>
      <c r="L31" s="1">
        <f t="shared" si="7"/>
        <v>0</v>
      </c>
      <c r="M31" s="6"/>
      <c r="N31">
        <f t="shared" si="8"/>
        <v>0</v>
      </c>
      <c r="O31" s="5">
        <f t="shared" si="9"/>
        <v>0</v>
      </c>
      <c r="P31" s="5">
        <f t="shared" si="10"/>
        <v>0</v>
      </c>
      <c r="Q31" s="5">
        <f t="shared" si="11"/>
        <v>0</v>
      </c>
      <c r="R31" s="5">
        <f t="shared" si="12"/>
        <v>0</v>
      </c>
      <c r="S31" s="5">
        <f t="shared" si="13"/>
        <v>0</v>
      </c>
      <c r="T31" s="22">
        <f t="shared" si="3"/>
        <v>42397</v>
      </c>
      <c r="U31" s="22">
        <f t="shared" si="4"/>
        <v>42396</v>
      </c>
      <c r="V31" s="16">
        <f t="shared" si="5"/>
        <v>17</v>
      </c>
      <c r="W31" s="16">
        <f t="shared" si="6"/>
        <v>0</v>
      </c>
      <c r="X31" s="16">
        <f t="shared" si="6"/>
        <v>0</v>
      </c>
    </row>
    <row r="32" spans="3:24" x14ac:dyDescent="0.25">
      <c r="C32" s="9">
        <v>18</v>
      </c>
      <c r="D32" s="20"/>
      <c r="E32" s="20"/>
      <c r="F32" s="25"/>
      <c r="G32" s="24"/>
      <c r="H32" s="8"/>
      <c r="I32" s="21"/>
      <c r="J32" s="6"/>
      <c r="K32" s="6"/>
      <c r="L32" s="1">
        <f t="shared" si="7"/>
        <v>0</v>
      </c>
      <c r="M32" s="6"/>
      <c r="N32">
        <f t="shared" si="8"/>
        <v>0</v>
      </c>
      <c r="O32" s="5">
        <f t="shared" si="9"/>
        <v>0</v>
      </c>
      <c r="P32" s="5">
        <f t="shared" si="10"/>
        <v>0</v>
      </c>
      <c r="Q32" s="5">
        <f t="shared" si="11"/>
        <v>0</v>
      </c>
      <c r="R32" s="5">
        <f t="shared" si="12"/>
        <v>0</v>
      </c>
      <c r="S32" s="5">
        <f t="shared" si="13"/>
        <v>0</v>
      </c>
      <c r="T32" s="22">
        <f t="shared" si="3"/>
        <v>42397</v>
      </c>
      <c r="U32" s="22">
        <f t="shared" si="4"/>
        <v>42396</v>
      </c>
      <c r="V32" s="16">
        <f t="shared" si="5"/>
        <v>18</v>
      </c>
      <c r="W32" s="16">
        <f t="shared" si="6"/>
        <v>0</v>
      </c>
      <c r="X32" s="16">
        <f t="shared" si="6"/>
        <v>0</v>
      </c>
    </row>
    <row r="33" spans="3:24" x14ac:dyDescent="0.25">
      <c r="C33" s="9">
        <v>19</v>
      </c>
      <c r="D33" s="20"/>
      <c r="E33" s="20"/>
      <c r="F33" s="25"/>
      <c r="G33" s="24"/>
      <c r="H33" s="8"/>
      <c r="I33" s="21"/>
      <c r="J33" s="6"/>
      <c r="K33" s="6"/>
      <c r="L33" s="1">
        <f t="shared" si="7"/>
        <v>0</v>
      </c>
      <c r="M33" s="6"/>
      <c r="N33">
        <f t="shared" si="8"/>
        <v>0</v>
      </c>
      <c r="O33" s="5">
        <f t="shared" si="9"/>
        <v>0</v>
      </c>
      <c r="P33" s="5">
        <f t="shared" si="10"/>
        <v>0</v>
      </c>
      <c r="Q33" s="5">
        <f t="shared" si="11"/>
        <v>0</v>
      </c>
      <c r="R33" s="5">
        <f t="shared" si="12"/>
        <v>0</v>
      </c>
      <c r="S33" s="5">
        <f t="shared" si="13"/>
        <v>0</v>
      </c>
      <c r="T33" s="22">
        <f t="shared" si="3"/>
        <v>42397</v>
      </c>
      <c r="U33" s="22">
        <f t="shared" si="4"/>
        <v>42396</v>
      </c>
      <c r="V33" s="16">
        <f t="shared" si="5"/>
        <v>19</v>
      </c>
      <c r="W33" s="16">
        <f t="shared" si="6"/>
        <v>0</v>
      </c>
      <c r="X33" s="16">
        <f t="shared" si="6"/>
        <v>0</v>
      </c>
    </row>
    <row r="34" spans="3:24" x14ac:dyDescent="0.25">
      <c r="C34" s="9">
        <v>20</v>
      </c>
      <c r="D34" s="20"/>
      <c r="E34" s="20"/>
      <c r="F34" s="25"/>
      <c r="G34" s="24"/>
      <c r="H34" s="8"/>
      <c r="I34" s="21"/>
      <c r="J34" s="6"/>
      <c r="K34" s="6"/>
      <c r="L34" s="1">
        <f t="shared" si="7"/>
        <v>0</v>
      </c>
      <c r="M34" s="6"/>
      <c r="N34">
        <f t="shared" si="8"/>
        <v>0</v>
      </c>
      <c r="O34" s="5">
        <f t="shared" si="9"/>
        <v>0</v>
      </c>
      <c r="P34" s="5">
        <f t="shared" si="10"/>
        <v>0</v>
      </c>
      <c r="Q34" s="5">
        <f t="shared" si="11"/>
        <v>0</v>
      </c>
      <c r="R34" s="5">
        <f t="shared" si="12"/>
        <v>0</v>
      </c>
      <c r="S34" s="5">
        <f t="shared" si="13"/>
        <v>0</v>
      </c>
      <c r="T34" s="22">
        <f t="shared" si="3"/>
        <v>42397</v>
      </c>
      <c r="U34" s="22">
        <f t="shared" si="4"/>
        <v>42396</v>
      </c>
      <c r="V34" s="16">
        <f t="shared" si="5"/>
        <v>20</v>
      </c>
      <c r="W34" s="16">
        <f t="shared" si="6"/>
        <v>0</v>
      </c>
      <c r="X34" s="16">
        <f t="shared" si="6"/>
        <v>0</v>
      </c>
    </row>
    <row r="35" spans="3:24" x14ac:dyDescent="0.25">
      <c r="C35" s="9">
        <v>21</v>
      </c>
      <c r="D35" s="20"/>
      <c r="E35" s="20"/>
      <c r="F35" s="20"/>
      <c r="G35" s="6"/>
      <c r="H35" s="8"/>
      <c r="I35" s="21"/>
      <c r="J35" s="6"/>
      <c r="K35" s="6"/>
      <c r="L35" s="1">
        <f t="shared" si="7"/>
        <v>0</v>
      </c>
      <c r="M35" s="6"/>
      <c r="N35">
        <f t="shared" si="8"/>
        <v>0</v>
      </c>
      <c r="O35" s="5">
        <f t="shared" si="9"/>
        <v>0</v>
      </c>
      <c r="P35" s="5">
        <f t="shared" si="10"/>
        <v>0</v>
      </c>
      <c r="Q35" s="5">
        <f t="shared" si="11"/>
        <v>0</v>
      </c>
      <c r="R35" s="5">
        <f t="shared" si="12"/>
        <v>0</v>
      </c>
      <c r="S35" s="5">
        <f t="shared" si="13"/>
        <v>0</v>
      </c>
      <c r="T35" s="22">
        <f t="shared" si="3"/>
        <v>42397</v>
      </c>
      <c r="U35" s="22">
        <f t="shared" si="4"/>
        <v>42396</v>
      </c>
      <c r="V35" s="16">
        <f t="shared" si="5"/>
        <v>21</v>
      </c>
      <c r="W35" s="16">
        <f t="shared" si="6"/>
        <v>0</v>
      </c>
      <c r="X35" s="16">
        <f t="shared" si="6"/>
        <v>0</v>
      </c>
    </row>
    <row r="36" spans="3:24" x14ac:dyDescent="0.25">
      <c r="C36" s="9">
        <v>22</v>
      </c>
      <c r="D36" s="20"/>
      <c r="E36" s="20"/>
      <c r="F36" s="20"/>
      <c r="G36" s="6"/>
      <c r="H36" s="8"/>
      <c r="I36" s="21"/>
      <c r="J36" s="6"/>
      <c r="K36" s="6"/>
      <c r="L36" s="1">
        <f t="shared" si="7"/>
        <v>0</v>
      </c>
      <c r="M36" s="6"/>
      <c r="N36">
        <f t="shared" si="8"/>
        <v>0</v>
      </c>
      <c r="O36" s="5">
        <f t="shared" si="9"/>
        <v>0</v>
      </c>
      <c r="P36" s="5">
        <f t="shared" si="10"/>
        <v>0</v>
      </c>
      <c r="Q36" s="5">
        <f t="shared" si="11"/>
        <v>0</v>
      </c>
      <c r="R36" s="5">
        <f t="shared" si="12"/>
        <v>0</v>
      </c>
      <c r="S36" s="5">
        <f t="shared" si="13"/>
        <v>0</v>
      </c>
      <c r="T36" s="22">
        <f t="shared" si="3"/>
        <v>42397</v>
      </c>
      <c r="U36" s="22">
        <f t="shared" si="4"/>
        <v>42396</v>
      </c>
      <c r="V36" s="16">
        <f t="shared" si="5"/>
        <v>22</v>
      </c>
      <c r="W36" s="16">
        <f t="shared" si="6"/>
        <v>0</v>
      </c>
      <c r="X36" s="16">
        <f t="shared" si="6"/>
        <v>0</v>
      </c>
    </row>
    <row r="37" spans="3:24" x14ac:dyDescent="0.25">
      <c r="C37" s="9">
        <v>23</v>
      </c>
      <c r="D37" s="20"/>
      <c r="E37" s="20"/>
      <c r="F37" s="20"/>
      <c r="G37" s="6"/>
      <c r="H37" s="8"/>
      <c r="I37" s="21"/>
      <c r="J37" s="6"/>
      <c r="K37" s="6"/>
      <c r="L37" s="1">
        <f t="shared" si="7"/>
        <v>0</v>
      </c>
      <c r="M37" s="6"/>
      <c r="N37">
        <f t="shared" si="8"/>
        <v>0</v>
      </c>
      <c r="O37" s="5">
        <f t="shared" si="9"/>
        <v>0</v>
      </c>
      <c r="P37" s="5">
        <f t="shared" si="10"/>
        <v>0</v>
      </c>
      <c r="Q37" s="5">
        <f t="shared" si="11"/>
        <v>0</v>
      </c>
      <c r="R37" s="5">
        <f t="shared" si="12"/>
        <v>0</v>
      </c>
      <c r="S37" s="5">
        <f t="shared" si="13"/>
        <v>0</v>
      </c>
      <c r="T37" s="22">
        <f t="shared" si="3"/>
        <v>42397</v>
      </c>
      <c r="U37" s="22">
        <f t="shared" si="4"/>
        <v>42396</v>
      </c>
      <c r="V37" s="16">
        <f t="shared" si="5"/>
        <v>23</v>
      </c>
      <c r="W37" s="16">
        <f t="shared" si="6"/>
        <v>0</v>
      </c>
      <c r="X37" s="16">
        <f t="shared" si="6"/>
        <v>0</v>
      </c>
    </row>
    <row r="38" spans="3:24" x14ac:dyDescent="0.25">
      <c r="C38" s="9">
        <v>24</v>
      </c>
      <c r="D38" s="20"/>
      <c r="E38" s="20"/>
      <c r="F38" s="20"/>
      <c r="G38" s="6"/>
      <c r="H38" s="23"/>
      <c r="I38" s="21"/>
      <c r="J38" s="6"/>
      <c r="K38" s="6"/>
      <c r="L38" s="1">
        <f t="shared" si="7"/>
        <v>0</v>
      </c>
      <c r="M38" s="6"/>
      <c r="N38">
        <f t="shared" si="8"/>
        <v>0</v>
      </c>
      <c r="O38" s="5">
        <f t="shared" si="9"/>
        <v>0</v>
      </c>
      <c r="P38" s="5">
        <f t="shared" si="10"/>
        <v>0</v>
      </c>
      <c r="Q38" s="5">
        <f t="shared" si="11"/>
        <v>0</v>
      </c>
      <c r="R38" s="5">
        <f t="shared" si="12"/>
        <v>0</v>
      </c>
      <c r="S38" s="5">
        <f t="shared" si="13"/>
        <v>0</v>
      </c>
      <c r="T38" s="22">
        <f t="shared" si="3"/>
        <v>42397</v>
      </c>
      <c r="U38" s="22">
        <f t="shared" si="4"/>
        <v>42396</v>
      </c>
      <c r="V38" s="16">
        <f t="shared" si="5"/>
        <v>24</v>
      </c>
      <c r="W38" s="16">
        <f t="shared" si="6"/>
        <v>0</v>
      </c>
      <c r="X38" s="16">
        <f t="shared" si="6"/>
        <v>0</v>
      </c>
    </row>
    <row r="39" spans="3:24" x14ac:dyDescent="0.25">
      <c r="C39" s="9">
        <v>25</v>
      </c>
      <c r="D39" s="20"/>
      <c r="E39" s="20"/>
      <c r="F39" s="20"/>
      <c r="G39" s="6"/>
      <c r="H39" s="23"/>
      <c r="I39" s="21"/>
      <c r="J39" s="6"/>
      <c r="K39" s="6"/>
      <c r="L39" s="1">
        <f t="shared" si="7"/>
        <v>0</v>
      </c>
      <c r="M39" s="6"/>
      <c r="N39">
        <f t="shared" si="8"/>
        <v>0</v>
      </c>
      <c r="O39" s="5">
        <f t="shared" si="9"/>
        <v>0</v>
      </c>
      <c r="P39" s="5">
        <f t="shared" si="10"/>
        <v>0</v>
      </c>
      <c r="Q39" s="5">
        <f t="shared" si="11"/>
        <v>0</v>
      </c>
      <c r="R39" s="5">
        <f t="shared" si="12"/>
        <v>0</v>
      </c>
      <c r="S39" s="5">
        <f t="shared" si="13"/>
        <v>0</v>
      </c>
      <c r="T39" s="22">
        <f t="shared" si="3"/>
        <v>42397</v>
      </c>
      <c r="U39" s="22">
        <f t="shared" si="4"/>
        <v>42396</v>
      </c>
      <c r="V39" s="16">
        <f t="shared" si="5"/>
        <v>25</v>
      </c>
      <c r="W39" s="16">
        <f t="shared" si="6"/>
        <v>0</v>
      </c>
      <c r="X39" s="16">
        <f t="shared" si="6"/>
        <v>0</v>
      </c>
    </row>
    <row r="40" spans="3:24" x14ac:dyDescent="0.25">
      <c r="C40" s="9">
        <v>26</v>
      </c>
      <c r="D40" s="20"/>
      <c r="E40" s="20"/>
      <c r="F40" s="20"/>
      <c r="G40" s="6"/>
      <c r="H40" s="23"/>
      <c r="I40" s="21"/>
      <c r="J40" s="6"/>
      <c r="K40" s="6"/>
      <c r="L40" s="1">
        <f t="shared" si="7"/>
        <v>0</v>
      </c>
      <c r="M40" s="6"/>
      <c r="N40">
        <f t="shared" si="8"/>
        <v>0</v>
      </c>
      <c r="O40" s="5">
        <f t="shared" si="9"/>
        <v>0</v>
      </c>
      <c r="P40" s="5">
        <f t="shared" si="10"/>
        <v>0</v>
      </c>
      <c r="Q40" s="5">
        <f t="shared" si="11"/>
        <v>0</v>
      </c>
      <c r="R40" s="5">
        <f t="shared" si="12"/>
        <v>0</v>
      </c>
      <c r="S40" s="5">
        <f t="shared" si="13"/>
        <v>0</v>
      </c>
      <c r="T40" s="22">
        <f t="shared" si="3"/>
        <v>42397</v>
      </c>
      <c r="U40" s="22">
        <f t="shared" si="4"/>
        <v>42396</v>
      </c>
      <c r="V40" s="16">
        <f t="shared" si="5"/>
        <v>26</v>
      </c>
      <c r="W40" s="16">
        <f t="shared" si="6"/>
        <v>0</v>
      </c>
      <c r="X40" s="16">
        <f t="shared" si="6"/>
        <v>0</v>
      </c>
    </row>
    <row r="41" spans="3:24" x14ac:dyDescent="0.25">
      <c r="C41" s="9">
        <v>27</v>
      </c>
      <c r="D41" s="20"/>
      <c r="E41" s="20"/>
      <c r="F41" s="20"/>
      <c r="G41" s="6"/>
      <c r="H41" s="23"/>
      <c r="I41" s="21"/>
      <c r="J41" s="6"/>
      <c r="K41" s="6"/>
      <c r="L41" s="1">
        <f t="shared" si="7"/>
        <v>0</v>
      </c>
      <c r="M41" s="6"/>
      <c r="N41">
        <f t="shared" si="8"/>
        <v>0</v>
      </c>
      <c r="O41" s="5">
        <f t="shared" si="9"/>
        <v>0</v>
      </c>
      <c r="P41" s="5">
        <f t="shared" si="10"/>
        <v>0</v>
      </c>
      <c r="Q41" s="5">
        <f t="shared" si="11"/>
        <v>0</v>
      </c>
      <c r="R41" s="5">
        <f t="shared" si="12"/>
        <v>0</v>
      </c>
      <c r="S41" s="5">
        <f t="shared" si="13"/>
        <v>0</v>
      </c>
      <c r="T41" s="22">
        <f t="shared" si="3"/>
        <v>42397</v>
      </c>
      <c r="U41" s="22">
        <f t="shared" si="4"/>
        <v>42396</v>
      </c>
      <c r="V41" s="16">
        <f t="shared" si="5"/>
        <v>27</v>
      </c>
      <c r="W41" s="16">
        <f t="shared" si="6"/>
        <v>0</v>
      </c>
      <c r="X41" s="16">
        <f t="shared" si="6"/>
        <v>0</v>
      </c>
    </row>
    <row r="42" spans="3:24" x14ac:dyDescent="0.25">
      <c r="C42" s="9">
        <v>28</v>
      </c>
      <c r="D42" s="20"/>
      <c r="E42" s="20"/>
      <c r="F42" s="20"/>
      <c r="G42" s="6"/>
      <c r="H42" s="23"/>
      <c r="I42" s="21"/>
      <c r="J42" s="6"/>
      <c r="K42" s="6"/>
      <c r="L42" s="1">
        <f t="shared" si="7"/>
        <v>0</v>
      </c>
      <c r="M42" s="6"/>
      <c r="N42">
        <f t="shared" si="8"/>
        <v>0</v>
      </c>
      <c r="O42" s="5">
        <f t="shared" si="9"/>
        <v>0</v>
      </c>
      <c r="P42" s="5">
        <f t="shared" si="10"/>
        <v>0</v>
      </c>
      <c r="Q42" s="5">
        <f t="shared" si="11"/>
        <v>0</v>
      </c>
      <c r="R42" s="5">
        <f t="shared" si="12"/>
        <v>0</v>
      </c>
      <c r="S42" s="5">
        <f t="shared" si="13"/>
        <v>0</v>
      </c>
      <c r="T42" s="22">
        <f t="shared" si="3"/>
        <v>42397</v>
      </c>
      <c r="U42" s="22">
        <f t="shared" si="4"/>
        <v>42396</v>
      </c>
      <c r="V42" s="16">
        <f t="shared" si="5"/>
        <v>28</v>
      </c>
      <c r="W42" s="16">
        <f t="shared" si="6"/>
        <v>0</v>
      </c>
      <c r="X42" s="16">
        <f t="shared" si="6"/>
        <v>0</v>
      </c>
    </row>
    <row r="43" spans="3:24" x14ac:dyDescent="0.25">
      <c r="C43" s="9">
        <v>29</v>
      </c>
      <c r="D43" s="20"/>
      <c r="E43" s="20"/>
      <c r="F43" s="20"/>
      <c r="G43" s="6"/>
      <c r="H43" s="23"/>
      <c r="I43" s="21"/>
      <c r="J43" s="6"/>
      <c r="K43" s="6"/>
      <c r="L43" s="1">
        <f t="shared" si="7"/>
        <v>0</v>
      </c>
      <c r="M43" s="6"/>
      <c r="N43">
        <f t="shared" si="8"/>
        <v>0</v>
      </c>
      <c r="O43" s="5">
        <f t="shared" si="9"/>
        <v>0</v>
      </c>
      <c r="P43" s="5">
        <f t="shared" si="10"/>
        <v>0</v>
      </c>
      <c r="Q43" s="5">
        <f t="shared" si="11"/>
        <v>0</v>
      </c>
      <c r="R43" s="5">
        <f t="shared" si="12"/>
        <v>0</v>
      </c>
      <c r="S43" s="5">
        <f t="shared" si="13"/>
        <v>0</v>
      </c>
      <c r="T43" s="22">
        <f t="shared" si="3"/>
        <v>42397</v>
      </c>
      <c r="U43" s="22">
        <f t="shared" si="4"/>
        <v>42396</v>
      </c>
      <c r="V43" s="16">
        <f t="shared" si="5"/>
        <v>29</v>
      </c>
      <c r="W43" s="16">
        <f t="shared" si="6"/>
        <v>0</v>
      </c>
      <c r="X43" s="16">
        <f t="shared" si="6"/>
        <v>0</v>
      </c>
    </row>
    <row r="44" spans="3:24" x14ac:dyDescent="0.25">
      <c r="C44" s="9">
        <v>30</v>
      </c>
      <c r="D44" s="20"/>
      <c r="E44" s="20"/>
      <c r="F44" s="20"/>
      <c r="G44" s="6"/>
      <c r="H44" s="23"/>
      <c r="I44" s="21"/>
      <c r="J44" s="6"/>
      <c r="K44" s="6"/>
      <c r="L44" s="1">
        <f t="shared" si="7"/>
        <v>0</v>
      </c>
      <c r="M44" s="6"/>
      <c r="N44">
        <f t="shared" si="8"/>
        <v>0</v>
      </c>
      <c r="O44" s="5">
        <f t="shared" si="9"/>
        <v>0</v>
      </c>
      <c r="P44" s="5">
        <f t="shared" si="10"/>
        <v>0</v>
      </c>
      <c r="Q44" s="5">
        <f t="shared" si="11"/>
        <v>0</v>
      </c>
      <c r="R44" s="5">
        <f t="shared" si="12"/>
        <v>0</v>
      </c>
      <c r="S44" s="5">
        <f t="shared" si="13"/>
        <v>0</v>
      </c>
      <c r="T44" s="22">
        <f t="shared" si="3"/>
        <v>42397</v>
      </c>
      <c r="U44" s="22">
        <f t="shared" si="4"/>
        <v>42396</v>
      </c>
      <c r="V44" s="16">
        <f t="shared" si="5"/>
        <v>30</v>
      </c>
      <c r="W44" s="16">
        <f t="shared" si="6"/>
        <v>0</v>
      </c>
      <c r="X44" s="16">
        <f t="shared" si="6"/>
        <v>0</v>
      </c>
    </row>
    <row r="45" spans="3:24" x14ac:dyDescent="0.25">
      <c r="C45" s="9">
        <v>31</v>
      </c>
      <c r="D45" s="20"/>
      <c r="E45" s="20"/>
      <c r="F45" s="20"/>
      <c r="G45" s="6"/>
      <c r="H45" s="23"/>
      <c r="I45" s="21"/>
      <c r="J45" s="6"/>
      <c r="K45" s="6"/>
      <c r="L45" s="1">
        <f t="shared" si="7"/>
        <v>0</v>
      </c>
      <c r="M45" s="6"/>
      <c r="N45">
        <f t="shared" si="8"/>
        <v>0</v>
      </c>
      <c r="O45" s="5">
        <f t="shared" si="9"/>
        <v>0</v>
      </c>
      <c r="P45" s="5">
        <f t="shared" si="10"/>
        <v>0</v>
      </c>
      <c r="Q45" s="5">
        <f t="shared" si="11"/>
        <v>0</v>
      </c>
      <c r="R45" s="5">
        <f t="shared" si="12"/>
        <v>0</v>
      </c>
      <c r="S45" s="5">
        <f t="shared" si="13"/>
        <v>0</v>
      </c>
      <c r="T45" s="22">
        <f t="shared" si="3"/>
        <v>42397</v>
      </c>
      <c r="U45" s="22">
        <f t="shared" si="4"/>
        <v>42396</v>
      </c>
      <c r="V45" s="16">
        <f t="shared" si="5"/>
        <v>31</v>
      </c>
      <c r="W45" s="16">
        <f t="shared" si="6"/>
        <v>0</v>
      </c>
      <c r="X45" s="16">
        <f t="shared" si="6"/>
        <v>0</v>
      </c>
    </row>
    <row r="46" spans="3:24" x14ac:dyDescent="0.25">
      <c r="C46" s="9">
        <v>32</v>
      </c>
      <c r="D46" s="20"/>
      <c r="E46" s="20"/>
      <c r="F46" s="20"/>
      <c r="G46" s="6"/>
      <c r="H46" s="23"/>
      <c r="I46" s="21"/>
      <c r="J46" s="6"/>
      <c r="K46" s="6"/>
      <c r="L46" s="1">
        <f t="shared" si="7"/>
        <v>0</v>
      </c>
      <c r="M46" s="6"/>
      <c r="N46">
        <f t="shared" si="8"/>
        <v>0</v>
      </c>
      <c r="O46" s="5">
        <f t="shared" si="9"/>
        <v>0</v>
      </c>
      <c r="P46" s="5">
        <f t="shared" si="10"/>
        <v>0</v>
      </c>
      <c r="Q46" s="5">
        <f t="shared" si="11"/>
        <v>0</v>
      </c>
      <c r="R46" s="5">
        <f t="shared" si="12"/>
        <v>0</v>
      </c>
      <c r="S46" s="5">
        <f t="shared" si="13"/>
        <v>0</v>
      </c>
      <c r="T46" s="22">
        <f t="shared" si="3"/>
        <v>42397</v>
      </c>
      <c r="U46" s="22">
        <f t="shared" si="4"/>
        <v>42396</v>
      </c>
      <c r="V46" s="16">
        <f t="shared" si="5"/>
        <v>32</v>
      </c>
      <c r="W46" s="16">
        <f t="shared" si="6"/>
        <v>0</v>
      </c>
      <c r="X46" s="16">
        <f t="shared" si="6"/>
        <v>0</v>
      </c>
    </row>
    <row r="47" spans="3:24" x14ac:dyDescent="0.25">
      <c r="C47" s="9">
        <v>33</v>
      </c>
      <c r="D47" s="20"/>
      <c r="E47" s="20"/>
      <c r="F47" s="20"/>
      <c r="G47" s="6"/>
      <c r="H47" s="23"/>
      <c r="I47" s="21"/>
      <c r="J47" s="6"/>
      <c r="K47" s="6"/>
      <c r="L47" s="1">
        <f t="shared" si="7"/>
        <v>0</v>
      </c>
      <c r="M47" s="6"/>
      <c r="N47">
        <f t="shared" si="8"/>
        <v>0</v>
      </c>
      <c r="O47" s="5">
        <f t="shared" si="9"/>
        <v>0</v>
      </c>
      <c r="P47" s="5">
        <f t="shared" si="10"/>
        <v>0</v>
      </c>
      <c r="Q47" s="5">
        <f t="shared" si="11"/>
        <v>0</v>
      </c>
      <c r="R47" s="5">
        <f t="shared" si="12"/>
        <v>0</v>
      </c>
      <c r="S47" s="5">
        <f t="shared" si="13"/>
        <v>0</v>
      </c>
      <c r="T47" s="22">
        <f t="shared" si="3"/>
        <v>42397</v>
      </c>
      <c r="U47" s="22">
        <f t="shared" si="4"/>
        <v>42396</v>
      </c>
      <c r="V47" s="16">
        <f t="shared" si="5"/>
        <v>33</v>
      </c>
      <c r="W47" s="16">
        <f t="shared" si="6"/>
        <v>0</v>
      </c>
      <c r="X47" s="16">
        <f t="shared" si="6"/>
        <v>0</v>
      </c>
    </row>
    <row r="48" spans="3:24" x14ac:dyDescent="0.25">
      <c r="C48" s="9">
        <v>34</v>
      </c>
      <c r="D48" s="20"/>
      <c r="E48" s="20"/>
      <c r="F48" s="20"/>
      <c r="G48" s="6"/>
      <c r="H48" s="8"/>
      <c r="I48" s="21"/>
      <c r="J48" s="6"/>
      <c r="K48" s="6"/>
      <c r="L48" s="1">
        <f t="shared" si="7"/>
        <v>0</v>
      </c>
      <c r="M48" s="6"/>
      <c r="N48">
        <f t="shared" si="8"/>
        <v>0</v>
      </c>
      <c r="O48" s="5">
        <f t="shared" si="9"/>
        <v>0</v>
      </c>
      <c r="P48" s="5">
        <f t="shared" si="10"/>
        <v>0</v>
      </c>
      <c r="Q48" s="5">
        <f t="shared" si="11"/>
        <v>0</v>
      </c>
      <c r="R48" s="5">
        <f t="shared" si="12"/>
        <v>0</v>
      </c>
      <c r="S48" s="5">
        <f t="shared" si="13"/>
        <v>0</v>
      </c>
      <c r="T48" s="22">
        <f t="shared" si="3"/>
        <v>42397</v>
      </c>
      <c r="U48" s="22">
        <f t="shared" si="4"/>
        <v>42396</v>
      </c>
      <c r="V48" s="16">
        <f t="shared" si="5"/>
        <v>34</v>
      </c>
      <c r="W48" s="16">
        <f t="shared" si="6"/>
        <v>0</v>
      </c>
      <c r="X48" s="16">
        <f t="shared" si="6"/>
        <v>0</v>
      </c>
    </row>
    <row r="49" spans="3:24" x14ac:dyDescent="0.25">
      <c r="C49" s="9">
        <v>35</v>
      </c>
      <c r="D49" s="20"/>
      <c r="E49" s="20"/>
      <c r="F49" s="20"/>
      <c r="G49" s="6"/>
      <c r="H49" s="8"/>
      <c r="I49" s="21"/>
      <c r="J49" s="6"/>
      <c r="K49" s="6"/>
      <c r="L49" s="1">
        <f t="shared" si="7"/>
        <v>0</v>
      </c>
      <c r="M49" s="6"/>
      <c r="N49">
        <f t="shared" si="8"/>
        <v>0</v>
      </c>
      <c r="O49" s="5">
        <f t="shared" si="9"/>
        <v>0</v>
      </c>
      <c r="P49" s="5">
        <f t="shared" si="10"/>
        <v>0</v>
      </c>
      <c r="Q49" s="5">
        <f t="shared" si="11"/>
        <v>0</v>
      </c>
      <c r="R49" s="5">
        <f t="shared" si="12"/>
        <v>0</v>
      </c>
      <c r="S49" s="5">
        <f t="shared" si="13"/>
        <v>0</v>
      </c>
      <c r="T49" s="22">
        <f t="shared" si="3"/>
        <v>42397</v>
      </c>
      <c r="U49" s="22">
        <f t="shared" si="4"/>
        <v>42396</v>
      </c>
      <c r="V49" s="16">
        <f t="shared" si="5"/>
        <v>35</v>
      </c>
      <c r="W49" s="16">
        <f t="shared" si="6"/>
        <v>0</v>
      </c>
      <c r="X49" s="16">
        <f t="shared" si="6"/>
        <v>0</v>
      </c>
    </row>
    <row r="50" spans="3:24" x14ac:dyDescent="0.25">
      <c r="C50" s="9">
        <v>36</v>
      </c>
      <c r="D50" s="20"/>
      <c r="E50" s="20"/>
      <c r="F50" s="20"/>
      <c r="G50" s="6"/>
      <c r="H50" s="8"/>
      <c r="I50" s="21"/>
      <c r="J50" s="6"/>
      <c r="K50" s="6"/>
      <c r="L50" s="1">
        <f t="shared" si="7"/>
        <v>0</v>
      </c>
      <c r="M50" s="6"/>
      <c r="N50">
        <f t="shared" si="8"/>
        <v>0</v>
      </c>
      <c r="O50" s="5">
        <f t="shared" si="9"/>
        <v>0</v>
      </c>
      <c r="P50" s="5">
        <f t="shared" si="10"/>
        <v>0</v>
      </c>
      <c r="Q50" s="5">
        <f t="shared" si="11"/>
        <v>0</v>
      </c>
      <c r="R50" s="5">
        <f t="shared" si="12"/>
        <v>0</v>
      </c>
      <c r="S50" s="5">
        <f t="shared" si="13"/>
        <v>0</v>
      </c>
      <c r="T50" s="22">
        <f t="shared" si="3"/>
        <v>42397</v>
      </c>
      <c r="U50" s="22">
        <f t="shared" si="4"/>
        <v>42396</v>
      </c>
      <c r="V50" s="16">
        <f t="shared" si="5"/>
        <v>36</v>
      </c>
      <c r="W50" s="16">
        <f t="shared" si="6"/>
        <v>0</v>
      </c>
      <c r="X50" s="16">
        <f t="shared" si="6"/>
        <v>0</v>
      </c>
    </row>
    <row r="51" spans="3:24" x14ac:dyDescent="0.25">
      <c r="C51" s="9">
        <v>37</v>
      </c>
      <c r="D51" s="20"/>
      <c r="E51" s="20"/>
      <c r="F51" s="20"/>
      <c r="G51" s="6"/>
      <c r="H51" s="8"/>
      <c r="I51" s="21"/>
      <c r="J51" s="6"/>
      <c r="K51" s="6"/>
      <c r="L51" s="1">
        <f t="shared" si="7"/>
        <v>0</v>
      </c>
      <c r="M51" s="6"/>
      <c r="N51">
        <f t="shared" si="8"/>
        <v>0</v>
      </c>
      <c r="O51" s="5">
        <f t="shared" si="9"/>
        <v>0</v>
      </c>
      <c r="P51" s="5">
        <f t="shared" si="10"/>
        <v>0</v>
      </c>
      <c r="Q51" s="5">
        <f t="shared" si="11"/>
        <v>0</v>
      </c>
      <c r="R51" s="5">
        <f t="shared" si="12"/>
        <v>0</v>
      </c>
      <c r="S51" s="5">
        <f t="shared" si="13"/>
        <v>0</v>
      </c>
      <c r="T51" s="22">
        <f t="shared" si="3"/>
        <v>42397</v>
      </c>
      <c r="U51" s="22">
        <f t="shared" si="4"/>
        <v>42396</v>
      </c>
      <c r="V51" s="16">
        <f t="shared" si="5"/>
        <v>37</v>
      </c>
      <c r="W51" s="16">
        <f t="shared" si="6"/>
        <v>0</v>
      </c>
      <c r="X51" s="16">
        <f t="shared" si="6"/>
        <v>0</v>
      </c>
    </row>
    <row r="52" spans="3:24" x14ac:dyDescent="0.25">
      <c r="C52" s="9">
        <v>38</v>
      </c>
      <c r="D52" s="20"/>
      <c r="E52" s="20"/>
      <c r="F52" s="20"/>
      <c r="G52" s="6"/>
      <c r="H52" s="8"/>
      <c r="I52" s="21"/>
      <c r="J52" s="6"/>
      <c r="K52" s="6"/>
      <c r="L52" s="1">
        <f t="shared" si="7"/>
        <v>0</v>
      </c>
      <c r="M52" s="6"/>
      <c r="N52">
        <f t="shared" si="8"/>
        <v>0</v>
      </c>
      <c r="O52" s="5">
        <f t="shared" si="9"/>
        <v>0</v>
      </c>
      <c r="P52" s="5">
        <f t="shared" si="10"/>
        <v>0</v>
      </c>
      <c r="Q52" s="5">
        <f t="shared" si="11"/>
        <v>0</v>
      </c>
      <c r="R52" s="5">
        <f t="shared" si="12"/>
        <v>0</v>
      </c>
      <c r="S52" s="5">
        <f t="shared" si="13"/>
        <v>0</v>
      </c>
      <c r="T52" s="22">
        <f t="shared" si="3"/>
        <v>42397</v>
      </c>
      <c r="U52" s="22">
        <f t="shared" si="4"/>
        <v>42396</v>
      </c>
      <c r="V52" s="16">
        <f t="shared" si="5"/>
        <v>38</v>
      </c>
      <c r="W52" s="16">
        <f t="shared" si="6"/>
        <v>0</v>
      </c>
      <c r="X52" s="16">
        <f t="shared" si="6"/>
        <v>0</v>
      </c>
    </row>
    <row r="53" spans="3:24" x14ac:dyDescent="0.25">
      <c r="C53" s="9">
        <v>39</v>
      </c>
      <c r="D53" s="20"/>
      <c r="E53" s="20"/>
      <c r="F53" s="20"/>
      <c r="G53" s="6"/>
      <c r="H53" s="8"/>
      <c r="I53" s="21"/>
      <c r="J53" s="6"/>
      <c r="K53" s="6"/>
      <c r="L53" s="1">
        <f t="shared" si="7"/>
        <v>0</v>
      </c>
      <c r="M53" s="6"/>
      <c r="N53">
        <f t="shared" si="8"/>
        <v>0</v>
      </c>
      <c r="O53" s="5">
        <f t="shared" si="9"/>
        <v>0</v>
      </c>
      <c r="P53" s="5">
        <f t="shared" si="10"/>
        <v>0</v>
      </c>
      <c r="Q53" s="5">
        <f t="shared" si="11"/>
        <v>0</v>
      </c>
      <c r="R53" s="5">
        <f t="shared" si="12"/>
        <v>0</v>
      </c>
      <c r="S53" s="5">
        <f t="shared" si="13"/>
        <v>0</v>
      </c>
      <c r="T53" s="22">
        <f t="shared" si="3"/>
        <v>42397</v>
      </c>
      <c r="U53" s="22">
        <f t="shared" si="4"/>
        <v>42396</v>
      </c>
      <c r="V53" s="16">
        <f t="shared" si="5"/>
        <v>39</v>
      </c>
      <c r="W53" s="16">
        <f t="shared" si="6"/>
        <v>0</v>
      </c>
      <c r="X53" s="16">
        <f t="shared" si="6"/>
        <v>0</v>
      </c>
    </row>
    <row r="54" spans="3:24" x14ac:dyDescent="0.25">
      <c r="C54" s="9">
        <v>40</v>
      </c>
      <c r="D54" s="20"/>
      <c r="E54" s="20"/>
      <c r="F54" s="20"/>
      <c r="G54" s="6"/>
      <c r="H54" s="8"/>
      <c r="I54" s="21"/>
      <c r="J54" s="6"/>
      <c r="K54" s="6"/>
      <c r="L54" s="1">
        <f t="shared" si="7"/>
        <v>0</v>
      </c>
      <c r="M54" s="6"/>
      <c r="N54">
        <f t="shared" si="8"/>
        <v>0</v>
      </c>
      <c r="O54" s="5">
        <f t="shared" si="9"/>
        <v>0</v>
      </c>
      <c r="P54" s="5">
        <f t="shared" si="10"/>
        <v>0</v>
      </c>
      <c r="Q54" s="5">
        <f t="shared" si="11"/>
        <v>0</v>
      </c>
      <c r="R54" s="5">
        <f t="shared" si="12"/>
        <v>0</v>
      </c>
      <c r="S54" s="5">
        <f t="shared" si="13"/>
        <v>0</v>
      </c>
      <c r="T54" s="22">
        <f t="shared" si="3"/>
        <v>42397</v>
      </c>
      <c r="U54" s="22">
        <f t="shared" si="4"/>
        <v>42396</v>
      </c>
      <c r="V54" s="16">
        <f t="shared" si="5"/>
        <v>40</v>
      </c>
      <c r="W54" s="16">
        <f t="shared" si="6"/>
        <v>0</v>
      </c>
      <c r="X54" s="16">
        <f t="shared" si="6"/>
        <v>0</v>
      </c>
    </row>
    <row r="55" spans="3:24" x14ac:dyDescent="0.25">
      <c r="C55" s="9">
        <v>41</v>
      </c>
      <c r="D55" s="20"/>
      <c r="E55" s="20"/>
      <c r="F55" s="20"/>
      <c r="G55" s="6"/>
      <c r="H55" s="8"/>
      <c r="I55" s="21"/>
      <c r="J55" s="6"/>
      <c r="K55" s="6"/>
      <c r="L55" s="1">
        <f t="shared" si="7"/>
        <v>0</v>
      </c>
      <c r="M55" s="6"/>
      <c r="N55">
        <f t="shared" si="8"/>
        <v>0</v>
      </c>
      <c r="O55" s="5">
        <f t="shared" si="9"/>
        <v>0</v>
      </c>
      <c r="P55" s="5">
        <f t="shared" si="10"/>
        <v>0</v>
      </c>
      <c r="Q55" s="5">
        <f t="shared" si="11"/>
        <v>0</v>
      </c>
      <c r="R55" s="5">
        <f t="shared" si="12"/>
        <v>0</v>
      </c>
      <c r="S55" s="5">
        <f t="shared" si="13"/>
        <v>0</v>
      </c>
      <c r="T55" s="22">
        <f t="shared" si="3"/>
        <v>42397</v>
      </c>
      <c r="U55" s="22">
        <f t="shared" si="4"/>
        <v>42396</v>
      </c>
      <c r="V55" s="16">
        <f t="shared" si="5"/>
        <v>41</v>
      </c>
      <c r="W55" s="16">
        <f t="shared" si="6"/>
        <v>0</v>
      </c>
      <c r="X55" s="16">
        <f t="shared" si="6"/>
        <v>0</v>
      </c>
    </row>
    <row r="56" spans="3:24" x14ac:dyDescent="0.25">
      <c r="C56" s="9">
        <v>42</v>
      </c>
      <c r="D56" s="20"/>
      <c r="E56" s="20"/>
      <c r="F56" s="20"/>
      <c r="G56" s="6"/>
      <c r="H56" s="8"/>
      <c r="I56" s="21"/>
      <c r="J56" s="6"/>
      <c r="K56" s="6"/>
      <c r="L56" s="1">
        <f t="shared" si="7"/>
        <v>0</v>
      </c>
      <c r="M56" s="6"/>
      <c r="N56">
        <f t="shared" si="8"/>
        <v>0</v>
      </c>
      <c r="O56" s="5">
        <f t="shared" si="9"/>
        <v>0</v>
      </c>
      <c r="P56" s="5">
        <f t="shared" si="10"/>
        <v>0</v>
      </c>
      <c r="Q56" s="5">
        <f t="shared" si="11"/>
        <v>0</v>
      </c>
      <c r="R56" s="5">
        <f t="shared" si="12"/>
        <v>0</v>
      </c>
      <c r="S56" s="5">
        <f t="shared" si="13"/>
        <v>0</v>
      </c>
      <c r="T56" s="22">
        <f t="shared" si="3"/>
        <v>42397</v>
      </c>
      <c r="U56" s="22">
        <f t="shared" si="4"/>
        <v>42396</v>
      </c>
      <c r="V56" s="16">
        <f t="shared" si="5"/>
        <v>42</v>
      </c>
      <c r="W56" s="16">
        <f t="shared" si="6"/>
        <v>0</v>
      </c>
      <c r="X56" s="16">
        <f t="shared" si="6"/>
        <v>0</v>
      </c>
    </row>
    <row r="57" spans="3:24" x14ac:dyDescent="0.25">
      <c r="C57" s="9">
        <v>43</v>
      </c>
      <c r="D57" s="20"/>
      <c r="E57" s="20"/>
      <c r="F57" s="20"/>
      <c r="G57" s="6"/>
      <c r="H57" s="8"/>
      <c r="I57" s="21"/>
      <c r="J57" s="6"/>
      <c r="K57" s="6"/>
      <c r="L57" s="1">
        <f t="shared" si="7"/>
        <v>0</v>
      </c>
      <c r="M57" s="6"/>
      <c r="N57">
        <f t="shared" si="8"/>
        <v>0</v>
      </c>
      <c r="O57" s="5">
        <f t="shared" si="9"/>
        <v>0</v>
      </c>
      <c r="P57" s="5">
        <f t="shared" si="10"/>
        <v>0</v>
      </c>
      <c r="Q57" s="5">
        <f t="shared" si="11"/>
        <v>0</v>
      </c>
      <c r="R57" s="5">
        <f t="shared" si="12"/>
        <v>0</v>
      </c>
      <c r="S57" s="5">
        <f t="shared" si="13"/>
        <v>0</v>
      </c>
      <c r="T57" s="22">
        <f t="shared" si="3"/>
        <v>42397</v>
      </c>
      <c r="U57" s="22">
        <f t="shared" si="4"/>
        <v>42396</v>
      </c>
      <c r="V57" s="16">
        <f t="shared" si="5"/>
        <v>43</v>
      </c>
      <c r="W57" s="16">
        <f t="shared" si="6"/>
        <v>0</v>
      </c>
      <c r="X57" s="16">
        <f t="shared" si="6"/>
        <v>0</v>
      </c>
    </row>
    <row r="58" spans="3:24" x14ac:dyDescent="0.25">
      <c r="C58" s="9">
        <v>44</v>
      </c>
      <c r="D58" s="20"/>
      <c r="E58" s="20"/>
      <c r="F58" s="20"/>
      <c r="G58" s="6"/>
      <c r="H58" s="8"/>
      <c r="I58" s="21"/>
      <c r="J58" s="6"/>
      <c r="K58" s="6"/>
      <c r="L58" s="1">
        <f t="shared" si="7"/>
        <v>0</v>
      </c>
      <c r="M58" s="6"/>
      <c r="N58">
        <f t="shared" si="8"/>
        <v>0</v>
      </c>
      <c r="O58" s="5">
        <f t="shared" si="9"/>
        <v>0</v>
      </c>
      <c r="P58" s="5">
        <f t="shared" si="10"/>
        <v>0</v>
      </c>
      <c r="Q58" s="5">
        <f t="shared" si="11"/>
        <v>0</v>
      </c>
      <c r="R58" s="5">
        <f t="shared" si="12"/>
        <v>0</v>
      </c>
      <c r="S58" s="5">
        <f t="shared" si="13"/>
        <v>0</v>
      </c>
      <c r="T58" s="22">
        <f t="shared" si="3"/>
        <v>42397</v>
      </c>
      <c r="U58" s="22">
        <f t="shared" si="4"/>
        <v>42396</v>
      </c>
      <c r="V58" s="16">
        <f t="shared" si="5"/>
        <v>44</v>
      </c>
      <c r="W58" s="16">
        <f t="shared" si="6"/>
        <v>0</v>
      </c>
      <c r="X58" s="16">
        <f t="shared" si="6"/>
        <v>0</v>
      </c>
    </row>
    <row r="59" spans="3:24" x14ac:dyDescent="0.25">
      <c r="C59" s="9">
        <v>45</v>
      </c>
      <c r="D59" s="20"/>
      <c r="E59" s="20"/>
      <c r="F59" s="20"/>
      <c r="G59" s="6"/>
      <c r="H59" s="23"/>
      <c r="I59" s="21"/>
      <c r="J59" s="6"/>
      <c r="K59" s="6"/>
      <c r="L59" s="1">
        <f t="shared" si="7"/>
        <v>0</v>
      </c>
      <c r="M59" s="6"/>
      <c r="N59">
        <f t="shared" si="8"/>
        <v>0</v>
      </c>
      <c r="O59" s="5">
        <f t="shared" si="9"/>
        <v>0</v>
      </c>
      <c r="P59" s="5">
        <f t="shared" si="10"/>
        <v>0</v>
      </c>
      <c r="Q59" s="5">
        <f t="shared" si="11"/>
        <v>0</v>
      </c>
      <c r="R59" s="5">
        <f t="shared" si="12"/>
        <v>0</v>
      </c>
      <c r="S59" s="5">
        <f t="shared" si="13"/>
        <v>0</v>
      </c>
      <c r="T59" s="22">
        <f t="shared" si="3"/>
        <v>42397</v>
      </c>
      <c r="U59" s="22">
        <f t="shared" si="4"/>
        <v>42396</v>
      </c>
      <c r="V59" s="16">
        <f t="shared" si="5"/>
        <v>45</v>
      </c>
      <c r="W59" s="16">
        <f t="shared" si="6"/>
        <v>0</v>
      </c>
      <c r="X59" s="16">
        <f t="shared" si="6"/>
        <v>0</v>
      </c>
    </row>
    <row r="60" spans="3:24" x14ac:dyDescent="0.25">
      <c r="C60" s="9">
        <v>46</v>
      </c>
      <c r="D60" s="20"/>
      <c r="E60" s="20"/>
      <c r="F60" s="20"/>
      <c r="G60" s="6"/>
      <c r="H60" s="23"/>
      <c r="I60" s="21"/>
      <c r="J60" s="6"/>
      <c r="K60" s="6"/>
      <c r="L60" s="1">
        <f t="shared" si="7"/>
        <v>0</v>
      </c>
      <c r="M60" s="6"/>
      <c r="N60">
        <f t="shared" si="8"/>
        <v>0</v>
      </c>
      <c r="O60" s="5">
        <f t="shared" si="9"/>
        <v>0</v>
      </c>
      <c r="P60" s="5">
        <f t="shared" si="10"/>
        <v>0</v>
      </c>
      <c r="Q60" s="5">
        <f t="shared" si="11"/>
        <v>0</v>
      </c>
      <c r="R60" s="5">
        <f t="shared" si="12"/>
        <v>0</v>
      </c>
      <c r="S60" s="5">
        <f t="shared" si="13"/>
        <v>0</v>
      </c>
      <c r="T60" s="22">
        <f t="shared" si="3"/>
        <v>42397</v>
      </c>
      <c r="U60" s="22">
        <f t="shared" si="4"/>
        <v>42396</v>
      </c>
      <c r="V60" s="16">
        <f t="shared" si="5"/>
        <v>46</v>
      </c>
      <c r="W60" s="16">
        <f t="shared" si="6"/>
        <v>0</v>
      </c>
      <c r="X60" s="16">
        <f t="shared" si="6"/>
        <v>0</v>
      </c>
    </row>
    <row r="61" spans="3:24" x14ac:dyDescent="0.25">
      <c r="C61" s="9">
        <v>47</v>
      </c>
      <c r="D61" s="20"/>
      <c r="E61" s="20"/>
      <c r="F61" s="20"/>
      <c r="G61" s="6"/>
      <c r="H61" s="23"/>
      <c r="I61" s="21"/>
      <c r="J61" s="6"/>
      <c r="K61" s="6"/>
      <c r="L61" s="1">
        <f t="shared" si="7"/>
        <v>0</v>
      </c>
      <c r="M61" s="6"/>
      <c r="N61">
        <f t="shared" si="8"/>
        <v>0</v>
      </c>
      <c r="O61" s="5">
        <f t="shared" si="9"/>
        <v>0</v>
      </c>
      <c r="P61" s="5">
        <f t="shared" si="10"/>
        <v>0</v>
      </c>
      <c r="Q61" s="5">
        <f t="shared" si="11"/>
        <v>0</v>
      </c>
      <c r="R61" s="5">
        <f t="shared" si="12"/>
        <v>0</v>
      </c>
      <c r="S61" s="5">
        <f t="shared" si="13"/>
        <v>0</v>
      </c>
      <c r="T61" s="22">
        <f t="shared" si="3"/>
        <v>42397</v>
      </c>
      <c r="U61" s="22">
        <f t="shared" si="4"/>
        <v>42396</v>
      </c>
      <c r="V61" s="16">
        <f t="shared" si="5"/>
        <v>47</v>
      </c>
      <c r="W61" s="16">
        <f t="shared" si="6"/>
        <v>0</v>
      </c>
      <c r="X61" s="16">
        <f t="shared" si="6"/>
        <v>0</v>
      </c>
    </row>
    <row r="62" spans="3:24" x14ac:dyDescent="0.25">
      <c r="C62" s="9">
        <v>48</v>
      </c>
      <c r="D62" s="20"/>
      <c r="E62" s="20"/>
      <c r="F62" s="20"/>
      <c r="G62" s="6"/>
      <c r="H62" s="23"/>
      <c r="I62" s="21"/>
      <c r="J62" s="6"/>
      <c r="K62" s="6"/>
      <c r="L62" s="1">
        <f t="shared" si="7"/>
        <v>0</v>
      </c>
      <c r="M62" s="6"/>
      <c r="N62">
        <f t="shared" si="8"/>
        <v>0</v>
      </c>
      <c r="O62" s="5">
        <f t="shared" si="9"/>
        <v>0</v>
      </c>
      <c r="P62" s="5">
        <f t="shared" si="10"/>
        <v>0</v>
      </c>
      <c r="Q62" s="5">
        <f t="shared" si="11"/>
        <v>0</v>
      </c>
      <c r="R62" s="5">
        <f t="shared" si="12"/>
        <v>0</v>
      </c>
      <c r="S62" s="5">
        <f t="shared" si="13"/>
        <v>0</v>
      </c>
      <c r="T62" s="22">
        <f t="shared" si="3"/>
        <v>42397</v>
      </c>
      <c r="U62" s="22">
        <f t="shared" si="4"/>
        <v>42396</v>
      </c>
      <c r="V62" s="16">
        <f t="shared" si="5"/>
        <v>48</v>
      </c>
      <c r="W62" s="16">
        <f t="shared" si="6"/>
        <v>0</v>
      </c>
      <c r="X62" s="16">
        <f t="shared" si="6"/>
        <v>0</v>
      </c>
    </row>
    <row r="63" spans="3:24" x14ac:dyDescent="0.25">
      <c r="C63" s="9">
        <v>49</v>
      </c>
      <c r="D63" s="20"/>
      <c r="E63" s="20"/>
      <c r="F63" s="20"/>
      <c r="G63" s="6"/>
      <c r="H63" s="23"/>
      <c r="I63" s="21"/>
      <c r="J63" s="6"/>
      <c r="K63" s="6"/>
      <c r="L63" s="1">
        <f t="shared" si="7"/>
        <v>0</v>
      </c>
      <c r="M63" s="6"/>
      <c r="N63">
        <f t="shared" si="8"/>
        <v>0</v>
      </c>
      <c r="O63" s="5">
        <f t="shared" si="9"/>
        <v>0</v>
      </c>
      <c r="P63" s="5">
        <f t="shared" si="10"/>
        <v>0</v>
      </c>
      <c r="Q63" s="5">
        <f t="shared" si="11"/>
        <v>0</v>
      </c>
      <c r="R63" s="5">
        <f t="shared" si="12"/>
        <v>0</v>
      </c>
      <c r="S63" s="5">
        <f t="shared" si="13"/>
        <v>0</v>
      </c>
      <c r="T63" s="22">
        <f t="shared" si="3"/>
        <v>42397</v>
      </c>
      <c r="U63" s="22">
        <f t="shared" si="4"/>
        <v>42396</v>
      </c>
      <c r="V63" s="16">
        <f t="shared" si="5"/>
        <v>49</v>
      </c>
      <c r="W63" s="16">
        <f t="shared" si="6"/>
        <v>0</v>
      </c>
      <c r="X63" s="16">
        <f t="shared" si="6"/>
        <v>0</v>
      </c>
    </row>
    <row r="64" spans="3:24" x14ac:dyDescent="0.25">
      <c r="C64" s="9">
        <v>50</v>
      </c>
      <c r="D64" s="20"/>
      <c r="E64" s="20"/>
      <c r="F64" s="20"/>
      <c r="G64" s="6"/>
      <c r="H64" s="23"/>
      <c r="I64" s="21"/>
      <c r="J64" s="6"/>
      <c r="K64" s="6"/>
      <c r="L64" s="1">
        <f t="shared" si="7"/>
        <v>0</v>
      </c>
      <c r="M64" s="6"/>
      <c r="N64">
        <f t="shared" si="8"/>
        <v>0</v>
      </c>
      <c r="O64" s="5">
        <f t="shared" si="9"/>
        <v>0</v>
      </c>
      <c r="P64" s="5">
        <f t="shared" si="10"/>
        <v>0</v>
      </c>
      <c r="Q64" s="5">
        <f t="shared" si="11"/>
        <v>0</v>
      </c>
      <c r="R64" s="5">
        <f t="shared" si="12"/>
        <v>0</v>
      </c>
      <c r="S64" s="5">
        <f t="shared" si="13"/>
        <v>0</v>
      </c>
      <c r="T64" s="22">
        <f t="shared" si="3"/>
        <v>42397</v>
      </c>
      <c r="U64" s="22">
        <f t="shared" si="4"/>
        <v>42396</v>
      </c>
      <c r="V64" s="16">
        <f t="shared" si="5"/>
        <v>50</v>
      </c>
      <c r="W64" s="16">
        <f t="shared" si="6"/>
        <v>0</v>
      </c>
      <c r="X64" s="16">
        <f t="shared" si="6"/>
        <v>0</v>
      </c>
    </row>
    <row r="65" spans="3:24" x14ac:dyDescent="0.25">
      <c r="C65" s="9">
        <v>51</v>
      </c>
      <c r="D65" s="20"/>
      <c r="E65" s="20"/>
      <c r="F65" s="20"/>
      <c r="G65" s="6"/>
      <c r="H65" s="23"/>
      <c r="I65" s="21"/>
      <c r="J65" s="6"/>
      <c r="K65" s="6"/>
      <c r="L65" s="1">
        <f t="shared" si="7"/>
        <v>0</v>
      </c>
      <c r="M65" s="6"/>
      <c r="N65">
        <f t="shared" si="8"/>
        <v>0</v>
      </c>
      <c r="O65" s="5">
        <f t="shared" si="9"/>
        <v>0</v>
      </c>
      <c r="P65" s="5">
        <f t="shared" si="10"/>
        <v>0</v>
      </c>
      <c r="Q65" s="5">
        <f t="shared" si="11"/>
        <v>0</v>
      </c>
      <c r="R65" s="5">
        <f t="shared" si="12"/>
        <v>0</v>
      </c>
      <c r="S65" s="5">
        <f t="shared" si="13"/>
        <v>0</v>
      </c>
      <c r="T65" s="22">
        <f t="shared" si="3"/>
        <v>42397</v>
      </c>
      <c r="U65" s="22">
        <f t="shared" si="4"/>
        <v>42396</v>
      </c>
      <c r="V65" s="16">
        <f t="shared" si="5"/>
        <v>51</v>
      </c>
      <c r="W65" s="16">
        <f t="shared" si="6"/>
        <v>0</v>
      </c>
      <c r="X65" s="16">
        <f t="shared" si="6"/>
        <v>0</v>
      </c>
    </row>
    <row r="66" spans="3:24" x14ac:dyDescent="0.25">
      <c r="C66" s="9">
        <v>52</v>
      </c>
      <c r="D66" s="20"/>
      <c r="E66" s="20"/>
      <c r="F66" s="20"/>
      <c r="G66" s="6"/>
      <c r="H66" s="23"/>
      <c r="I66" s="21"/>
      <c r="J66" s="6"/>
      <c r="K66" s="6"/>
      <c r="L66" s="1">
        <f t="shared" si="7"/>
        <v>0</v>
      </c>
      <c r="M66" s="6"/>
      <c r="N66">
        <f t="shared" si="8"/>
        <v>0</v>
      </c>
      <c r="O66" s="5">
        <f t="shared" si="9"/>
        <v>0</v>
      </c>
      <c r="P66" s="5">
        <f t="shared" si="10"/>
        <v>0</v>
      </c>
      <c r="Q66" s="5">
        <f t="shared" si="11"/>
        <v>0</v>
      </c>
      <c r="R66" s="5">
        <f t="shared" si="12"/>
        <v>0</v>
      </c>
      <c r="S66" s="5">
        <f t="shared" si="13"/>
        <v>0</v>
      </c>
      <c r="T66" s="22">
        <f t="shared" si="3"/>
        <v>42397</v>
      </c>
      <c r="U66" s="22">
        <f t="shared" si="4"/>
        <v>42396</v>
      </c>
      <c r="V66" s="16">
        <f t="shared" si="5"/>
        <v>52</v>
      </c>
      <c r="W66" s="16">
        <f t="shared" si="6"/>
        <v>0</v>
      </c>
      <c r="X66" s="16">
        <f t="shared" si="6"/>
        <v>0</v>
      </c>
    </row>
    <row r="67" spans="3:24" x14ac:dyDescent="0.25">
      <c r="C67" s="9">
        <v>53</v>
      </c>
      <c r="D67" s="20"/>
      <c r="E67" s="20"/>
      <c r="F67" s="20"/>
      <c r="G67" s="6"/>
      <c r="H67" s="23"/>
      <c r="I67" s="21"/>
      <c r="J67" s="6"/>
      <c r="K67" s="6"/>
      <c r="L67" s="1">
        <f t="shared" si="7"/>
        <v>0</v>
      </c>
      <c r="M67" s="6"/>
      <c r="N67">
        <f t="shared" si="8"/>
        <v>0</v>
      </c>
      <c r="O67" s="5">
        <f t="shared" si="9"/>
        <v>0</v>
      </c>
      <c r="P67" s="5">
        <f t="shared" si="10"/>
        <v>0</v>
      </c>
      <c r="Q67" s="5">
        <f t="shared" si="11"/>
        <v>0</v>
      </c>
      <c r="R67" s="5">
        <f t="shared" si="12"/>
        <v>0</v>
      </c>
      <c r="S67" s="5">
        <f t="shared" si="13"/>
        <v>0</v>
      </c>
      <c r="T67" s="22">
        <f t="shared" si="3"/>
        <v>42397</v>
      </c>
      <c r="U67" s="22">
        <f t="shared" si="4"/>
        <v>42396</v>
      </c>
      <c r="V67" s="16">
        <f t="shared" si="5"/>
        <v>53</v>
      </c>
      <c r="W67" s="16">
        <f t="shared" si="6"/>
        <v>0</v>
      </c>
      <c r="X67" s="16">
        <f t="shared" si="6"/>
        <v>0</v>
      </c>
    </row>
    <row r="68" spans="3:24" x14ac:dyDescent="0.25">
      <c r="C68" s="9">
        <v>54</v>
      </c>
      <c r="D68" s="20"/>
      <c r="E68" s="20"/>
      <c r="F68" s="20"/>
      <c r="G68" s="6"/>
      <c r="H68" s="8"/>
      <c r="I68" s="21"/>
      <c r="J68" s="6"/>
      <c r="K68" s="6"/>
      <c r="L68" s="1">
        <f t="shared" si="7"/>
        <v>0</v>
      </c>
      <c r="M68" s="6"/>
      <c r="N68">
        <f t="shared" si="8"/>
        <v>0</v>
      </c>
      <c r="O68" s="5">
        <f t="shared" si="9"/>
        <v>0</v>
      </c>
      <c r="P68" s="5">
        <f t="shared" si="10"/>
        <v>0</v>
      </c>
      <c r="Q68" s="5">
        <f t="shared" si="11"/>
        <v>0</v>
      </c>
      <c r="R68" s="5">
        <f t="shared" si="12"/>
        <v>0</v>
      </c>
      <c r="S68" s="5">
        <f t="shared" si="13"/>
        <v>0</v>
      </c>
      <c r="T68" s="22">
        <f t="shared" si="3"/>
        <v>42397</v>
      </c>
      <c r="U68" s="22">
        <f t="shared" si="4"/>
        <v>42396</v>
      </c>
      <c r="V68" s="16">
        <f t="shared" si="5"/>
        <v>54</v>
      </c>
      <c r="W68" s="16">
        <f t="shared" si="6"/>
        <v>0</v>
      </c>
      <c r="X68" s="16">
        <f t="shared" si="6"/>
        <v>0</v>
      </c>
    </row>
    <row r="69" spans="3:24" x14ac:dyDescent="0.25">
      <c r="C69" s="9">
        <v>55</v>
      </c>
      <c r="D69" s="20"/>
      <c r="E69" s="20"/>
      <c r="F69" s="20"/>
      <c r="G69" s="6"/>
      <c r="H69" s="8"/>
      <c r="I69" s="21"/>
      <c r="J69" s="6"/>
      <c r="K69" s="6"/>
      <c r="L69" s="1">
        <f t="shared" si="7"/>
        <v>0</v>
      </c>
      <c r="M69" s="6"/>
      <c r="N69">
        <f t="shared" si="8"/>
        <v>0</v>
      </c>
      <c r="O69" s="5">
        <f t="shared" si="9"/>
        <v>0</v>
      </c>
      <c r="P69" s="5">
        <f t="shared" si="10"/>
        <v>0</v>
      </c>
      <c r="Q69" s="5">
        <f t="shared" si="11"/>
        <v>0</v>
      </c>
      <c r="R69" s="5">
        <f t="shared" si="12"/>
        <v>0</v>
      </c>
      <c r="S69" s="5">
        <f t="shared" si="13"/>
        <v>0</v>
      </c>
      <c r="T69" s="22">
        <f t="shared" si="3"/>
        <v>42397</v>
      </c>
      <c r="U69" s="22">
        <f t="shared" si="4"/>
        <v>42396</v>
      </c>
      <c r="V69" s="16">
        <f t="shared" si="5"/>
        <v>55</v>
      </c>
      <c r="W69" s="16">
        <f t="shared" si="6"/>
        <v>0</v>
      </c>
      <c r="X69" s="16">
        <f t="shared" si="6"/>
        <v>0</v>
      </c>
    </row>
    <row r="70" spans="3:24" x14ac:dyDescent="0.25">
      <c r="C70" s="9">
        <v>56</v>
      </c>
      <c r="D70" s="20"/>
      <c r="E70" s="20"/>
      <c r="F70" s="20"/>
      <c r="G70" s="6"/>
      <c r="H70" s="8"/>
      <c r="I70" s="21"/>
      <c r="J70" s="6"/>
      <c r="K70" s="6"/>
      <c r="L70" s="1">
        <f t="shared" si="7"/>
        <v>0</v>
      </c>
      <c r="M70" s="6"/>
      <c r="N70">
        <f t="shared" si="8"/>
        <v>0</v>
      </c>
      <c r="O70" s="5">
        <f t="shared" si="9"/>
        <v>0</v>
      </c>
      <c r="P70" s="5">
        <f t="shared" si="10"/>
        <v>0</v>
      </c>
      <c r="Q70" s="5">
        <f t="shared" si="11"/>
        <v>0</v>
      </c>
      <c r="R70" s="5">
        <f t="shared" si="12"/>
        <v>0</v>
      </c>
      <c r="S70" s="5">
        <f t="shared" si="13"/>
        <v>0</v>
      </c>
      <c r="T70" s="22">
        <f t="shared" si="3"/>
        <v>42397</v>
      </c>
      <c r="U70" s="22">
        <f t="shared" si="4"/>
        <v>42396</v>
      </c>
      <c r="V70" s="16">
        <f t="shared" si="5"/>
        <v>56</v>
      </c>
      <c r="W70" s="16">
        <f t="shared" si="6"/>
        <v>0</v>
      </c>
      <c r="X70" s="16">
        <f t="shared" si="6"/>
        <v>0</v>
      </c>
    </row>
    <row r="71" spans="3:24" x14ac:dyDescent="0.25">
      <c r="C71" s="9">
        <v>57</v>
      </c>
      <c r="D71" s="20"/>
      <c r="E71" s="20"/>
      <c r="F71" s="20"/>
      <c r="G71" s="6"/>
      <c r="H71" s="8"/>
      <c r="I71" s="21"/>
      <c r="J71" s="6"/>
      <c r="K71" s="6"/>
      <c r="L71" s="1">
        <f t="shared" si="7"/>
        <v>0</v>
      </c>
      <c r="M71" s="6"/>
      <c r="N71">
        <f t="shared" si="8"/>
        <v>0</v>
      </c>
      <c r="O71" s="5">
        <f t="shared" si="9"/>
        <v>0</v>
      </c>
      <c r="P71" s="5">
        <f t="shared" si="10"/>
        <v>0</v>
      </c>
      <c r="Q71" s="5">
        <f t="shared" si="11"/>
        <v>0</v>
      </c>
      <c r="R71" s="5">
        <f t="shared" si="12"/>
        <v>0</v>
      </c>
      <c r="S71" s="5">
        <f t="shared" si="13"/>
        <v>0</v>
      </c>
      <c r="T71" s="22">
        <f t="shared" si="3"/>
        <v>42397</v>
      </c>
      <c r="U71" s="22">
        <f t="shared" si="4"/>
        <v>42396</v>
      </c>
      <c r="V71" s="16">
        <f t="shared" si="5"/>
        <v>57</v>
      </c>
      <c r="W71" s="16">
        <f t="shared" si="6"/>
        <v>0</v>
      </c>
      <c r="X71" s="16">
        <f t="shared" si="6"/>
        <v>0</v>
      </c>
    </row>
    <row r="72" spans="3:24" x14ac:dyDescent="0.25">
      <c r="C72" s="9">
        <v>58</v>
      </c>
      <c r="D72" s="20"/>
      <c r="E72" s="20"/>
      <c r="F72" s="20"/>
      <c r="G72" s="6"/>
      <c r="H72" s="8"/>
      <c r="I72" s="21"/>
      <c r="J72" s="6"/>
      <c r="K72" s="6"/>
      <c r="L72" s="1">
        <f t="shared" si="7"/>
        <v>0</v>
      </c>
      <c r="M72" s="6"/>
      <c r="N72">
        <f t="shared" si="8"/>
        <v>0</v>
      </c>
      <c r="O72" s="5">
        <f t="shared" si="9"/>
        <v>0</v>
      </c>
      <c r="P72" s="5">
        <f t="shared" si="10"/>
        <v>0</v>
      </c>
      <c r="Q72" s="5">
        <f t="shared" si="11"/>
        <v>0</v>
      </c>
      <c r="R72" s="5">
        <f t="shared" si="12"/>
        <v>0</v>
      </c>
      <c r="S72" s="5">
        <f t="shared" si="13"/>
        <v>0</v>
      </c>
      <c r="T72" s="22">
        <f t="shared" si="3"/>
        <v>42397</v>
      </c>
      <c r="U72" s="22">
        <f t="shared" si="4"/>
        <v>42396</v>
      </c>
      <c r="V72" s="16">
        <f t="shared" si="5"/>
        <v>58</v>
      </c>
      <c r="W72" s="16">
        <f t="shared" si="6"/>
        <v>0</v>
      </c>
      <c r="X72" s="16">
        <f t="shared" si="6"/>
        <v>0</v>
      </c>
    </row>
    <row r="73" spans="3:24" x14ac:dyDescent="0.25">
      <c r="C73" s="9">
        <v>59</v>
      </c>
      <c r="D73" s="20"/>
      <c r="E73" s="20"/>
      <c r="F73" s="20"/>
      <c r="G73" s="6"/>
      <c r="H73" s="8"/>
      <c r="I73" s="21"/>
      <c r="J73" s="6"/>
      <c r="K73" s="6"/>
      <c r="L73" s="1">
        <f t="shared" si="7"/>
        <v>0</v>
      </c>
      <c r="M73" s="6"/>
      <c r="N73">
        <f t="shared" si="8"/>
        <v>0</v>
      </c>
      <c r="O73" s="5">
        <f t="shared" si="9"/>
        <v>0</v>
      </c>
      <c r="P73" s="5">
        <f t="shared" si="10"/>
        <v>0</v>
      </c>
      <c r="Q73" s="5">
        <f t="shared" si="11"/>
        <v>0</v>
      </c>
      <c r="R73" s="5">
        <f t="shared" si="12"/>
        <v>0</v>
      </c>
      <c r="S73" s="5">
        <f t="shared" si="13"/>
        <v>0</v>
      </c>
      <c r="T73" s="22">
        <f t="shared" si="3"/>
        <v>42397</v>
      </c>
      <c r="U73" s="22">
        <f t="shared" si="4"/>
        <v>42396</v>
      </c>
      <c r="V73" s="16">
        <f t="shared" si="5"/>
        <v>59</v>
      </c>
      <c r="W73" s="16">
        <f t="shared" si="6"/>
        <v>0</v>
      </c>
      <c r="X73" s="16">
        <f t="shared" si="6"/>
        <v>0</v>
      </c>
    </row>
    <row r="74" spans="3:24" x14ac:dyDescent="0.25">
      <c r="C74" s="9">
        <v>60</v>
      </c>
      <c r="D74" s="20"/>
      <c r="E74" s="20"/>
      <c r="F74" s="20"/>
      <c r="G74" s="6"/>
      <c r="H74" s="8"/>
      <c r="I74" s="21"/>
      <c r="J74" s="6"/>
      <c r="K74" s="6"/>
      <c r="L74" s="1">
        <f t="shared" si="7"/>
        <v>0</v>
      </c>
      <c r="M74" s="6"/>
      <c r="N74">
        <f t="shared" si="8"/>
        <v>0</v>
      </c>
      <c r="O74" s="5">
        <f t="shared" si="9"/>
        <v>0</v>
      </c>
      <c r="P74" s="5">
        <f t="shared" si="10"/>
        <v>0</v>
      </c>
      <c r="Q74" s="5">
        <f t="shared" si="11"/>
        <v>0</v>
      </c>
      <c r="R74" s="5">
        <f t="shared" si="12"/>
        <v>0</v>
      </c>
      <c r="S74" s="5">
        <f t="shared" si="13"/>
        <v>0</v>
      </c>
      <c r="T74" s="22">
        <f t="shared" si="3"/>
        <v>42397</v>
      </c>
      <c r="U74" s="22">
        <f t="shared" si="4"/>
        <v>42396</v>
      </c>
      <c r="V74" s="16">
        <f t="shared" si="5"/>
        <v>60</v>
      </c>
      <c r="W74" s="16">
        <f t="shared" si="6"/>
        <v>0</v>
      </c>
      <c r="X74" s="16">
        <f t="shared" si="6"/>
        <v>0</v>
      </c>
    </row>
    <row r="75" spans="3:24" x14ac:dyDescent="0.25">
      <c r="C75" s="9">
        <v>61</v>
      </c>
      <c r="D75" s="20"/>
      <c r="E75" s="20"/>
      <c r="F75" s="20"/>
      <c r="G75" s="6"/>
      <c r="H75" s="8"/>
      <c r="I75" s="21"/>
      <c r="J75" s="6"/>
      <c r="K75" s="6"/>
      <c r="L75" s="1">
        <f t="shared" si="7"/>
        <v>0</v>
      </c>
      <c r="M75" s="6"/>
      <c r="N75">
        <f t="shared" si="8"/>
        <v>0</v>
      </c>
      <c r="O75" s="5">
        <f t="shared" si="9"/>
        <v>0</v>
      </c>
      <c r="P75" s="5">
        <f t="shared" si="10"/>
        <v>0</v>
      </c>
      <c r="Q75" s="5">
        <f t="shared" si="11"/>
        <v>0</v>
      </c>
      <c r="R75" s="5">
        <f t="shared" si="12"/>
        <v>0</v>
      </c>
      <c r="S75" s="5">
        <f t="shared" si="13"/>
        <v>0</v>
      </c>
      <c r="T75" s="22">
        <f t="shared" si="3"/>
        <v>42397</v>
      </c>
      <c r="U75" s="22">
        <f t="shared" si="4"/>
        <v>42396</v>
      </c>
      <c r="V75" s="16">
        <f t="shared" si="5"/>
        <v>61</v>
      </c>
      <c r="W75" s="16">
        <f t="shared" si="6"/>
        <v>0</v>
      </c>
      <c r="X75" s="16">
        <f t="shared" si="6"/>
        <v>0</v>
      </c>
    </row>
    <row r="76" spans="3:24" x14ac:dyDescent="0.25">
      <c r="C76" s="9">
        <v>62</v>
      </c>
      <c r="D76" s="20"/>
      <c r="E76" s="20"/>
      <c r="F76" s="20"/>
      <c r="G76" s="6"/>
      <c r="H76" s="8"/>
      <c r="I76" s="21"/>
      <c r="J76" s="6"/>
      <c r="K76" s="6"/>
      <c r="L76" s="1">
        <f t="shared" si="7"/>
        <v>0</v>
      </c>
      <c r="M76" s="6"/>
      <c r="N76">
        <f t="shared" si="8"/>
        <v>0</v>
      </c>
      <c r="O76" s="5">
        <f t="shared" si="9"/>
        <v>0</v>
      </c>
      <c r="P76" s="5">
        <f t="shared" si="10"/>
        <v>0</v>
      </c>
      <c r="Q76" s="5">
        <f t="shared" si="11"/>
        <v>0</v>
      </c>
      <c r="R76" s="5">
        <f t="shared" si="12"/>
        <v>0</v>
      </c>
      <c r="S76" s="5">
        <f t="shared" si="13"/>
        <v>0</v>
      </c>
      <c r="T76" s="22">
        <f t="shared" si="3"/>
        <v>42397</v>
      </c>
      <c r="U76" s="22">
        <f t="shared" si="4"/>
        <v>42396</v>
      </c>
      <c r="V76" s="16">
        <f t="shared" si="5"/>
        <v>62</v>
      </c>
      <c r="W76" s="16">
        <f t="shared" si="6"/>
        <v>0</v>
      </c>
      <c r="X76" s="16">
        <f t="shared" si="6"/>
        <v>0</v>
      </c>
    </row>
    <row r="77" spans="3:24" x14ac:dyDescent="0.25">
      <c r="C77" s="9">
        <v>63</v>
      </c>
      <c r="D77" s="20"/>
      <c r="E77" s="20"/>
      <c r="F77" s="20"/>
      <c r="G77" s="6"/>
      <c r="H77" s="8"/>
      <c r="I77" s="21"/>
      <c r="J77" s="6"/>
      <c r="K77" s="6"/>
      <c r="L77" s="1">
        <f t="shared" si="7"/>
        <v>0</v>
      </c>
      <c r="M77" s="6"/>
      <c r="N77">
        <f t="shared" si="8"/>
        <v>0</v>
      </c>
      <c r="O77" s="5">
        <f t="shared" si="9"/>
        <v>0</v>
      </c>
      <c r="P77" s="5">
        <f t="shared" si="10"/>
        <v>0</v>
      </c>
      <c r="Q77" s="5">
        <f t="shared" si="11"/>
        <v>0</v>
      </c>
      <c r="R77" s="5">
        <f t="shared" si="12"/>
        <v>0</v>
      </c>
      <c r="S77" s="5">
        <f t="shared" si="13"/>
        <v>0</v>
      </c>
      <c r="T77" s="22">
        <f t="shared" si="3"/>
        <v>42397</v>
      </c>
      <c r="U77" s="22">
        <f t="shared" si="4"/>
        <v>42396</v>
      </c>
      <c r="V77" s="16">
        <f t="shared" si="5"/>
        <v>63</v>
      </c>
      <c r="W77" s="16">
        <f t="shared" si="6"/>
        <v>0</v>
      </c>
      <c r="X77" s="16">
        <f t="shared" si="6"/>
        <v>0</v>
      </c>
    </row>
    <row r="78" spans="3:24" x14ac:dyDescent="0.25">
      <c r="C78" s="9">
        <v>64</v>
      </c>
      <c r="D78" s="20"/>
      <c r="E78" s="20"/>
      <c r="F78" s="20"/>
      <c r="G78" s="6"/>
      <c r="H78" s="8"/>
      <c r="I78" s="21"/>
      <c r="J78" s="6"/>
      <c r="K78" s="6"/>
      <c r="L78" s="1">
        <f t="shared" si="7"/>
        <v>0</v>
      </c>
      <c r="M78" s="6"/>
      <c r="N78">
        <f t="shared" si="8"/>
        <v>0</v>
      </c>
      <c r="O78" s="5">
        <f t="shared" si="9"/>
        <v>0</v>
      </c>
      <c r="P78" s="5">
        <f t="shared" si="10"/>
        <v>0</v>
      </c>
      <c r="Q78" s="5">
        <f t="shared" si="11"/>
        <v>0</v>
      </c>
      <c r="R78" s="5">
        <f t="shared" si="12"/>
        <v>0</v>
      </c>
      <c r="S78" s="5">
        <f t="shared" si="13"/>
        <v>0</v>
      </c>
      <c r="T78" s="22">
        <f t="shared" si="3"/>
        <v>42397</v>
      </c>
      <c r="U78" s="22">
        <f t="shared" si="4"/>
        <v>42396</v>
      </c>
      <c r="V78" s="16">
        <f t="shared" si="5"/>
        <v>64</v>
      </c>
      <c r="W78" s="16">
        <f t="shared" si="6"/>
        <v>0</v>
      </c>
      <c r="X78" s="16">
        <f t="shared" si="6"/>
        <v>0</v>
      </c>
    </row>
    <row r="79" spans="3:24" x14ac:dyDescent="0.25">
      <c r="C79" s="9">
        <v>65</v>
      </c>
      <c r="D79" s="20"/>
      <c r="E79" s="20"/>
      <c r="F79" s="20"/>
      <c r="G79" s="6"/>
      <c r="H79" s="23"/>
      <c r="I79" s="21"/>
      <c r="J79" s="6"/>
      <c r="K79" s="6"/>
      <c r="L79" s="1">
        <f t="shared" si="7"/>
        <v>0</v>
      </c>
      <c r="M79" s="6"/>
      <c r="N79">
        <f t="shared" si="8"/>
        <v>0</v>
      </c>
      <c r="O79" s="5">
        <f t="shared" si="9"/>
        <v>0</v>
      </c>
      <c r="P79" s="5">
        <f t="shared" si="10"/>
        <v>0</v>
      </c>
      <c r="Q79" s="5">
        <f t="shared" si="11"/>
        <v>0</v>
      </c>
      <c r="R79" s="5">
        <f t="shared" si="12"/>
        <v>0</v>
      </c>
      <c r="S79" s="5">
        <f t="shared" si="13"/>
        <v>0</v>
      </c>
      <c r="T79" s="22">
        <f t="shared" ref="T79:T113" si="14">G$1+R79-1</f>
        <v>42397</v>
      </c>
      <c r="U79" s="22">
        <f t="shared" ref="U79:U113" si="15">G$1+S79-2</f>
        <v>42396</v>
      </c>
      <c r="V79" s="16">
        <f t="shared" ref="V79:V113" si="16">C79</f>
        <v>65</v>
      </c>
      <c r="W79" s="16">
        <f t="shared" ref="W79:X113" si="17">G79</f>
        <v>0</v>
      </c>
      <c r="X79" s="16">
        <f t="shared" si="17"/>
        <v>0</v>
      </c>
    </row>
    <row r="80" spans="3:24" x14ac:dyDescent="0.25">
      <c r="C80" s="9">
        <v>66</v>
      </c>
      <c r="D80" s="20"/>
      <c r="E80" s="20"/>
      <c r="F80" s="20"/>
      <c r="G80" s="6"/>
      <c r="H80" s="23"/>
      <c r="I80" s="21"/>
      <c r="J80" s="6"/>
      <c r="K80" s="6"/>
      <c r="L80" s="1">
        <f t="shared" ref="L80:L113" si="18">IF(K80=0,0,INT((J80/K80+0.99)))</f>
        <v>0</v>
      </c>
      <c r="M80" s="6"/>
      <c r="N80">
        <f t="shared" ref="N80:N113" si="19">3-COUNTBLANK(D80:F80)</f>
        <v>0</v>
      </c>
      <c r="O80" s="5">
        <f t="shared" ref="O80:O113" si="20">IF($N80&gt;=1,VLOOKUP(D80,$C$14:$S$113,17),$M80)</f>
        <v>0</v>
      </c>
      <c r="P80" s="5">
        <f t="shared" ref="P80:P113" si="21">IF($N80&gt;=2,VLOOKUP(E80,$C$14:$S$113,17),$M80)</f>
        <v>0</v>
      </c>
      <c r="Q80" s="5">
        <f t="shared" ref="Q80:Q113" si="22">IF($N80=3,VLOOKUP(F80,$C$14:$S$113,17),$M80)</f>
        <v>0</v>
      </c>
      <c r="R80" s="5">
        <f t="shared" ref="R80:R113" si="23">MAX(O80:Q80)</f>
        <v>0</v>
      </c>
      <c r="S80" s="5">
        <f t="shared" ref="S80:S113" si="24">R80+L80</f>
        <v>0</v>
      </c>
      <c r="T80" s="22">
        <f t="shared" si="14"/>
        <v>42397</v>
      </c>
      <c r="U80" s="22">
        <f t="shared" si="15"/>
        <v>42396</v>
      </c>
      <c r="V80" s="16">
        <f t="shared" si="16"/>
        <v>66</v>
      </c>
      <c r="W80" s="16">
        <f t="shared" si="17"/>
        <v>0</v>
      </c>
      <c r="X80" s="16">
        <f t="shared" si="17"/>
        <v>0</v>
      </c>
    </row>
    <row r="81" spans="3:24" x14ac:dyDescent="0.25">
      <c r="C81" s="9">
        <v>67</v>
      </c>
      <c r="D81" s="20"/>
      <c r="E81" s="20"/>
      <c r="F81" s="20"/>
      <c r="G81" s="6"/>
      <c r="H81" s="23"/>
      <c r="I81" s="21"/>
      <c r="J81" s="6"/>
      <c r="K81" s="6"/>
      <c r="L81" s="1">
        <f t="shared" si="18"/>
        <v>0</v>
      </c>
      <c r="M81" s="6"/>
      <c r="N81">
        <f t="shared" si="19"/>
        <v>0</v>
      </c>
      <c r="O81" s="5">
        <f t="shared" si="20"/>
        <v>0</v>
      </c>
      <c r="P81" s="5">
        <f t="shared" si="21"/>
        <v>0</v>
      </c>
      <c r="Q81" s="5">
        <f t="shared" si="22"/>
        <v>0</v>
      </c>
      <c r="R81" s="5">
        <f t="shared" si="23"/>
        <v>0</v>
      </c>
      <c r="S81" s="5">
        <f t="shared" si="24"/>
        <v>0</v>
      </c>
      <c r="T81" s="22">
        <f t="shared" si="14"/>
        <v>42397</v>
      </c>
      <c r="U81" s="22">
        <f t="shared" si="15"/>
        <v>42396</v>
      </c>
      <c r="V81" s="16">
        <f t="shared" si="16"/>
        <v>67</v>
      </c>
      <c r="W81" s="16">
        <f t="shared" si="17"/>
        <v>0</v>
      </c>
      <c r="X81" s="16">
        <f t="shared" si="17"/>
        <v>0</v>
      </c>
    </row>
    <row r="82" spans="3:24" x14ac:dyDescent="0.25">
      <c r="C82" s="9">
        <v>68</v>
      </c>
      <c r="D82" s="20"/>
      <c r="E82" s="20"/>
      <c r="F82" s="20"/>
      <c r="G82" s="6"/>
      <c r="H82" s="23"/>
      <c r="I82" s="21"/>
      <c r="J82" s="6"/>
      <c r="K82" s="6"/>
      <c r="L82" s="1">
        <f t="shared" si="18"/>
        <v>0</v>
      </c>
      <c r="M82" s="6"/>
      <c r="N82">
        <f t="shared" si="19"/>
        <v>0</v>
      </c>
      <c r="O82" s="5">
        <f t="shared" si="20"/>
        <v>0</v>
      </c>
      <c r="P82" s="5">
        <f t="shared" si="21"/>
        <v>0</v>
      </c>
      <c r="Q82" s="5">
        <f t="shared" si="22"/>
        <v>0</v>
      </c>
      <c r="R82" s="5">
        <f t="shared" si="23"/>
        <v>0</v>
      </c>
      <c r="S82" s="5">
        <f t="shared" si="24"/>
        <v>0</v>
      </c>
      <c r="T82" s="22">
        <f t="shared" si="14"/>
        <v>42397</v>
      </c>
      <c r="U82" s="22">
        <f t="shared" si="15"/>
        <v>42396</v>
      </c>
      <c r="V82" s="16">
        <f t="shared" si="16"/>
        <v>68</v>
      </c>
      <c r="W82" s="16">
        <f t="shared" si="17"/>
        <v>0</v>
      </c>
      <c r="X82" s="16">
        <f t="shared" si="17"/>
        <v>0</v>
      </c>
    </row>
    <row r="83" spans="3:24" x14ac:dyDescent="0.25">
      <c r="C83" s="9">
        <v>69</v>
      </c>
      <c r="D83" s="20"/>
      <c r="E83" s="20"/>
      <c r="F83" s="20"/>
      <c r="G83" s="6"/>
      <c r="H83" s="23"/>
      <c r="I83" s="21"/>
      <c r="J83" s="6"/>
      <c r="K83" s="6"/>
      <c r="L83" s="1">
        <f t="shared" si="18"/>
        <v>0</v>
      </c>
      <c r="M83" s="6"/>
      <c r="N83">
        <f t="shared" si="19"/>
        <v>0</v>
      </c>
      <c r="O83" s="5">
        <f t="shared" si="20"/>
        <v>0</v>
      </c>
      <c r="P83" s="5">
        <f t="shared" si="21"/>
        <v>0</v>
      </c>
      <c r="Q83" s="5">
        <f t="shared" si="22"/>
        <v>0</v>
      </c>
      <c r="R83" s="5">
        <f t="shared" si="23"/>
        <v>0</v>
      </c>
      <c r="S83" s="5">
        <f t="shared" si="24"/>
        <v>0</v>
      </c>
      <c r="T83" s="22">
        <f t="shared" si="14"/>
        <v>42397</v>
      </c>
      <c r="U83" s="22">
        <f t="shared" si="15"/>
        <v>42396</v>
      </c>
      <c r="V83" s="16">
        <f t="shared" si="16"/>
        <v>69</v>
      </c>
      <c r="W83" s="16">
        <f t="shared" si="17"/>
        <v>0</v>
      </c>
      <c r="X83" s="16">
        <f t="shared" si="17"/>
        <v>0</v>
      </c>
    </row>
    <row r="84" spans="3:24" x14ac:dyDescent="0.25">
      <c r="C84" s="9">
        <v>70</v>
      </c>
      <c r="D84" s="20"/>
      <c r="E84" s="20"/>
      <c r="F84" s="20"/>
      <c r="G84" s="6"/>
      <c r="H84" s="23"/>
      <c r="I84" s="21"/>
      <c r="J84" s="6"/>
      <c r="K84" s="6"/>
      <c r="L84" s="1">
        <f t="shared" si="18"/>
        <v>0</v>
      </c>
      <c r="M84" s="6"/>
      <c r="N84">
        <f t="shared" si="19"/>
        <v>0</v>
      </c>
      <c r="O84" s="5">
        <f t="shared" si="20"/>
        <v>0</v>
      </c>
      <c r="P84" s="5">
        <f t="shared" si="21"/>
        <v>0</v>
      </c>
      <c r="Q84" s="5">
        <f t="shared" si="22"/>
        <v>0</v>
      </c>
      <c r="R84" s="5">
        <f t="shared" si="23"/>
        <v>0</v>
      </c>
      <c r="S84" s="5">
        <f t="shared" si="24"/>
        <v>0</v>
      </c>
      <c r="T84" s="22">
        <f t="shared" si="14"/>
        <v>42397</v>
      </c>
      <c r="U84" s="22">
        <f t="shared" si="15"/>
        <v>42396</v>
      </c>
      <c r="V84" s="16">
        <f t="shared" si="16"/>
        <v>70</v>
      </c>
      <c r="W84" s="16">
        <f t="shared" si="17"/>
        <v>0</v>
      </c>
      <c r="X84" s="16">
        <f t="shared" si="17"/>
        <v>0</v>
      </c>
    </row>
    <row r="85" spans="3:24" x14ac:dyDescent="0.25">
      <c r="C85" s="9">
        <v>71</v>
      </c>
      <c r="D85" s="20"/>
      <c r="E85" s="20"/>
      <c r="F85" s="20"/>
      <c r="G85" s="6"/>
      <c r="H85" s="8"/>
      <c r="I85" s="21"/>
      <c r="J85" s="6"/>
      <c r="K85" s="6"/>
      <c r="L85" s="1">
        <f t="shared" si="18"/>
        <v>0</v>
      </c>
      <c r="M85" s="6"/>
      <c r="N85">
        <f t="shared" si="19"/>
        <v>0</v>
      </c>
      <c r="O85" s="5">
        <f t="shared" si="20"/>
        <v>0</v>
      </c>
      <c r="P85" s="5">
        <f t="shared" si="21"/>
        <v>0</v>
      </c>
      <c r="Q85" s="5">
        <f t="shared" si="22"/>
        <v>0</v>
      </c>
      <c r="R85" s="5">
        <f t="shared" si="23"/>
        <v>0</v>
      </c>
      <c r="S85" s="5">
        <f t="shared" si="24"/>
        <v>0</v>
      </c>
      <c r="T85" s="22">
        <f t="shared" si="14"/>
        <v>42397</v>
      </c>
      <c r="U85" s="22">
        <f t="shared" si="15"/>
        <v>42396</v>
      </c>
      <c r="V85" s="16">
        <f t="shared" si="16"/>
        <v>71</v>
      </c>
      <c r="W85" s="16">
        <f t="shared" si="17"/>
        <v>0</v>
      </c>
      <c r="X85" s="16">
        <f t="shared" si="17"/>
        <v>0</v>
      </c>
    </row>
    <row r="86" spans="3:24" x14ac:dyDescent="0.25">
      <c r="C86" s="9">
        <v>72</v>
      </c>
      <c r="D86" s="20"/>
      <c r="E86" s="20"/>
      <c r="F86" s="20"/>
      <c r="G86" s="6"/>
      <c r="H86" s="8"/>
      <c r="I86" s="21"/>
      <c r="J86" s="6"/>
      <c r="K86" s="6"/>
      <c r="L86" s="1">
        <f t="shared" si="18"/>
        <v>0</v>
      </c>
      <c r="M86" s="6"/>
      <c r="N86">
        <f t="shared" si="19"/>
        <v>0</v>
      </c>
      <c r="O86" s="5">
        <f t="shared" si="20"/>
        <v>0</v>
      </c>
      <c r="P86" s="5">
        <f t="shared" si="21"/>
        <v>0</v>
      </c>
      <c r="Q86" s="5">
        <f t="shared" si="22"/>
        <v>0</v>
      </c>
      <c r="R86" s="5">
        <f t="shared" si="23"/>
        <v>0</v>
      </c>
      <c r="S86" s="5">
        <f t="shared" si="24"/>
        <v>0</v>
      </c>
      <c r="T86" s="22">
        <f t="shared" si="14"/>
        <v>42397</v>
      </c>
      <c r="U86" s="22">
        <f t="shared" si="15"/>
        <v>42396</v>
      </c>
      <c r="V86" s="16">
        <f t="shared" si="16"/>
        <v>72</v>
      </c>
      <c r="W86" s="16">
        <f t="shared" si="17"/>
        <v>0</v>
      </c>
      <c r="X86" s="16">
        <f t="shared" si="17"/>
        <v>0</v>
      </c>
    </row>
    <row r="87" spans="3:24" x14ac:dyDescent="0.25">
      <c r="C87" s="9">
        <v>73</v>
      </c>
      <c r="D87" s="20"/>
      <c r="E87" s="20"/>
      <c r="F87" s="20"/>
      <c r="G87" s="6"/>
      <c r="H87" s="8"/>
      <c r="I87" s="21"/>
      <c r="J87" s="6"/>
      <c r="K87" s="6"/>
      <c r="L87" s="1">
        <f t="shared" si="18"/>
        <v>0</v>
      </c>
      <c r="M87" s="6"/>
      <c r="N87">
        <f t="shared" si="19"/>
        <v>0</v>
      </c>
      <c r="O87" s="5">
        <f t="shared" si="20"/>
        <v>0</v>
      </c>
      <c r="P87" s="5">
        <f t="shared" si="21"/>
        <v>0</v>
      </c>
      <c r="Q87" s="5">
        <f t="shared" si="22"/>
        <v>0</v>
      </c>
      <c r="R87" s="5">
        <f t="shared" si="23"/>
        <v>0</v>
      </c>
      <c r="S87" s="5">
        <f t="shared" si="24"/>
        <v>0</v>
      </c>
      <c r="T87" s="22">
        <f t="shared" si="14"/>
        <v>42397</v>
      </c>
      <c r="U87" s="22">
        <f t="shared" si="15"/>
        <v>42396</v>
      </c>
      <c r="V87" s="16">
        <f t="shared" si="16"/>
        <v>73</v>
      </c>
      <c r="W87" s="16">
        <f t="shared" si="17"/>
        <v>0</v>
      </c>
      <c r="X87" s="16">
        <f t="shared" si="17"/>
        <v>0</v>
      </c>
    </row>
    <row r="88" spans="3:24" x14ac:dyDescent="0.25">
      <c r="C88" s="9">
        <v>74</v>
      </c>
      <c r="D88" s="20"/>
      <c r="E88" s="20"/>
      <c r="F88" s="20"/>
      <c r="G88" s="6"/>
      <c r="H88" s="8"/>
      <c r="I88" s="21"/>
      <c r="J88" s="6"/>
      <c r="K88" s="6"/>
      <c r="L88" s="1">
        <f t="shared" si="18"/>
        <v>0</v>
      </c>
      <c r="M88" s="6"/>
      <c r="N88">
        <f t="shared" si="19"/>
        <v>0</v>
      </c>
      <c r="O88" s="5">
        <f t="shared" si="20"/>
        <v>0</v>
      </c>
      <c r="P88" s="5">
        <f t="shared" si="21"/>
        <v>0</v>
      </c>
      <c r="Q88" s="5">
        <f t="shared" si="22"/>
        <v>0</v>
      </c>
      <c r="R88" s="5">
        <f t="shared" si="23"/>
        <v>0</v>
      </c>
      <c r="S88" s="5">
        <f t="shared" si="24"/>
        <v>0</v>
      </c>
      <c r="T88" s="22">
        <f t="shared" si="14"/>
        <v>42397</v>
      </c>
      <c r="U88" s="22">
        <f t="shared" si="15"/>
        <v>42396</v>
      </c>
      <c r="V88" s="16">
        <f t="shared" si="16"/>
        <v>74</v>
      </c>
      <c r="W88" s="16">
        <f t="shared" si="17"/>
        <v>0</v>
      </c>
      <c r="X88" s="16">
        <f t="shared" si="17"/>
        <v>0</v>
      </c>
    </row>
    <row r="89" spans="3:24" x14ac:dyDescent="0.25">
      <c r="C89" s="9">
        <v>75</v>
      </c>
      <c r="D89" s="20"/>
      <c r="E89" s="20"/>
      <c r="F89" s="20"/>
      <c r="G89" s="6"/>
      <c r="H89" s="8"/>
      <c r="I89" s="21"/>
      <c r="J89" s="6"/>
      <c r="K89" s="6"/>
      <c r="L89" s="1">
        <f t="shared" si="18"/>
        <v>0</v>
      </c>
      <c r="M89" s="6"/>
      <c r="N89">
        <f t="shared" si="19"/>
        <v>0</v>
      </c>
      <c r="O89" s="5">
        <f t="shared" si="20"/>
        <v>0</v>
      </c>
      <c r="P89" s="5">
        <f t="shared" si="21"/>
        <v>0</v>
      </c>
      <c r="Q89" s="5">
        <f t="shared" si="22"/>
        <v>0</v>
      </c>
      <c r="R89" s="5">
        <f t="shared" si="23"/>
        <v>0</v>
      </c>
      <c r="S89" s="5">
        <f t="shared" si="24"/>
        <v>0</v>
      </c>
      <c r="T89" s="22">
        <f t="shared" si="14"/>
        <v>42397</v>
      </c>
      <c r="U89" s="22">
        <f t="shared" si="15"/>
        <v>42396</v>
      </c>
      <c r="V89" s="16">
        <f t="shared" si="16"/>
        <v>75</v>
      </c>
      <c r="W89" s="16">
        <f t="shared" si="17"/>
        <v>0</v>
      </c>
      <c r="X89" s="16">
        <f t="shared" si="17"/>
        <v>0</v>
      </c>
    </row>
    <row r="90" spans="3:24" x14ac:dyDescent="0.25">
      <c r="C90" s="9">
        <v>76</v>
      </c>
      <c r="D90" s="20"/>
      <c r="E90" s="20"/>
      <c r="F90" s="20"/>
      <c r="G90" s="6"/>
      <c r="H90" s="8"/>
      <c r="I90" s="21"/>
      <c r="J90" s="6"/>
      <c r="K90" s="6"/>
      <c r="L90" s="1">
        <f t="shared" si="18"/>
        <v>0</v>
      </c>
      <c r="M90" s="6"/>
      <c r="N90">
        <f t="shared" si="19"/>
        <v>0</v>
      </c>
      <c r="O90" s="5">
        <f t="shared" si="20"/>
        <v>0</v>
      </c>
      <c r="P90" s="5">
        <f t="shared" si="21"/>
        <v>0</v>
      </c>
      <c r="Q90" s="5">
        <f t="shared" si="22"/>
        <v>0</v>
      </c>
      <c r="R90" s="5">
        <f t="shared" si="23"/>
        <v>0</v>
      </c>
      <c r="S90" s="5">
        <f t="shared" si="24"/>
        <v>0</v>
      </c>
      <c r="T90" s="22">
        <f t="shared" si="14"/>
        <v>42397</v>
      </c>
      <c r="U90" s="22">
        <f t="shared" si="15"/>
        <v>42396</v>
      </c>
      <c r="V90" s="16">
        <f t="shared" si="16"/>
        <v>76</v>
      </c>
      <c r="W90" s="16">
        <f t="shared" si="17"/>
        <v>0</v>
      </c>
      <c r="X90" s="16">
        <f t="shared" si="17"/>
        <v>0</v>
      </c>
    </row>
    <row r="91" spans="3:24" x14ac:dyDescent="0.25">
      <c r="C91" s="9">
        <v>77</v>
      </c>
      <c r="D91" s="20"/>
      <c r="E91" s="20"/>
      <c r="F91" s="20"/>
      <c r="G91" s="6"/>
      <c r="H91" s="8"/>
      <c r="I91" s="21"/>
      <c r="J91" s="6"/>
      <c r="K91" s="6"/>
      <c r="L91" s="1">
        <f t="shared" si="18"/>
        <v>0</v>
      </c>
      <c r="M91" s="6"/>
      <c r="N91">
        <f t="shared" si="19"/>
        <v>0</v>
      </c>
      <c r="O91" s="5">
        <f t="shared" si="20"/>
        <v>0</v>
      </c>
      <c r="P91" s="5">
        <f t="shared" si="21"/>
        <v>0</v>
      </c>
      <c r="Q91" s="5">
        <f t="shared" si="22"/>
        <v>0</v>
      </c>
      <c r="R91" s="5">
        <f t="shared" si="23"/>
        <v>0</v>
      </c>
      <c r="S91" s="5">
        <f t="shared" si="24"/>
        <v>0</v>
      </c>
      <c r="T91" s="22">
        <f t="shared" si="14"/>
        <v>42397</v>
      </c>
      <c r="U91" s="22">
        <f t="shared" si="15"/>
        <v>42396</v>
      </c>
      <c r="V91" s="16">
        <f t="shared" si="16"/>
        <v>77</v>
      </c>
      <c r="W91" s="16">
        <f t="shared" si="17"/>
        <v>0</v>
      </c>
      <c r="X91" s="16">
        <f t="shared" si="17"/>
        <v>0</v>
      </c>
    </row>
    <row r="92" spans="3:24" x14ac:dyDescent="0.25">
      <c r="C92" s="9">
        <v>78</v>
      </c>
      <c r="D92" s="20"/>
      <c r="E92" s="20"/>
      <c r="F92" s="20"/>
      <c r="G92" s="6"/>
      <c r="H92" s="8"/>
      <c r="I92" s="21"/>
      <c r="J92" s="6"/>
      <c r="K92" s="6"/>
      <c r="L92" s="1">
        <f t="shared" si="18"/>
        <v>0</v>
      </c>
      <c r="M92" s="6"/>
      <c r="N92">
        <f t="shared" si="19"/>
        <v>0</v>
      </c>
      <c r="O92" s="5">
        <f t="shared" si="20"/>
        <v>0</v>
      </c>
      <c r="P92" s="5">
        <f t="shared" si="21"/>
        <v>0</v>
      </c>
      <c r="Q92" s="5">
        <f t="shared" si="22"/>
        <v>0</v>
      </c>
      <c r="R92" s="5">
        <f t="shared" si="23"/>
        <v>0</v>
      </c>
      <c r="S92" s="5">
        <f t="shared" si="24"/>
        <v>0</v>
      </c>
      <c r="T92" s="22">
        <f t="shared" si="14"/>
        <v>42397</v>
      </c>
      <c r="U92" s="22">
        <f t="shared" si="15"/>
        <v>42396</v>
      </c>
      <c r="V92" s="16">
        <f t="shared" si="16"/>
        <v>78</v>
      </c>
      <c r="W92" s="16">
        <f t="shared" si="17"/>
        <v>0</v>
      </c>
      <c r="X92" s="16">
        <f t="shared" si="17"/>
        <v>0</v>
      </c>
    </row>
    <row r="93" spans="3:24" x14ac:dyDescent="0.25">
      <c r="C93" s="9">
        <v>79</v>
      </c>
      <c r="D93" s="20"/>
      <c r="E93" s="20"/>
      <c r="F93" s="20"/>
      <c r="G93" s="6"/>
      <c r="H93" s="8"/>
      <c r="I93" s="21"/>
      <c r="J93" s="6"/>
      <c r="K93" s="6"/>
      <c r="L93" s="1">
        <f t="shared" si="18"/>
        <v>0</v>
      </c>
      <c r="M93" s="6"/>
      <c r="N93">
        <f t="shared" si="19"/>
        <v>0</v>
      </c>
      <c r="O93" s="5">
        <f t="shared" si="20"/>
        <v>0</v>
      </c>
      <c r="P93" s="5">
        <f t="shared" si="21"/>
        <v>0</v>
      </c>
      <c r="Q93" s="5">
        <f t="shared" si="22"/>
        <v>0</v>
      </c>
      <c r="R93" s="5">
        <f t="shared" si="23"/>
        <v>0</v>
      </c>
      <c r="S93" s="5">
        <f t="shared" si="24"/>
        <v>0</v>
      </c>
      <c r="T93" s="22">
        <f t="shared" si="14"/>
        <v>42397</v>
      </c>
      <c r="U93" s="22">
        <f t="shared" si="15"/>
        <v>42396</v>
      </c>
      <c r="V93" s="16">
        <f t="shared" si="16"/>
        <v>79</v>
      </c>
      <c r="W93" s="16">
        <f t="shared" si="17"/>
        <v>0</v>
      </c>
      <c r="X93" s="16">
        <f t="shared" si="17"/>
        <v>0</v>
      </c>
    </row>
    <row r="94" spans="3:24" x14ac:dyDescent="0.25">
      <c r="C94" s="9">
        <v>80</v>
      </c>
      <c r="D94" s="20"/>
      <c r="E94" s="20"/>
      <c r="F94" s="20"/>
      <c r="G94" s="6"/>
      <c r="H94" s="8"/>
      <c r="I94" s="21"/>
      <c r="J94" s="6"/>
      <c r="K94" s="6"/>
      <c r="L94" s="1">
        <f t="shared" si="18"/>
        <v>0</v>
      </c>
      <c r="M94" s="6"/>
      <c r="N94">
        <f t="shared" si="19"/>
        <v>0</v>
      </c>
      <c r="O94" s="5">
        <f t="shared" si="20"/>
        <v>0</v>
      </c>
      <c r="P94" s="5">
        <f t="shared" si="21"/>
        <v>0</v>
      </c>
      <c r="Q94" s="5">
        <f t="shared" si="22"/>
        <v>0</v>
      </c>
      <c r="R94" s="5">
        <f t="shared" si="23"/>
        <v>0</v>
      </c>
      <c r="S94" s="5">
        <f t="shared" si="24"/>
        <v>0</v>
      </c>
      <c r="T94" s="22">
        <f t="shared" si="14"/>
        <v>42397</v>
      </c>
      <c r="U94" s="22">
        <f t="shared" si="15"/>
        <v>42396</v>
      </c>
      <c r="V94" s="16">
        <f t="shared" si="16"/>
        <v>80</v>
      </c>
      <c r="W94" s="16">
        <f t="shared" si="17"/>
        <v>0</v>
      </c>
      <c r="X94" s="16">
        <f t="shared" si="17"/>
        <v>0</v>
      </c>
    </row>
    <row r="95" spans="3:24" x14ac:dyDescent="0.25">
      <c r="C95" s="9">
        <v>81</v>
      </c>
      <c r="D95" s="20"/>
      <c r="E95" s="20"/>
      <c r="F95" s="20"/>
      <c r="G95" s="6"/>
      <c r="H95" s="8"/>
      <c r="I95" s="21"/>
      <c r="J95" s="6"/>
      <c r="K95" s="6"/>
      <c r="L95" s="1">
        <f t="shared" si="18"/>
        <v>0</v>
      </c>
      <c r="M95" s="6"/>
      <c r="N95">
        <f t="shared" si="19"/>
        <v>0</v>
      </c>
      <c r="O95" s="5">
        <f t="shared" si="20"/>
        <v>0</v>
      </c>
      <c r="P95" s="5">
        <f t="shared" si="21"/>
        <v>0</v>
      </c>
      <c r="Q95" s="5">
        <f t="shared" si="22"/>
        <v>0</v>
      </c>
      <c r="R95" s="5">
        <f t="shared" si="23"/>
        <v>0</v>
      </c>
      <c r="S95" s="5">
        <f t="shared" si="24"/>
        <v>0</v>
      </c>
      <c r="T95" s="22">
        <f t="shared" si="14"/>
        <v>42397</v>
      </c>
      <c r="U95" s="22">
        <f t="shared" si="15"/>
        <v>42396</v>
      </c>
      <c r="V95" s="16">
        <f t="shared" si="16"/>
        <v>81</v>
      </c>
      <c r="W95" s="16">
        <f t="shared" si="17"/>
        <v>0</v>
      </c>
      <c r="X95" s="16">
        <f t="shared" si="17"/>
        <v>0</v>
      </c>
    </row>
    <row r="96" spans="3:24" x14ac:dyDescent="0.25">
      <c r="C96" s="9">
        <v>82</v>
      </c>
      <c r="D96" s="20"/>
      <c r="E96" s="20"/>
      <c r="F96" s="20"/>
      <c r="G96" s="6"/>
      <c r="H96" s="23"/>
      <c r="I96" s="21"/>
      <c r="J96" s="6"/>
      <c r="K96" s="6"/>
      <c r="L96" s="1">
        <f t="shared" si="18"/>
        <v>0</v>
      </c>
      <c r="M96" s="6"/>
      <c r="N96">
        <f t="shared" si="19"/>
        <v>0</v>
      </c>
      <c r="O96" s="5">
        <f t="shared" si="20"/>
        <v>0</v>
      </c>
      <c r="P96" s="5">
        <f t="shared" si="21"/>
        <v>0</v>
      </c>
      <c r="Q96" s="5">
        <f t="shared" si="22"/>
        <v>0</v>
      </c>
      <c r="R96" s="5">
        <f t="shared" si="23"/>
        <v>0</v>
      </c>
      <c r="S96" s="5">
        <f t="shared" si="24"/>
        <v>0</v>
      </c>
      <c r="T96" s="22">
        <f t="shared" si="14"/>
        <v>42397</v>
      </c>
      <c r="U96" s="22">
        <f t="shared" si="15"/>
        <v>42396</v>
      </c>
      <c r="V96" s="16">
        <f t="shared" si="16"/>
        <v>82</v>
      </c>
      <c r="W96" s="16">
        <f t="shared" si="17"/>
        <v>0</v>
      </c>
      <c r="X96" s="16">
        <f t="shared" si="17"/>
        <v>0</v>
      </c>
    </row>
    <row r="97" spans="3:24" x14ac:dyDescent="0.25">
      <c r="C97" s="9">
        <v>83</v>
      </c>
      <c r="D97" s="20"/>
      <c r="E97" s="20"/>
      <c r="F97" s="20"/>
      <c r="G97" s="6"/>
      <c r="H97" s="23"/>
      <c r="I97" s="21"/>
      <c r="J97" s="6"/>
      <c r="K97" s="6"/>
      <c r="L97" s="1">
        <f t="shared" si="18"/>
        <v>0</v>
      </c>
      <c r="M97" s="6"/>
      <c r="N97">
        <f t="shared" si="19"/>
        <v>0</v>
      </c>
      <c r="O97" s="5">
        <f t="shared" si="20"/>
        <v>0</v>
      </c>
      <c r="P97" s="5">
        <f t="shared" si="21"/>
        <v>0</v>
      </c>
      <c r="Q97" s="5">
        <f t="shared" si="22"/>
        <v>0</v>
      </c>
      <c r="R97" s="5">
        <f t="shared" si="23"/>
        <v>0</v>
      </c>
      <c r="S97" s="5">
        <f t="shared" si="24"/>
        <v>0</v>
      </c>
      <c r="T97" s="22">
        <f t="shared" si="14"/>
        <v>42397</v>
      </c>
      <c r="U97" s="22">
        <f t="shared" si="15"/>
        <v>42396</v>
      </c>
      <c r="V97" s="16">
        <f t="shared" si="16"/>
        <v>83</v>
      </c>
      <c r="W97" s="16">
        <f t="shared" si="17"/>
        <v>0</v>
      </c>
      <c r="X97" s="16">
        <f t="shared" si="17"/>
        <v>0</v>
      </c>
    </row>
    <row r="98" spans="3:24" x14ac:dyDescent="0.25">
      <c r="C98" s="9">
        <v>84</v>
      </c>
      <c r="D98" s="20"/>
      <c r="E98" s="20"/>
      <c r="F98" s="20"/>
      <c r="G98" s="6"/>
      <c r="H98" s="23"/>
      <c r="I98" s="21"/>
      <c r="J98" s="6"/>
      <c r="K98" s="6"/>
      <c r="L98" s="1">
        <f t="shared" si="18"/>
        <v>0</v>
      </c>
      <c r="M98" s="6"/>
      <c r="N98">
        <f t="shared" si="19"/>
        <v>0</v>
      </c>
      <c r="O98" s="5">
        <f t="shared" si="20"/>
        <v>0</v>
      </c>
      <c r="P98" s="5">
        <f t="shared" si="21"/>
        <v>0</v>
      </c>
      <c r="Q98" s="5">
        <f t="shared" si="22"/>
        <v>0</v>
      </c>
      <c r="R98" s="5">
        <f t="shared" si="23"/>
        <v>0</v>
      </c>
      <c r="S98" s="5">
        <f t="shared" si="24"/>
        <v>0</v>
      </c>
      <c r="T98" s="22">
        <f t="shared" si="14"/>
        <v>42397</v>
      </c>
      <c r="U98" s="22">
        <f t="shared" si="15"/>
        <v>42396</v>
      </c>
      <c r="V98" s="16">
        <f t="shared" si="16"/>
        <v>84</v>
      </c>
      <c r="W98" s="16">
        <f t="shared" si="17"/>
        <v>0</v>
      </c>
      <c r="X98" s="16">
        <f t="shared" si="17"/>
        <v>0</v>
      </c>
    </row>
    <row r="99" spans="3:24" x14ac:dyDescent="0.25">
      <c r="C99" s="9">
        <v>85</v>
      </c>
      <c r="D99" s="20"/>
      <c r="E99" s="20"/>
      <c r="F99" s="20"/>
      <c r="G99" s="6"/>
      <c r="H99" s="23"/>
      <c r="I99" s="21"/>
      <c r="J99" s="6"/>
      <c r="K99" s="6"/>
      <c r="L99" s="1">
        <f t="shared" si="18"/>
        <v>0</v>
      </c>
      <c r="M99" s="6"/>
      <c r="N99">
        <f t="shared" si="19"/>
        <v>0</v>
      </c>
      <c r="O99" s="5">
        <f t="shared" si="20"/>
        <v>0</v>
      </c>
      <c r="P99" s="5">
        <f t="shared" si="21"/>
        <v>0</v>
      </c>
      <c r="Q99" s="5">
        <f t="shared" si="22"/>
        <v>0</v>
      </c>
      <c r="R99" s="5">
        <f t="shared" si="23"/>
        <v>0</v>
      </c>
      <c r="S99" s="5">
        <f t="shared" si="24"/>
        <v>0</v>
      </c>
      <c r="T99" s="22">
        <f t="shared" si="14"/>
        <v>42397</v>
      </c>
      <c r="U99" s="22">
        <f t="shared" si="15"/>
        <v>42396</v>
      </c>
      <c r="V99" s="16">
        <f t="shared" si="16"/>
        <v>85</v>
      </c>
      <c r="W99" s="16">
        <f t="shared" si="17"/>
        <v>0</v>
      </c>
      <c r="X99" s="16">
        <f t="shared" si="17"/>
        <v>0</v>
      </c>
    </row>
    <row r="100" spans="3:24" x14ac:dyDescent="0.25">
      <c r="C100" s="9">
        <v>86</v>
      </c>
      <c r="D100" s="20"/>
      <c r="E100" s="20"/>
      <c r="F100" s="20"/>
      <c r="G100" s="6"/>
      <c r="H100" s="8"/>
      <c r="I100" s="21"/>
      <c r="J100" s="6"/>
      <c r="K100" s="6"/>
      <c r="L100" s="1">
        <f t="shared" si="18"/>
        <v>0</v>
      </c>
      <c r="M100" s="6"/>
      <c r="N100">
        <f t="shared" si="19"/>
        <v>0</v>
      </c>
      <c r="O100" s="5">
        <f t="shared" si="20"/>
        <v>0</v>
      </c>
      <c r="P100" s="5">
        <f t="shared" si="21"/>
        <v>0</v>
      </c>
      <c r="Q100" s="5">
        <f t="shared" si="22"/>
        <v>0</v>
      </c>
      <c r="R100" s="5">
        <f t="shared" si="23"/>
        <v>0</v>
      </c>
      <c r="S100" s="5">
        <f t="shared" si="24"/>
        <v>0</v>
      </c>
      <c r="T100" s="22">
        <f t="shared" si="14"/>
        <v>42397</v>
      </c>
      <c r="U100" s="22">
        <f t="shared" si="15"/>
        <v>42396</v>
      </c>
      <c r="V100" s="16">
        <f t="shared" si="16"/>
        <v>86</v>
      </c>
      <c r="W100" s="16">
        <f t="shared" si="17"/>
        <v>0</v>
      </c>
      <c r="X100" s="16">
        <f t="shared" si="17"/>
        <v>0</v>
      </c>
    </row>
    <row r="101" spans="3:24" x14ac:dyDescent="0.25">
      <c r="C101" s="9">
        <v>87</v>
      </c>
      <c r="D101" s="20"/>
      <c r="E101" s="20"/>
      <c r="F101" s="20"/>
      <c r="G101" s="6"/>
      <c r="H101" s="8"/>
      <c r="I101" s="21"/>
      <c r="J101" s="6"/>
      <c r="K101" s="6"/>
      <c r="L101" s="1">
        <f t="shared" si="18"/>
        <v>0</v>
      </c>
      <c r="M101" s="6"/>
      <c r="N101">
        <f t="shared" si="19"/>
        <v>0</v>
      </c>
      <c r="O101" s="5">
        <f t="shared" si="20"/>
        <v>0</v>
      </c>
      <c r="P101" s="5">
        <f t="shared" si="21"/>
        <v>0</v>
      </c>
      <c r="Q101" s="5">
        <f t="shared" si="22"/>
        <v>0</v>
      </c>
      <c r="R101" s="5">
        <f t="shared" si="23"/>
        <v>0</v>
      </c>
      <c r="S101" s="5">
        <f t="shared" si="24"/>
        <v>0</v>
      </c>
      <c r="T101" s="22">
        <f t="shared" si="14"/>
        <v>42397</v>
      </c>
      <c r="U101" s="22">
        <f t="shared" si="15"/>
        <v>42396</v>
      </c>
      <c r="V101" s="16">
        <f t="shared" si="16"/>
        <v>87</v>
      </c>
      <c r="W101" s="16">
        <f t="shared" si="17"/>
        <v>0</v>
      </c>
      <c r="X101" s="16">
        <f t="shared" si="17"/>
        <v>0</v>
      </c>
    </row>
    <row r="102" spans="3:24" x14ac:dyDescent="0.25">
      <c r="C102" s="9">
        <v>88</v>
      </c>
      <c r="D102" s="20"/>
      <c r="E102" s="20"/>
      <c r="F102" s="20"/>
      <c r="G102" s="6"/>
      <c r="H102" s="8"/>
      <c r="I102" s="21"/>
      <c r="J102" s="6"/>
      <c r="K102" s="6"/>
      <c r="L102" s="1">
        <f t="shared" si="18"/>
        <v>0</v>
      </c>
      <c r="M102" s="6"/>
      <c r="N102">
        <f t="shared" si="19"/>
        <v>0</v>
      </c>
      <c r="O102" s="5">
        <f t="shared" si="20"/>
        <v>0</v>
      </c>
      <c r="P102" s="5">
        <f t="shared" si="21"/>
        <v>0</v>
      </c>
      <c r="Q102" s="5">
        <f t="shared" si="22"/>
        <v>0</v>
      </c>
      <c r="R102" s="5">
        <f t="shared" si="23"/>
        <v>0</v>
      </c>
      <c r="S102" s="5">
        <f t="shared" si="24"/>
        <v>0</v>
      </c>
      <c r="T102" s="22">
        <f t="shared" si="14"/>
        <v>42397</v>
      </c>
      <c r="U102" s="22">
        <f t="shared" si="15"/>
        <v>42396</v>
      </c>
      <c r="V102" s="16">
        <f t="shared" si="16"/>
        <v>88</v>
      </c>
      <c r="W102" s="16">
        <f t="shared" si="17"/>
        <v>0</v>
      </c>
      <c r="X102" s="16">
        <f t="shared" si="17"/>
        <v>0</v>
      </c>
    </row>
    <row r="103" spans="3:24" x14ac:dyDescent="0.25">
      <c r="C103" s="9">
        <v>89</v>
      </c>
      <c r="D103" s="20"/>
      <c r="E103" s="20"/>
      <c r="F103" s="20"/>
      <c r="G103" s="6"/>
      <c r="H103" s="8"/>
      <c r="I103" s="21"/>
      <c r="J103" s="6"/>
      <c r="K103" s="6"/>
      <c r="L103" s="1">
        <f t="shared" si="18"/>
        <v>0</v>
      </c>
      <c r="M103" s="6"/>
      <c r="N103">
        <f t="shared" si="19"/>
        <v>0</v>
      </c>
      <c r="O103" s="5">
        <f t="shared" si="20"/>
        <v>0</v>
      </c>
      <c r="P103" s="5">
        <f t="shared" si="21"/>
        <v>0</v>
      </c>
      <c r="Q103" s="5">
        <f t="shared" si="22"/>
        <v>0</v>
      </c>
      <c r="R103" s="5">
        <f t="shared" si="23"/>
        <v>0</v>
      </c>
      <c r="S103" s="5">
        <f t="shared" si="24"/>
        <v>0</v>
      </c>
      <c r="T103" s="22">
        <f t="shared" si="14"/>
        <v>42397</v>
      </c>
      <c r="U103" s="22">
        <f t="shared" si="15"/>
        <v>42396</v>
      </c>
      <c r="V103" s="16">
        <f t="shared" si="16"/>
        <v>89</v>
      </c>
      <c r="W103" s="16">
        <f t="shared" si="17"/>
        <v>0</v>
      </c>
      <c r="X103" s="16">
        <f t="shared" si="17"/>
        <v>0</v>
      </c>
    </row>
    <row r="104" spans="3:24" x14ac:dyDescent="0.25">
      <c r="C104" s="9">
        <v>90</v>
      </c>
      <c r="D104" s="20"/>
      <c r="E104" s="20"/>
      <c r="F104" s="20"/>
      <c r="G104" s="6"/>
      <c r="H104" s="8"/>
      <c r="I104" s="21"/>
      <c r="J104" s="6"/>
      <c r="K104" s="6"/>
      <c r="L104" s="1">
        <f t="shared" si="18"/>
        <v>0</v>
      </c>
      <c r="M104" s="6"/>
      <c r="N104">
        <f t="shared" si="19"/>
        <v>0</v>
      </c>
      <c r="O104" s="5">
        <f t="shared" si="20"/>
        <v>0</v>
      </c>
      <c r="P104" s="5">
        <f t="shared" si="21"/>
        <v>0</v>
      </c>
      <c r="Q104" s="5">
        <f t="shared" si="22"/>
        <v>0</v>
      </c>
      <c r="R104" s="5">
        <f t="shared" si="23"/>
        <v>0</v>
      </c>
      <c r="S104" s="5">
        <f t="shared" si="24"/>
        <v>0</v>
      </c>
      <c r="T104" s="22">
        <f t="shared" si="14"/>
        <v>42397</v>
      </c>
      <c r="U104" s="22">
        <f t="shared" si="15"/>
        <v>42396</v>
      </c>
      <c r="V104" s="16">
        <f t="shared" si="16"/>
        <v>90</v>
      </c>
      <c r="W104" s="16">
        <f t="shared" si="17"/>
        <v>0</v>
      </c>
      <c r="X104" s="16">
        <f t="shared" si="17"/>
        <v>0</v>
      </c>
    </row>
    <row r="105" spans="3:24" x14ac:dyDescent="0.25">
      <c r="C105" s="9">
        <v>91</v>
      </c>
      <c r="D105" s="20"/>
      <c r="E105" s="20"/>
      <c r="F105" s="20"/>
      <c r="G105" s="6"/>
      <c r="H105" s="8"/>
      <c r="I105" s="21"/>
      <c r="J105" s="6"/>
      <c r="K105" s="6"/>
      <c r="L105" s="1">
        <f t="shared" si="18"/>
        <v>0</v>
      </c>
      <c r="M105" s="6"/>
      <c r="N105">
        <f t="shared" si="19"/>
        <v>0</v>
      </c>
      <c r="O105" s="5">
        <f t="shared" si="20"/>
        <v>0</v>
      </c>
      <c r="P105" s="5">
        <f t="shared" si="21"/>
        <v>0</v>
      </c>
      <c r="Q105" s="5">
        <f t="shared" si="22"/>
        <v>0</v>
      </c>
      <c r="R105" s="5">
        <f t="shared" si="23"/>
        <v>0</v>
      </c>
      <c r="S105" s="5">
        <f t="shared" si="24"/>
        <v>0</v>
      </c>
      <c r="T105" s="22">
        <f t="shared" si="14"/>
        <v>42397</v>
      </c>
      <c r="U105" s="22">
        <f t="shared" si="15"/>
        <v>42396</v>
      </c>
      <c r="V105" s="16">
        <f t="shared" si="16"/>
        <v>91</v>
      </c>
      <c r="W105" s="16">
        <f t="shared" si="17"/>
        <v>0</v>
      </c>
      <c r="X105" s="16">
        <f t="shared" si="17"/>
        <v>0</v>
      </c>
    </row>
    <row r="106" spans="3:24" x14ac:dyDescent="0.25">
      <c r="C106" s="9">
        <v>92</v>
      </c>
      <c r="D106" s="20"/>
      <c r="E106" s="20"/>
      <c r="F106" s="20"/>
      <c r="G106" s="6"/>
      <c r="H106" s="8"/>
      <c r="I106" s="21"/>
      <c r="J106" s="6"/>
      <c r="K106" s="6"/>
      <c r="L106" s="1">
        <f t="shared" si="18"/>
        <v>0</v>
      </c>
      <c r="M106" s="6"/>
      <c r="N106">
        <f t="shared" si="19"/>
        <v>0</v>
      </c>
      <c r="O106" s="5">
        <f t="shared" si="20"/>
        <v>0</v>
      </c>
      <c r="P106" s="5">
        <f t="shared" si="21"/>
        <v>0</v>
      </c>
      <c r="Q106" s="5">
        <f t="shared" si="22"/>
        <v>0</v>
      </c>
      <c r="R106" s="5">
        <f t="shared" si="23"/>
        <v>0</v>
      </c>
      <c r="S106" s="5">
        <f t="shared" si="24"/>
        <v>0</v>
      </c>
      <c r="T106" s="22">
        <f t="shared" si="14"/>
        <v>42397</v>
      </c>
      <c r="U106" s="22">
        <f t="shared" si="15"/>
        <v>42396</v>
      </c>
      <c r="V106" s="16">
        <f t="shared" si="16"/>
        <v>92</v>
      </c>
      <c r="W106" s="16">
        <f t="shared" si="17"/>
        <v>0</v>
      </c>
      <c r="X106" s="16">
        <f t="shared" si="17"/>
        <v>0</v>
      </c>
    </row>
    <row r="107" spans="3:24" x14ac:dyDescent="0.25">
      <c r="C107" s="9">
        <v>93</v>
      </c>
      <c r="D107" s="20"/>
      <c r="E107" s="20"/>
      <c r="F107" s="20"/>
      <c r="G107" s="6"/>
      <c r="H107" s="8"/>
      <c r="I107" s="21"/>
      <c r="J107" s="6"/>
      <c r="K107" s="6"/>
      <c r="L107" s="1">
        <f t="shared" si="18"/>
        <v>0</v>
      </c>
      <c r="M107" s="6"/>
      <c r="N107">
        <f t="shared" si="19"/>
        <v>0</v>
      </c>
      <c r="O107" s="5">
        <f t="shared" si="20"/>
        <v>0</v>
      </c>
      <c r="P107" s="5">
        <f t="shared" si="21"/>
        <v>0</v>
      </c>
      <c r="Q107" s="5">
        <f t="shared" si="22"/>
        <v>0</v>
      </c>
      <c r="R107" s="5">
        <f t="shared" si="23"/>
        <v>0</v>
      </c>
      <c r="S107" s="5">
        <f t="shared" si="24"/>
        <v>0</v>
      </c>
      <c r="T107" s="22">
        <f t="shared" si="14"/>
        <v>42397</v>
      </c>
      <c r="U107" s="22">
        <f t="shared" si="15"/>
        <v>42396</v>
      </c>
      <c r="V107" s="16">
        <f t="shared" si="16"/>
        <v>93</v>
      </c>
      <c r="W107" s="16">
        <f t="shared" si="17"/>
        <v>0</v>
      </c>
      <c r="X107" s="16">
        <f t="shared" si="17"/>
        <v>0</v>
      </c>
    </row>
    <row r="108" spans="3:24" x14ac:dyDescent="0.25">
      <c r="C108" s="9">
        <v>94</v>
      </c>
      <c r="D108" s="20"/>
      <c r="E108" s="20"/>
      <c r="F108" s="20"/>
      <c r="G108" s="6"/>
      <c r="H108" s="8"/>
      <c r="I108" s="21"/>
      <c r="J108" s="6"/>
      <c r="K108" s="6"/>
      <c r="L108" s="1">
        <f t="shared" si="18"/>
        <v>0</v>
      </c>
      <c r="M108" s="6"/>
      <c r="N108">
        <f t="shared" si="19"/>
        <v>0</v>
      </c>
      <c r="O108" s="5">
        <f t="shared" si="20"/>
        <v>0</v>
      </c>
      <c r="P108" s="5">
        <f t="shared" si="21"/>
        <v>0</v>
      </c>
      <c r="Q108" s="5">
        <f t="shared" si="22"/>
        <v>0</v>
      </c>
      <c r="R108" s="5">
        <f t="shared" si="23"/>
        <v>0</v>
      </c>
      <c r="S108" s="5">
        <f t="shared" si="24"/>
        <v>0</v>
      </c>
      <c r="T108" s="22">
        <f t="shared" si="14"/>
        <v>42397</v>
      </c>
      <c r="U108" s="22">
        <f t="shared" si="15"/>
        <v>42396</v>
      </c>
      <c r="V108" s="16">
        <f t="shared" si="16"/>
        <v>94</v>
      </c>
      <c r="W108" s="16">
        <f t="shared" si="17"/>
        <v>0</v>
      </c>
      <c r="X108" s="16">
        <f t="shared" si="17"/>
        <v>0</v>
      </c>
    </row>
    <row r="109" spans="3:24" x14ac:dyDescent="0.25">
      <c r="C109" s="9">
        <v>95</v>
      </c>
      <c r="D109" s="20"/>
      <c r="E109" s="20"/>
      <c r="F109" s="20"/>
      <c r="G109" s="6"/>
      <c r="H109" s="8"/>
      <c r="I109" s="21"/>
      <c r="J109" s="6"/>
      <c r="K109" s="6"/>
      <c r="L109" s="1">
        <f t="shared" si="18"/>
        <v>0</v>
      </c>
      <c r="M109" s="6"/>
      <c r="N109">
        <f t="shared" si="19"/>
        <v>0</v>
      </c>
      <c r="O109" s="5">
        <f t="shared" si="20"/>
        <v>0</v>
      </c>
      <c r="P109" s="5">
        <f t="shared" si="21"/>
        <v>0</v>
      </c>
      <c r="Q109" s="5">
        <f t="shared" si="22"/>
        <v>0</v>
      </c>
      <c r="R109" s="5">
        <f t="shared" si="23"/>
        <v>0</v>
      </c>
      <c r="S109" s="5">
        <f t="shared" si="24"/>
        <v>0</v>
      </c>
      <c r="T109" s="22">
        <f t="shared" si="14"/>
        <v>42397</v>
      </c>
      <c r="U109" s="22">
        <f t="shared" si="15"/>
        <v>42396</v>
      </c>
      <c r="V109" s="16">
        <f t="shared" si="16"/>
        <v>95</v>
      </c>
      <c r="W109" s="16">
        <f t="shared" si="17"/>
        <v>0</v>
      </c>
      <c r="X109" s="16">
        <f t="shared" si="17"/>
        <v>0</v>
      </c>
    </row>
    <row r="110" spans="3:24" x14ac:dyDescent="0.25">
      <c r="C110" s="9">
        <v>96</v>
      </c>
      <c r="D110" s="20"/>
      <c r="E110" s="20"/>
      <c r="F110" s="20"/>
      <c r="G110" s="6"/>
      <c r="H110" s="8"/>
      <c r="I110" s="21"/>
      <c r="J110" s="6"/>
      <c r="K110" s="6"/>
      <c r="L110" s="1">
        <f t="shared" si="18"/>
        <v>0</v>
      </c>
      <c r="M110" s="6"/>
      <c r="N110">
        <f t="shared" si="19"/>
        <v>0</v>
      </c>
      <c r="O110" s="5">
        <f t="shared" si="20"/>
        <v>0</v>
      </c>
      <c r="P110" s="5">
        <f t="shared" si="21"/>
        <v>0</v>
      </c>
      <c r="Q110" s="5">
        <f t="shared" si="22"/>
        <v>0</v>
      </c>
      <c r="R110" s="5">
        <f t="shared" si="23"/>
        <v>0</v>
      </c>
      <c r="S110" s="5">
        <f t="shared" si="24"/>
        <v>0</v>
      </c>
      <c r="T110" s="22">
        <f t="shared" si="14"/>
        <v>42397</v>
      </c>
      <c r="U110" s="22">
        <f t="shared" si="15"/>
        <v>42396</v>
      </c>
      <c r="V110" s="16">
        <f t="shared" si="16"/>
        <v>96</v>
      </c>
      <c r="W110" s="16">
        <f t="shared" si="17"/>
        <v>0</v>
      </c>
      <c r="X110" s="16">
        <f t="shared" si="17"/>
        <v>0</v>
      </c>
    </row>
    <row r="111" spans="3:24" x14ac:dyDescent="0.25">
      <c r="C111" s="9">
        <v>97</v>
      </c>
      <c r="D111" s="20"/>
      <c r="E111" s="20"/>
      <c r="F111" s="20"/>
      <c r="G111" s="6"/>
      <c r="H111" s="23"/>
      <c r="I111" s="21"/>
      <c r="J111" s="6"/>
      <c r="K111" s="6"/>
      <c r="L111" s="1">
        <f t="shared" si="18"/>
        <v>0</v>
      </c>
      <c r="M111" s="6"/>
      <c r="N111">
        <f t="shared" si="19"/>
        <v>0</v>
      </c>
      <c r="O111" s="5">
        <f t="shared" si="20"/>
        <v>0</v>
      </c>
      <c r="P111" s="5">
        <f t="shared" si="21"/>
        <v>0</v>
      </c>
      <c r="Q111" s="5">
        <f t="shared" si="22"/>
        <v>0</v>
      </c>
      <c r="R111" s="5">
        <f t="shared" si="23"/>
        <v>0</v>
      </c>
      <c r="S111" s="5">
        <f t="shared" si="24"/>
        <v>0</v>
      </c>
      <c r="T111" s="22">
        <f t="shared" si="14"/>
        <v>42397</v>
      </c>
      <c r="U111" s="22">
        <f t="shared" si="15"/>
        <v>42396</v>
      </c>
      <c r="V111" s="16">
        <f t="shared" si="16"/>
        <v>97</v>
      </c>
      <c r="W111" s="16">
        <f t="shared" si="17"/>
        <v>0</v>
      </c>
      <c r="X111" s="16">
        <f t="shared" si="17"/>
        <v>0</v>
      </c>
    </row>
    <row r="112" spans="3:24" x14ac:dyDescent="0.25">
      <c r="C112" s="9">
        <v>98</v>
      </c>
      <c r="D112" s="20"/>
      <c r="E112" s="20"/>
      <c r="F112" s="20"/>
      <c r="G112" s="6"/>
      <c r="H112" s="23"/>
      <c r="I112" s="21"/>
      <c r="J112" s="6"/>
      <c r="K112" s="6"/>
      <c r="L112" s="1">
        <f t="shared" si="18"/>
        <v>0</v>
      </c>
      <c r="M112" s="6"/>
      <c r="N112">
        <f t="shared" si="19"/>
        <v>0</v>
      </c>
      <c r="O112" s="5">
        <f t="shared" si="20"/>
        <v>0</v>
      </c>
      <c r="P112" s="5">
        <f t="shared" si="21"/>
        <v>0</v>
      </c>
      <c r="Q112" s="5">
        <f t="shared" si="22"/>
        <v>0</v>
      </c>
      <c r="R112" s="5">
        <f t="shared" si="23"/>
        <v>0</v>
      </c>
      <c r="S112" s="5">
        <f t="shared" si="24"/>
        <v>0</v>
      </c>
      <c r="T112" s="22">
        <f t="shared" si="14"/>
        <v>42397</v>
      </c>
      <c r="U112" s="22">
        <f t="shared" si="15"/>
        <v>42396</v>
      </c>
      <c r="V112" s="16">
        <f t="shared" si="16"/>
        <v>98</v>
      </c>
      <c r="W112" s="16">
        <f t="shared" si="17"/>
        <v>0</v>
      </c>
      <c r="X112" s="16">
        <f t="shared" si="17"/>
        <v>0</v>
      </c>
    </row>
    <row r="113" spans="3:24" x14ac:dyDescent="0.25">
      <c r="C113" s="9">
        <v>99</v>
      </c>
      <c r="D113" s="20"/>
      <c r="E113" s="20"/>
      <c r="F113" s="20"/>
      <c r="G113" s="6"/>
      <c r="H113" s="23"/>
      <c r="I113" s="21"/>
      <c r="J113" s="6"/>
      <c r="K113" s="6"/>
      <c r="L113" s="1">
        <f t="shared" si="18"/>
        <v>0</v>
      </c>
      <c r="M113" s="6"/>
      <c r="N113">
        <f t="shared" si="19"/>
        <v>0</v>
      </c>
      <c r="O113" s="5">
        <f t="shared" si="20"/>
        <v>0</v>
      </c>
      <c r="P113" s="5">
        <f t="shared" si="21"/>
        <v>0</v>
      </c>
      <c r="Q113" s="5">
        <f t="shared" si="22"/>
        <v>0</v>
      </c>
      <c r="R113" s="5">
        <f t="shared" si="23"/>
        <v>0</v>
      </c>
      <c r="S113" s="5">
        <f t="shared" si="24"/>
        <v>0</v>
      </c>
      <c r="T113" s="22">
        <f t="shared" si="14"/>
        <v>42397</v>
      </c>
      <c r="U113" s="22">
        <f t="shared" si="15"/>
        <v>42396</v>
      </c>
      <c r="V113" s="16">
        <f t="shared" si="16"/>
        <v>99</v>
      </c>
      <c r="W113" s="16">
        <f t="shared" si="17"/>
        <v>0</v>
      </c>
      <c r="X113" s="16">
        <f t="shared" si="17"/>
        <v>0</v>
      </c>
    </row>
  </sheetData>
  <conditionalFormatting sqref="Y15:DG113">
    <cfRule type="expression" dxfId="2" priority="1" stopIfTrue="1">
      <formula>AND(Y$14+1&gt;$T15,Y$14&lt;$U15+1,$I15=1)</formula>
    </cfRule>
    <cfRule type="expression" dxfId="1" priority="2" stopIfTrue="1">
      <formula>AND(Y$14+1&gt;$T15,Y$14&lt;$U15+1,$I15&gt;0,$I15&lt;1)</formula>
    </cfRule>
    <cfRule type="expression" dxfId="0" priority="3" stopIfTrue="1">
      <formula>AND(Y$14+1&gt;$T15,Y$14&lt;$U15+1,$I15=0)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 Foley</dc:creator>
  <cp:lastModifiedBy>Benjamin Rubenstein</cp:lastModifiedBy>
  <dcterms:created xsi:type="dcterms:W3CDTF">2011-05-20T17:52:00Z</dcterms:created>
  <dcterms:modified xsi:type="dcterms:W3CDTF">2016-01-29T20:50:20Z</dcterms:modified>
</cp:coreProperties>
</file>