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<sst xmlns="http://schemas.openxmlformats.org/spreadsheetml/2006/main" count="1232" uniqueCount="1051">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</sst>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H1" workbookViewId="0">
      <pane ySplit="1" topLeftCell="A97" activePane="bottomLeft" state="frozen"/>
      <selection pane="bottomLeft" activeCell="J101" sqref="J101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988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5" x14ac:dyDescent="0.25">
      <c r="A2" s="18" t="str">
        <f t="shared" ref="A2:A7" si="0">"15.07.2022"</f>
        <v>15.07.2022</v>
      </c>
      <c r="B2" s="15" t="s">
        <v>1028</v>
      </c>
      <c r="C2" s="4" t="s">
        <v>1040</v>
      </c>
      <c r="D2" s="4"/>
      <c r="E2" s="4"/>
      <c r="F2" s="1">
        <v>1</v>
      </c>
      <c r="G2" s="4" t="s">
        <v>483</v>
      </c>
      <c r="H2" s="4" t="s">
        <v>898</v>
      </c>
      <c r="I2" s="14" t="s">
        <v>35</v>
      </c>
      <c r="J2" s="2" t="s">
        <v>1029</v>
      </c>
    </row>
    <row r="3" spans="1:11" ht="45" x14ac:dyDescent="0.25">
      <c r="A3" s="18" t="str">
        <f t="shared" si="0"/>
        <v>15.07.2022</v>
      </c>
      <c r="B3" s="15" t="s">
        <v>1028</v>
      </c>
      <c r="C3" s="4"/>
      <c r="D3" s="4"/>
      <c r="E3" s="4"/>
      <c r="F3" s="1">
        <v>2</v>
      </c>
      <c r="G3" s="4" t="s">
        <v>1041</v>
      </c>
      <c r="H3" s="4" t="s">
        <v>1036</v>
      </c>
      <c r="I3" s="14" t="s">
        <v>1037</v>
      </c>
      <c r="J3" s="2" t="s">
        <v>234</v>
      </c>
    </row>
    <row r="4" spans="1:11" ht="45" x14ac:dyDescent="0.25">
      <c r="A4" s="18" t="str">
        <f t="shared" si="0"/>
        <v>15.07.2022</v>
      </c>
      <c r="B4" s="15" t="s">
        <v>1028</v>
      </c>
      <c r="C4" s="4"/>
      <c r="D4" s="4"/>
      <c r="E4" s="4"/>
      <c r="F4" s="1">
        <v>3</v>
      </c>
      <c r="G4" s="4" t="s">
        <v>1042</v>
      </c>
      <c r="H4" s="4" t="s">
        <v>898</v>
      </c>
      <c r="I4" s="14" t="s">
        <v>1038</v>
      </c>
      <c r="J4" s="2" t="s">
        <v>1039</v>
      </c>
    </row>
    <row r="5" spans="1:11" ht="45" x14ac:dyDescent="0.25">
      <c r="A5" s="18" t="str">
        <f t="shared" si="0"/>
        <v>15.07.2022</v>
      </c>
      <c r="B5" s="15" t="s">
        <v>1028</v>
      </c>
      <c r="C5" s="4"/>
      <c r="D5" s="4"/>
      <c r="E5" s="4"/>
      <c r="F5" s="1">
        <v>4</v>
      </c>
      <c r="G5" s="4" t="s">
        <v>1043</v>
      </c>
      <c r="H5" s="4" t="s">
        <v>1033</v>
      </c>
      <c r="I5" s="14" t="s">
        <v>1034</v>
      </c>
      <c r="J5" s="2" t="s">
        <v>1035</v>
      </c>
    </row>
    <row r="6" spans="1:11" ht="45" x14ac:dyDescent="0.25">
      <c r="A6" s="18" t="str">
        <f t="shared" si="0"/>
        <v>15.07.2022</v>
      </c>
      <c r="B6" s="15" t="s">
        <v>1028</v>
      </c>
      <c r="C6" s="4"/>
      <c r="D6" s="4"/>
      <c r="E6" s="4"/>
      <c r="F6" s="1">
        <v>5</v>
      </c>
      <c r="G6" s="4" t="s">
        <v>1044</v>
      </c>
      <c r="H6" s="4" t="s">
        <v>1030</v>
      </c>
      <c r="I6" s="14" t="s">
        <v>1031</v>
      </c>
      <c r="J6" s="2" t="s">
        <v>1032</v>
      </c>
    </row>
    <row r="7" spans="1:11" ht="45" x14ac:dyDescent="0.25">
      <c r="A7" s="18" t="str">
        <f t="shared" si="0"/>
        <v>15.07.2022</v>
      </c>
      <c r="B7" s="15" t="s">
        <v>1028</v>
      </c>
      <c r="C7" s="4"/>
      <c r="D7" s="4"/>
      <c r="E7" s="4"/>
      <c r="F7" s="1">
        <v>6</v>
      </c>
      <c r="G7" s="4" t="s">
        <v>1045</v>
      </c>
      <c r="H7" s="7"/>
      <c r="I7" s="15" t="s">
        <v>1046</v>
      </c>
      <c r="J7" s="2"/>
    </row>
    <row r="8" spans="1:11" ht="28.5" x14ac:dyDescent="0.25">
      <c r="A8" s="18" t="str">
        <f>"23.06.2022"</f>
        <v>23.06.2022</v>
      </c>
      <c r="B8" s="3" t="s">
        <v>999</v>
      </c>
      <c r="C8" s="4" t="s">
        <v>1026</v>
      </c>
      <c r="D8" s="4"/>
      <c r="E8" s="4"/>
      <c r="F8" s="1">
        <v>1</v>
      </c>
      <c r="G8" s="4" t="s">
        <v>209</v>
      </c>
      <c r="H8" s="4" t="s">
        <v>1000</v>
      </c>
      <c r="I8" s="14" t="s">
        <v>35</v>
      </c>
      <c r="J8" s="2"/>
    </row>
    <row r="9" spans="1:11" ht="57" x14ac:dyDescent="0.25">
      <c r="A9" s="18" t="str">
        <f t="shared" ref="A9:A15" si="1">"23.06.2022"</f>
        <v>23.06.2022</v>
      </c>
      <c r="B9" s="3" t="s">
        <v>999</v>
      </c>
      <c r="C9" s="4"/>
      <c r="D9" s="4"/>
      <c r="E9" s="4"/>
      <c r="F9" s="1">
        <v>2</v>
      </c>
      <c r="G9" s="4" t="s">
        <v>1001</v>
      </c>
      <c r="H9" s="4" t="s">
        <v>1002</v>
      </c>
      <c r="I9" s="14" t="s">
        <v>1027</v>
      </c>
      <c r="J9" s="2"/>
    </row>
    <row r="10" spans="1:11" ht="28.5" x14ac:dyDescent="0.25">
      <c r="A10" s="18" t="str">
        <f t="shared" si="1"/>
        <v>23.06.2022</v>
      </c>
      <c r="B10" s="3" t="s">
        <v>999</v>
      </c>
      <c r="C10" s="4"/>
      <c r="D10" s="4"/>
      <c r="E10" s="4"/>
      <c r="F10" s="1">
        <v>3</v>
      </c>
      <c r="G10" s="4" t="s">
        <v>1003</v>
      </c>
      <c r="H10" s="4" t="s">
        <v>1004</v>
      </c>
      <c r="I10" s="14" t="s">
        <v>1005</v>
      </c>
      <c r="J10" s="2" t="s">
        <v>1021</v>
      </c>
    </row>
    <row r="11" spans="1:11" ht="42.75" x14ac:dyDescent="0.25">
      <c r="A11" s="18" t="str">
        <f t="shared" si="1"/>
        <v>23.06.2022</v>
      </c>
      <c r="B11" s="3" t="s">
        <v>999</v>
      </c>
      <c r="C11" s="4"/>
      <c r="D11" s="4"/>
      <c r="E11" s="4"/>
      <c r="F11" s="1">
        <v>4</v>
      </c>
      <c r="G11" s="4" t="s">
        <v>1006</v>
      </c>
      <c r="H11" s="4" t="s">
        <v>1007</v>
      </c>
      <c r="I11" s="14" t="s">
        <v>1008</v>
      </c>
      <c r="J11" s="2" t="s">
        <v>1024</v>
      </c>
    </row>
    <row r="12" spans="1:11" ht="28.5" x14ac:dyDescent="0.25">
      <c r="A12" s="18" t="str">
        <f t="shared" si="1"/>
        <v>23.06.2022</v>
      </c>
      <c r="B12" s="3" t="s">
        <v>999</v>
      </c>
      <c r="C12" s="4"/>
      <c r="D12" s="4"/>
      <c r="E12" s="4"/>
      <c r="F12" s="1">
        <v>5</v>
      </c>
      <c r="G12" s="4" t="s">
        <v>1009</v>
      </c>
      <c r="H12" s="4" t="s">
        <v>1010</v>
      </c>
      <c r="I12" s="14" t="s">
        <v>1011</v>
      </c>
      <c r="J12" s="2" t="s">
        <v>1022</v>
      </c>
    </row>
    <row r="13" spans="1:11" ht="28.5" x14ac:dyDescent="0.25">
      <c r="A13" s="18" t="str">
        <f t="shared" si="1"/>
        <v>23.06.2022</v>
      </c>
      <c r="B13" s="3" t="s">
        <v>999</v>
      </c>
      <c r="C13" s="4"/>
      <c r="D13" s="4"/>
      <c r="E13" s="4"/>
      <c r="F13" s="1">
        <v>6</v>
      </c>
      <c r="G13" s="4" t="s">
        <v>1012</v>
      </c>
      <c r="H13" s="4" t="s">
        <v>1013</v>
      </c>
      <c r="I13" s="14" t="s">
        <v>1014</v>
      </c>
      <c r="J13" s="2" t="s">
        <v>1025</v>
      </c>
    </row>
    <row r="14" spans="1:11" ht="28.5" x14ac:dyDescent="0.25">
      <c r="A14" s="18" t="str">
        <f t="shared" si="1"/>
        <v>23.06.2022</v>
      </c>
      <c r="B14" s="3" t="s">
        <v>999</v>
      </c>
      <c r="C14" s="4"/>
      <c r="D14" s="4"/>
      <c r="E14" s="4"/>
      <c r="F14" s="1">
        <v>7</v>
      </c>
      <c r="G14" s="4" t="s">
        <v>1015</v>
      </c>
      <c r="H14" s="4" t="s">
        <v>1016</v>
      </c>
      <c r="I14" s="14" t="s">
        <v>1017</v>
      </c>
      <c r="J14" s="2" t="s">
        <v>1023</v>
      </c>
    </row>
    <row r="15" spans="1:11" ht="57" x14ac:dyDescent="0.25">
      <c r="A15" s="18" t="str">
        <f t="shared" si="1"/>
        <v>23.06.2022</v>
      </c>
      <c r="B15" s="3" t="s">
        <v>999</v>
      </c>
      <c r="C15" s="4"/>
      <c r="D15" s="4"/>
      <c r="E15" s="4"/>
      <c r="F15" s="1">
        <v>8</v>
      </c>
      <c r="G15" s="4" t="s">
        <v>1018</v>
      </c>
      <c r="H15" s="4" t="s">
        <v>1019</v>
      </c>
      <c r="I15" s="14" t="s">
        <v>1020</v>
      </c>
      <c r="J15" s="2"/>
    </row>
    <row r="16" spans="1:11" ht="28.5" x14ac:dyDescent="0.25">
      <c r="A16" s="5" t="str">
        <f>"24.05.2022"</f>
        <v>24.05.2022</v>
      </c>
      <c r="B16" s="3" t="s">
        <v>997</v>
      </c>
      <c r="C16" s="4" t="s">
        <v>995</v>
      </c>
      <c r="D16" s="4" t="s">
        <v>996</v>
      </c>
      <c r="E16" s="4"/>
      <c r="F16" s="1">
        <v>1</v>
      </c>
      <c r="G16" s="4" t="s">
        <v>992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993</v>
      </c>
      <c r="H17" s="4" t="s">
        <v>994</v>
      </c>
      <c r="I17" s="14" t="s">
        <v>991</v>
      </c>
      <c r="J17" s="2" t="s">
        <v>998</v>
      </c>
    </row>
    <row r="18" spans="1:10" ht="28.5" x14ac:dyDescent="0.25">
      <c r="A18" s="5" t="s">
        <v>982</v>
      </c>
      <c r="B18" s="3" t="s">
        <v>983</v>
      </c>
      <c r="C18" s="4" t="s">
        <v>984</v>
      </c>
      <c r="D18" s="4" t="s">
        <v>989</v>
      </c>
      <c r="E18" s="4"/>
      <c r="F18" s="1">
        <v>1</v>
      </c>
      <c r="G18" t="s">
        <v>985</v>
      </c>
      <c r="H18" s="4" t="s">
        <v>69</v>
      </c>
      <c r="I18" s="14" t="s">
        <v>35</v>
      </c>
      <c r="J18" s="2"/>
    </row>
    <row r="19" spans="1:10" ht="28.5" x14ac:dyDescent="0.25">
      <c r="A19" s="5" t="s">
        <v>982</v>
      </c>
      <c r="B19" s="3"/>
      <c r="C19" s="4"/>
      <c r="D19" s="4"/>
      <c r="E19" s="4"/>
      <c r="F19" s="1">
        <v>2</v>
      </c>
      <c r="G19" s="4" t="s">
        <v>990</v>
      </c>
      <c r="H19" s="4" t="s">
        <v>986</v>
      </c>
      <c r="I19" s="14" t="s">
        <v>983</v>
      </c>
      <c r="J19" s="2" t="s">
        <v>987</v>
      </c>
    </row>
    <row r="20" spans="1:10" ht="28.5" x14ac:dyDescent="0.25">
      <c r="A20" s="5" t="str">
        <f>"21.02.2022"</f>
        <v>21.02.2022</v>
      </c>
      <c r="B20" s="3" t="s">
        <v>972</v>
      </c>
      <c r="C20" s="4" t="s">
        <v>973</v>
      </c>
      <c r="D20" s="4"/>
      <c r="E20" s="4"/>
      <c r="F20" s="1">
        <v>1</v>
      </c>
      <c r="G20" s="4" t="s">
        <v>975</v>
      </c>
      <c r="H20" s="4" t="s">
        <v>69</v>
      </c>
      <c r="I20" s="14" t="s">
        <v>972</v>
      </c>
      <c r="J20" s="2" t="s">
        <v>974</v>
      </c>
    </row>
    <row r="21" spans="1:10" ht="28.5" x14ac:dyDescent="0.25">
      <c r="A21" s="5" t="str">
        <f t="shared" ref="A21:A23" si="2">"21.02.2022"</f>
        <v>21.02.2022</v>
      </c>
      <c r="B21" s="3"/>
      <c r="C21" s="4"/>
      <c r="D21" s="4"/>
      <c r="E21" s="4"/>
      <c r="F21" s="1">
        <v>2</v>
      </c>
      <c r="G21" s="4" t="s">
        <v>975</v>
      </c>
      <c r="H21" s="4" t="s">
        <v>69</v>
      </c>
      <c r="I21" s="14" t="s">
        <v>977</v>
      </c>
      <c r="J21" s="2" t="s">
        <v>976</v>
      </c>
    </row>
    <row r="22" spans="1:10" x14ac:dyDescent="0.25">
      <c r="A22" s="5" t="str">
        <f t="shared" si="2"/>
        <v>21.02.2022</v>
      </c>
      <c r="B22" s="3"/>
      <c r="C22" s="4"/>
      <c r="D22" s="4"/>
      <c r="E22" s="4"/>
      <c r="F22" s="1">
        <v>3</v>
      </c>
      <c r="G22" s="4" t="s">
        <v>975</v>
      </c>
      <c r="H22" s="4" t="s">
        <v>69</v>
      </c>
      <c r="I22" s="14" t="s">
        <v>980</v>
      </c>
      <c r="J22" s="2" t="s">
        <v>978</v>
      </c>
    </row>
    <row r="23" spans="1:10" x14ac:dyDescent="0.25">
      <c r="A23" s="5" t="str">
        <f t="shared" si="2"/>
        <v>21.02.2022</v>
      </c>
      <c r="B23" s="3"/>
      <c r="C23" s="4"/>
      <c r="D23" s="4"/>
      <c r="E23" s="4"/>
      <c r="F23" s="1">
        <v>4</v>
      </c>
      <c r="G23" s="4" t="s">
        <v>975</v>
      </c>
      <c r="H23" s="4" t="s">
        <v>69</v>
      </c>
      <c r="I23" s="14" t="s">
        <v>981</v>
      </c>
      <c r="J23" s="2" t="s">
        <v>979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3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3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3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3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4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4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4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4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4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4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4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5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5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5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6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6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6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6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6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6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6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6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6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7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7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7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7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7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7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8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8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8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8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8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8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8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9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9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9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9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9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9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9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9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517</v>
      </c>
    </row>
    <row r="75" spans="1:10" x14ac:dyDescent="0.25">
      <c r="A75" s="9" t="str">
        <f t="shared" si="9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10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10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10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10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1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1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1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1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1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1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2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2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2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520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3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3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3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3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3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286</v>
      </c>
    </row>
    <row r="99" spans="1:11" ht="45" x14ac:dyDescent="0.25">
      <c r="A99" s="9" t="str">
        <f t="shared" ref="A99:A103" si="14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287</v>
      </c>
    </row>
    <row r="100" spans="1:11" ht="45" x14ac:dyDescent="0.25">
      <c r="A100" s="9" t="str">
        <f t="shared" si="14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288</v>
      </c>
    </row>
    <row r="101" spans="1:11" ht="60" x14ac:dyDescent="0.25">
      <c r="A101" s="9" t="str">
        <f t="shared" si="14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285</v>
      </c>
      <c r="J101" s="16" t="s">
        <v>289</v>
      </c>
    </row>
    <row r="102" spans="1:11" ht="45" x14ac:dyDescent="0.25">
      <c r="A102" s="9" t="str">
        <f t="shared" si="14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1050</v>
      </c>
      <c r="J102" s="16"/>
    </row>
    <row r="103" spans="1:11" ht="45" x14ac:dyDescent="0.25">
      <c r="A103" s="9" t="str">
        <f t="shared" si="14"/>
        <v>04.02.2020</v>
      </c>
      <c r="B103" s="13"/>
      <c r="C103" s="11"/>
      <c r="D103" s="11"/>
      <c r="E103" s="11"/>
      <c r="F103" s="3">
        <v>6</v>
      </c>
      <c r="G103" s="4" t="s">
        <v>283</v>
      </c>
      <c r="H103" s="4"/>
      <c r="I103" s="17" t="s">
        <v>284</v>
      </c>
      <c r="J103" s="16"/>
    </row>
    <row r="104" spans="1:11" ht="30" x14ac:dyDescent="0.25">
      <c r="A104" s="9" t="str">
        <f>"01.11.2019"</f>
        <v>01.11.2019</v>
      </c>
      <c r="B104" s="13" t="s">
        <v>290</v>
      </c>
      <c r="C104" s="11"/>
      <c r="D104" s="11"/>
      <c r="E104" s="3" t="s">
        <v>318</v>
      </c>
      <c r="F104" s="3">
        <v>1</v>
      </c>
      <c r="G104" s="4" t="s">
        <v>291</v>
      </c>
      <c r="H104" s="4"/>
      <c r="I104" s="17" t="s">
        <v>292</v>
      </c>
      <c r="J104" s="16" t="s">
        <v>307</v>
      </c>
    </row>
    <row r="105" spans="1:11" ht="30" x14ac:dyDescent="0.25">
      <c r="A105" s="9" t="str">
        <f t="shared" ref="A105:A112" si="15">"01.11.2019"</f>
        <v>01.11.2019</v>
      </c>
      <c r="B105" s="13"/>
      <c r="C105" s="11"/>
      <c r="D105" s="11"/>
      <c r="E105" s="11"/>
      <c r="F105" s="3">
        <v>2</v>
      </c>
      <c r="G105" s="4" t="s">
        <v>293</v>
      </c>
      <c r="H105" s="4"/>
      <c r="I105" s="17" t="s">
        <v>294</v>
      </c>
      <c r="J105" s="16" t="s">
        <v>308</v>
      </c>
    </row>
    <row r="106" spans="1:11" x14ac:dyDescent="0.25">
      <c r="A106" s="9" t="str">
        <f t="shared" si="15"/>
        <v>01.11.2019</v>
      </c>
      <c r="B106" s="13"/>
      <c r="C106" s="11"/>
      <c r="D106" s="11"/>
      <c r="E106" s="11"/>
      <c r="F106" s="3">
        <v>3</v>
      </c>
      <c r="G106" s="4" t="s">
        <v>295</v>
      </c>
      <c r="H106" s="4"/>
      <c r="I106" s="17" t="s">
        <v>296</v>
      </c>
      <c r="J106" s="16" t="s">
        <v>309</v>
      </c>
    </row>
    <row r="107" spans="1:11" ht="45" x14ac:dyDescent="0.25">
      <c r="A107" s="9" t="str">
        <f t="shared" si="15"/>
        <v>01.11.2019</v>
      </c>
      <c r="B107" s="13"/>
      <c r="C107" s="11"/>
      <c r="D107" s="11"/>
      <c r="E107" s="11"/>
      <c r="F107" s="3">
        <v>4</v>
      </c>
      <c r="G107" s="4" t="s">
        <v>297</v>
      </c>
      <c r="H107" s="4"/>
      <c r="I107" s="17" t="s">
        <v>298</v>
      </c>
      <c r="J107" s="16" t="s">
        <v>310</v>
      </c>
    </row>
    <row r="108" spans="1:11" ht="45" x14ac:dyDescent="0.25">
      <c r="A108" s="9" t="str">
        <f t="shared" si="15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299</v>
      </c>
      <c r="K108" s="7" t="s">
        <v>315</v>
      </c>
    </row>
    <row r="109" spans="1:11" ht="60" x14ac:dyDescent="0.25">
      <c r="A109" s="9" t="str">
        <f t="shared" si="15"/>
        <v>01.11.2019</v>
      </c>
      <c r="B109" s="13"/>
      <c r="C109" s="11"/>
      <c r="D109" s="11"/>
      <c r="E109" s="11"/>
      <c r="F109" s="3">
        <v>6</v>
      </c>
      <c r="G109" s="4" t="s">
        <v>300</v>
      </c>
      <c r="H109" s="4"/>
      <c r="I109" s="17" t="s">
        <v>301</v>
      </c>
    </row>
    <row r="110" spans="1:11" ht="45" x14ac:dyDescent="0.25">
      <c r="A110" s="9" t="str">
        <f t="shared" si="15"/>
        <v>01.11.2019</v>
      </c>
      <c r="B110" s="13"/>
      <c r="C110" s="11"/>
      <c r="D110" s="11"/>
      <c r="E110" s="11"/>
      <c r="F110" s="3">
        <v>7</v>
      </c>
      <c r="G110" s="4" t="s">
        <v>314</v>
      </c>
      <c r="H110" s="4"/>
      <c r="I110" s="17" t="s">
        <v>302</v>
      </c>
      <c r="J110" s="16" t="s">
        <v>311</v>
      </c>
    </row>
    <row r="111" spans="1:11" ht="30" x14ac:dyDescent="0.25">
      <c r="A111" s="9" t="str">
        <f t="shared" si="15"/>
        <v>01.11.2019</v>
      </c>
      <c r="B111" s="13"/>
      <c r="C111" s="11"/>
      <c r="D111" s="11"/>
      <c r="E111" s="11"/>
      <c r="F111" s="3">
        <v>8</v>
      </c>
      <c r="G111" s="4" t="s">
        <v>303</v>
      </c>
      <c r="H111" s="4"/>
      <c r="I111" s="17" t="s">
        <v>304</v>
      </c>
      <c r="J111" s="16" t="s">
        <v>312</v>
      </c>
    </row>
    <row r="112" spans="1:11" ht="45" x14ac:dyDescent="0.25">
      <c r="A112" s="9" t="str">
        <f t="shared" si="15"/>
        <v>01.11.2019</v>
      </c>
      <c r="B112" s="13"/>
      <c r="C112" s="11"/>
      <c r="D112" s="11"/>
      <c r="E112" s="11"/>
      <c r="F112" s="3">
        <v>9</v>
      </c>
      <c r="G112" s="4" t="s">
        <v>305</v>
      </c>
      <c r="H112" s="4"/>
      <c r="I112" s="17" t="s">
        <v>306</v>
      </c>
      <c r="J112" s="16" t="s">
        <v>313</v>
      </c>
    </row>
    <row r="113" spans="1:10" ht="45" x14ac:dyDescent="0.25">
      <c r="A113" s="9" t="str">
        <f>"21.08.2019"</f>
        <v>21.08.2019</v>
      </c>
      <c r="B113" s="13" t="s">
        <v>319</v>
      </c>
      <c r="C113" s="11"/>
      <c r="D113" s="11"/>
      <c r="E113" s="3"/>
      <c r="F113" s="3">
        <v>1</v>
      </c>
      <c r="G113" s="4" t="s">
        <v>320</v>
      </c>
      <c r="I113" s="17" t="s">
        <v>321</v>
      </c>
      <c r="J113" s="16" t="s">
        <v>332</v>
      </c>
    </row>
    <row r="114" spans="1:10" x14ac:dyDescent="0.25">
      <c r="A114" s="9" t="str">
        <f t="shared" ref="A114:A119" si="16">"21.08.2019"</f>
        <v>21.08.2019</v>
      </c>
      <c r="B114" s="13"/>
      <c r="C114" s="11"/>
      <c r="D114" s="11"/>
      <c r="E114" s="3"/>
      <c r="F114" s="3">
        <v>2</v>
      </c>
      <c r="G114" s="4" t="s">
        <v>322</v>
      </c>
      <c r="I114" s="17" t="s">
        <v>323</v>
      </c>
      <c r="J114" s="16" t="s">
        <v>333</v>
      </c>
    </row>
    <row r="115" spans="1:10" x14ac:dyDescent="0.25">
      <c r="A115" s="9" t="str">
        <f t="shared" si="16"/>
        <v>21.08.2019</v>
      </c>
      <c r="B115" s="13"/>
      <c r="C115" s="11"/>
      <c r="D115" s="11"/>
      <c r="E115" s="3"/>
      <c r="F115" s="3">
        <v>3</v>
      </c>
      <c r="G115" s="4" t="s">
        <v>324</v>
      </c>
      <c r="I115" s="17" t="s">
        <v>325</v>
      </c>
    </row>
    <row r="116" spans="1:10" ht="45" x14ac:dyDescent="0.25">
      <c r="A116" s="9" t="str">
        <f t="shared" si="16"/>
        <v>21.08.2019</v>
      </c>
      <c r="B116" s="13"/>
      <c r="C116" s="11"/>
      <c r="D116" s="11"/>
      <c r="E116" s="3"/>
      <c r="F116" s="3">
        <v>4</v>
      </c>
      <c r="G116" s="4" t="s">
        <v>326</v>
      </c>
      <c r="I116" s="15" t="s">
        <v>329</v>
      </c>
      <c r="J116" s="16"/>
    </row>
    <row r="117" spans="1:10" ht="45" x14ac:dyDescent="0.25">
      <c r="A117" s="9" t="str">
        <f t="shared" si="16"/>
        <v>21.08.2019</v>
      </c>
      <c r="B117" s="13"/>
      <c r="C117" s="11"/>
      <c r="D117" s="11"/>
      <c r="E117" s="3"/>
      <c r="F117" s="3">
        <v>5</v>
      </c>
      <c r="G117" s="4" t="s">
        <v>327</v>
      </c>
      <c r="I117" s="15" t="s">
        <v>330</v>
      </c>
      <c r="J117" s="16"/>
    </row>
    <row r="118" spans="1:10" ht="45" x14ac:dyDescent="0.25">
      <c r="A118" s="9" t="str">
        <f t="shared" si="16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331</v>
      </c>
      <c r="J118" s="16"/>
    </row>
    <row r="119" spans="1:10" ht="60" x14ac:dyDescent="0.25">
      <c r="A119" s="9" t="str">
        <f t="shared" si="16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328</v>
      </c>
      <c r="J119" s="16" t="s">
        <v>334</v>
      </c>
    </row>
    <row r="120" spans="1:10" ht="28.5" x14ac:dyDescent="0.25">
      <c r="A120" s="9" t="str">
        <f>"04.06.2019"</f>
        <v>04.06.2019</v>
      </c>
      <c r="B120" s="13" t="s">
        <v>335</v>
      </c>
      <c r="C120" s="11"/>
      <c r="D120" s="11"/>
      <c r="E120" s="3"/>
      <c r="F120" s="3">
        <v>1</v>
      </c>
      <c r="G120" s="4" t="s">
        <v>336</v>
      </c>
      <c r="I120" s="15" t="s">
        <v>350</v>
      </c>
    </row>
    <row r="121" spans="1:10" ht="30" x14ac:dyDescent="0.25">
      <c r="A121" s="9" t="str">
        <f t="shared" ref="A121:A127" si="17">"04.06.2019"</f>
        <v>04.06.2019</v>
      </c>
      <c r="B121" s="13"/>
      <c r="C121" s="11"/>
      <c r="D121" s="11"/>
      <c r="E121" s="3"/>
      <c r="F121" s="3">
        <v>2</v>
      </c>
      <c r="G121" s="4" t="s">
        <v>337</v>
      </c>
      <c r="I121" s="17" t="s">
        <v>338</v>
      </c>
      <c r="J121" s="16" t="s">
        <v>351</v>
      </c>
    </row>
    <row r="122" spans="1:10" ht="30" x14ac:dyDescent="0.25">
      <c r="A122" s="9" t="str">
        <f t="shared" si="17"/>
        <v>04.06.2019</v>
      </c>
      <c r="B122" s="13"/>
      <c r="C122" s="11"/>
      <c r="D122" s="11"/>
      <c r="E122" s="3"/>
      <c r="F122" s="3">
        <v>3</v>
      </c>
      <c r="G122" s="4" t="s">
        <v>339</v>
      </c>
      <c r="I122" s="17" t="s">
        <v>340</v>
      </c>
      <c r="J122" s="16" t="s">
        <v>352</v>
      </c>
    </row>
    <row r="123" spans="1:10" ht="75" x14ac:dyDescent="0.25">
      <c r="A123" s="9" t="str">
        <f t="shared" si="17"/>
        <v>04.06.2019</v>
      </c>
      <c r="B123" s="13"/>
      <c r="C123" s="11"/>
      <c r="D123" s="11"/>
      <c r="E123" s="3"/>
      <c r="F123" s="3">
        <v>4</v>
      </c>
      <c r="G123" s="4" t="s">
        <v>341</v>
      </c>
      <c r="I123" s="17" t="s">
        <v>342</v>
      </c>
      <c r="J123" s="16" t="s">
        <v>353</v>
      </c>
    </row>
    <row r="124" spans="1:10" ht="45" x14ac:dyDescent="0.25">
      <c r="A124" s="9" t="str">
        <f t="shared" si="17"/>
        <v>04.06.2019</v>
      </c>
      <c r="B124" s="13"/>
      <c r="C124" s="11"/>
      <c r="D124" s="11"/>
      <c r="E124" s="3"/>
      <c r="F124" s="3">
        <v>5</v>
      </c>
      <c r="G124" s="4" t="s">
        <v>358</v>
      </c>
      <c r="I124" s="17" t="s">
        <v>343</v>
      </c>
      <c r="J124" s="16" t="s">
        <v>354</v>
      </c>
    </row>
    <row r="125" spans="1:10" ht="45" x14ac:dyDescent="0.25">
      <c r="A125" s="9" t="str">
        <f t="shared" si="17"/>
        <v>04.06.2019</v>
      </c>
      <c r="B125" s="13"/>
      <c r="C125" s="11"/>
      <c r="D125" s="11"/>
      <c r="E125" s="3"/>
      <c r="F125" s="3">
        <v>6</v>
      </c>
      <c r="G125" s="4" t="s">
        <v>344</v>
      </c>
      <c r="I125" s="17" t="s">
        <v>345</v>
      </c>
      <c r="J125" s="16" t="s">
        <v>355</v>
      </c>
    </row>
    <row r="126" spans="1:10" ht="75" x14ac:dyDescent="0.25">
      <c r="A126" s="9" t="str">
        <f t="shared" si="17"/>
        <v>04.06.2019</v>
      </c>
      <c r="B126" s="13"/>
      <c r="C126" s="11"/>
      <c r="D126" s="11"/>
      <c r="E126" s="3"/>
      <c r="F126" s="3">
        <v>7</v>
      </c>
      <c r="G126" s="4" t="s">
        <v>346</v>
      </c>
      <c r="I126" s="17" t="s">
        <v>347</v>
      </c>
      <c r="J126" s="16" t="s">
        <v>356</v>
      </c>
    </row>
    <row r="127" spans="1:10" ht="30" x14ac:dyDescent="0.25">
      <c r="A127" s="9" t="str">
        <f t="shared" si="17"/>
        <v>04.06.2019</v>
      </c>
      <c r="B127" s="13"/>
      <c r="C127" s="11"/>
      <c r="D127" s="11"/>
      <c r="E127" s="3"/>
      <c r="F127" s="3">
        <v>8</v>
      </c>
      <c r="G127" s="4" t="s">
        <v>348</v>
      </c>
      <c r="I127" s="17" t="s">
        <v>349</v>
      </c>
      <c r="J127" s="16" t="s">
        <v>357</v>
      </c>
    </row>
    <row r="128" spans="1:10" ht="42.75" x14ac:dyDescent="0.25">
      <c r="A128" s="9" t="str">
        <f>"10.05.2019"</f>
        <v>10.05.2019</v>
      </c>
      <c r="B128" s="13" t="s">
        <v>359</v>
      </c>
      <c r="C128" s="11"/>
      <c r="D128" s="11"/>
      <c r="E128" s="3"/>
      <c r="F128" s="3">
        <v>1</v>
      </c>
      <c r="G128" s="4" t="s">
        <v>360</v>
      </c>
      <c r="I128" s="17" t="s">
        <v>361</v>
      </c>
      <c r="J128" s="16" t="s">
        <v>378</v>
      </c>
    </row>
    <row r="129" spans="1:10" ht="30" x14ac:dyDescent="0.25">
      <c r="A129" s="9" t="str">
        <f t="shared" ref="A129:A139" si="18">"10.05.2019"</f>
        <v>10.05.2019</v>
      </c>
      <c r="B129" s="13"/>
      <c r="C129" s="11"/>
      <c r="D129" s="11"/>
      <c r="E129" s="3"/>
      <c r="F129" s="3">
        <v>2</v>
      </c>
      <c r="G129" s="4" t="s">
        <v>362</v>
      </c>
      <c r="I129" s="17" t="s">
        <v>363</v>
      </c>
      <c r="J129" s="16" t="s">
        <v>380</v>
      </c>
    </row>
    <row r="130" spans="1:10" ht="45" x14ac:dyDescent="0.25">
      <c r="A130" s="9" t="str">
        <f t="shared" si="18"/>
        <v>10.05.2019</v>
      </c>
      <c r="B130" s="13"/>
      <c r="C130" s="11"/>
      <c r="D130" s="11"/>
      <c r="E130" s="3"/>
      <c r="F130" s="3">
        <v>3</v>
      </c>
      <c r="G130" s="4" t="s">
        <v>364</v>
      </c>
      <c r="I130" s="17" t="s">
        <v>365</v>
      </c>
      <c r="J130" s="16" t="s">
        <v>381</v>
      </c>
    </row>
    <row r="131" spans="1:10" ht="30" x14ac:dyDescent="0.25">
      <c r="A131" s="9" t="str">
        <f t="shared" si="18"/>
        <v>10.05.2019</v>
      </c>
      <c r="B131" s="13"/>
      <c r="C131" s="11"/>
      <c r="D131" s="11"/>
      <c r="E131" s="3"/>
      <c r="F131" s="3">
        <v>4</v>
      </c>
      <c r="G131" s="4" t="s">
        <v>366</v>
      </c>
      <c r="I131" s="17" t="s">
        <v>367</v>
      </c>
      <c r="J131" s="16" t="s">
        <v>382</v>
      </c>
    </row>
    <row r="132" spans="1:10" ht="45" x14ac:dyDescent="0.25">
      <c r="A132" s="9" t="str">
        <f t="shared" si="18"/>
        <v>10.05.2019</v>
      </c>
      <c r="B132" s="13"/>
      <c r="C132" s="11"/>
      <c r="D132" s="11"/>
      <c r="E132" s="3"/>
      <c r="F132" s="3">
        <v>5</v>
      </c>
      <c r="G132" s="4" t="s">
        <v>368</v>
      </c>
      <c r="I132" s="17" t="s">
        <v>369</v>
      </c>
      <c r="J132" s="16" t="s">
        <v>383</v>
      </c>
    </row>
    <row r="133" spans="1:10" ht="60" x14ac:dyDescent="0.25">
      <c r="A133" s="9" t="str">
        <f t="shared" si="18"/>
        <v>10.05.2019</v>
      </c>
      <c r="B133" s="13"/>
      <c r="C133" s="11"/>
      <c r="D133" s="11"/>
      <c r="E133" s="3"/>
      <c r="F133" s="3">
        <v>6</v>
      </c>
      <c r="G133" s="4" t="s">
        <v>370</v>
      </c>
      <c r="I133" s="17" t="s">
        <v>371</v>
      </c>
      <c r="J133" s="16" t="s">
        <v>384</v>
      </c>
    </row>
    <row r="134" spans="1:10" ht="30" x14ac:dyDescent="0.25">
      <c r="A134" s="9" t="str">
        <f t="shared" si="18"/>
        <v>10.05.2019</v>
      </c>
      <c r="B134" s="13"/>
      <c r="C134" s="11"/>
      <c r="D134" s="11"/>
      <c r="E134" s="3"/>
      <c r="F134" s="3">
        <v>7</v>
      </c>
      <c r="G134" s="4" t="s">
        <v>305</v>
      </c>
      <c r="I134" s="17" t="s">
        <v>372</v>
      </c>
      <c r="J134" s="16" t="s">
        <v>385</v>
      </c>
    </row>
    <row r="135" spans="1:10" ht="30" x14ac:dyDescent="0.25">
      <c r="A135" s="9" t="str">
        <f t="shared" si="18"/>
        <v>10.05.2019</v>
      </c>
      <c r="B135" s="13"/>
      <c r="C135" s="11"/>
      <c r="D135" s="11"/>
      <c r="E135" s="3"/>
      <c r="F135" s="3">
        <v>8</v>
      </c>
      <c r="G135" s="4" t="s">
        <v>373</v>
      </c>
      <c r="I135" s="17" t="s">
        <v>374</v>
      </c>
      <c r="J135" s="16" t="s">
        <v>386</v>
      </c>
    </row>
    <row r="136" spans="1:10" ht="30" x14ac:dyDescent="0.25">
      <c r="A136" s="9" t="str">
        <f t="shared" si="18"/>
        <v>10.05.2019</v>
      </c>
      <c r="B136" s="13"/>
      <c r="C136" s="11"/>
      <c r="D136" s="11"/>
      <c r="E136" s="3"/>
      <c r="F136" s="3">
        <v>9</v>
      </c>
      <c r="G136" s="4" t="s">
        <v>375</v>
      </c>
      <c r="I136" s="17" t="s">
        <v>374</v>
      </c>
      <c r="J136" s="16" t="s">
        <v>387</v>
      </c>
    </row>
    <row r="137" spans="1:10" ht="30" x14ac:dyDescent="0.25">
      <c r="A137" s="9" t="str">
        <f t="shared" si="18"/>
        <v>10.05.2019</v>
      </c>
      <c r="B137" s="13"/>
      <c r="C137" s="11"/>
      <c r="D137" s="11"/>
      <c r="E137" s="3"/>
      <c r="F137" s="3">
        <v>10</v>
      </c>
      <c r="G137" s="4" t="s">
        <v>376</v>
      </c>
      <c r="I137" s="17" t="s">
        <v>374</v>
      </c>
      <c r="J137" s="16" t="s">
        <v>379</v>
      </c>
    </row>
    <row r="138" spans="1:10" ht="30" x14ac:dyDescent="0.25">
      <c r="A138" s="9" t="str">
        <f t="shared" si="18"/>
        <v>10.05.2019</v>
      </c>
      <c r="B138" s="13"/>
      <c r="C138" s="11"/>
      <c r="D138" s="11"/>
      <c r="E138" s="3"/>
      <c r="F138" s="3">
        <v>11</v>
      </c>
      <c r="G138" s="4" t="s">
        <v>377</v>
      </c>
      <c r="I138" s="17" t="s">
        <v>374</v>
      </c>
    </row>
    <row r="139" spans="1:10" ht="30" x14ac:dyDescent="0.25">
      <c r="A139" s="9" t="str">
        <f t="shared" si="18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374</v>
      </c>
    </row>
    <row r="140" spans="1:10" ht="30" x14ac:dyDescent="0.25">
      <c r="A140" s="9" t="str">
        <f>"27.06.2018"</f>
        <v>27.06.2018</v>
      </c>
      <c r="B140" s="13" t="s">
        <v>388</v>
      </c>
      <c r="C140" s="11"/>
      <c r="D140" s="11"/>
      <c r="E140" s="3"/>
      <c r="F140" s="3">
        <v>1</v>
      </c>
      <c r="G140" s="4" t="s">
        <v>27</v>
      </c>
      <c r="I140" s="15" t="s">
        <v>401</v>
      </c>
      <c r="J140" s="16" t="s">
        <v>53</v>
      </c>
    </row>
    <row r="141" spans="1:10" ht="30" x14ac:dyDescent="0.25">
      <c r="A141" s="9" t="str">
        <f t="shared" ref="A141:A148" si="19">"27.06.2018"</f>
        <v>27.06.2018</v>
      </c>
      <c r="B141" s="13"/>
      <c r="C141" s="11"/>
      <c r="D141" s="11"/>
      <c r="E141" s="3"/>
      <c r="F141" s="3">
        <v>2</v>
      </c>
      <c r="G141" s="4" t="s">
        <v>389</v>
      </c>
      <c r="I141" s="17" t="s">
        <v>390</v>
      </c>
      <c r="J141" s="16" t="s">
        <v>54</v>
      </c>
    </row>
    <row r="142" spans="1:10" x14ac:dyDescent="0.25">
      <c r="A142" s="9" t="str">
        <f t="shared" si="19"/>
        <v>27.06.2018</v>
      </c>
      <c r="B142" s="13"/>
      <c r="C142" s="11"/>
      <c r="D142" s="11"/>
      <c r="E142" s="3"/>
      <c r="F142" s="3">
        <v>3</v>
      </c>
      <c r="G142" s="4" t="s">
        <v>337</v>
      </c>
      <c r="I142" s="17" t="s">
        <v>391</v>
      </c>
      <c r="J142" s="16" t="s">
        <v>403</v>
      </c>
    </row>
    <row r="143" spans="1:10" ht="45" x14ac:dyDescent="0.25">
      <c r="A143" s="9" t="str">
        <f t="shared" si="19"/>
        <v>27.06.2018</v>
      </c>
      <c r="B143" s="13"/>
      <c r="C143" s="11"/>
      <c r="D143" s="11"/>
      <c r="E143" s="3"/>
      <c r="F143" s="3">
        <v>4</v>
      </c>
      <c r="G143" s="4" t="s">
        <v>392</v>
      </c>
      <c r="I143" s="17" t="s">
        <v>393</v>
      </c>
      <c r="J143" s="16" t="s">
        <v>404</v>
      </c>
    </row>
    <row r="144" spans="1:10" ht="30" x14ac:dyDescent="0.25">
      <c r="A144" s="9" t="str">
        <f t="shared" si="19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394</v>
      </c>
      <c r="J144" s="16" t="s">
        <v>405</v>
      </c>
    </row>
    <row r="145" spans="1:10" ht="45" x14ac:dyDescent="0.25">
      <c r="A145" s="9" t="str">
        <f t="shared" si="19"/>
        <v>27.06.2018</v>
      </c>
      <c r="B145" s="13"/>
      <c r="C145" s="11"/>
      <c r="D145" s="11"/>
      <c r="E145" s="3"/>
      <c r="F145" s="3">
        <v>6</v>
      </c>
      <c r="G145" s="4" t="s">
        <v>395</v>
      </c>
      <c r="I145" s="17" t="s">
        <v>396</v>
      </c>
      <c r="J145" s="16" t="s">
        <v>406</v>
      </c>
    </row>
    <row r="146" spans="1:10" ht="45" x14ac:dyDescent="0.25">
      <c r="A146" s="9" t="str">
        <f t="shared" si="19"/>
        <v>27.06.2018</v>
      </c>
      <c r="B146" s="13"/>
      <c r="C146" s="11"/>
      <c r="D146" s="11"/>
      <c r="E146" s="3"/>
      <c r="F146" s="3">
        <v>7</v>
      </c>
      <c r="G146" s="4" t="s">
        <v>397</v>
      </c>
      <c r="I146" s="17" t="s">
        <v>398</v>
      </c>
      <c r="J146" s="16" t="s">
        <v>407</v>
      </c>
    </row>
    <row r="147" spans="1:10" ht="60" x14ac:dyDescent="0.25">
      <c r="A147" s="9" t="str">
        <f t="shared" si="19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399</v>
      </c>
      <c r="J147" s="16" t="s">
        <v>408</v>
      </c>
    </row>
    <row r="148" spans="1:10" ht="60" x14ac:dyDescent="0.25">
      <c r="A148" s="9" t="str">
        <f t="shared" si="19"/>
        <v>27.06.2018</v>
      </c>
      <c r="B148" s="13"/>
      <c r="C148" s="11"/>
      <c r="D148" s="11"/>
      <c r="E148" s="3"/>
      <c r="F148" s="3">
        <v>9</v>
      </c>
      <c r="G148" s="4" t="s">
        <v>402</v>
      </c>
      <c r="I148" s="15" t="s">
        <v>400</v>
      </c>
      <c r="J148" s="16" t="s">
        <v>409</v>
      </c>
    </row>
    <row r="149" spans="1:10" ht="45" x14ac:dyDescent="0.25">
      <c r="A149" s="9" t="str">
        <f>"26.06.2018"</f>
        <v>26.06.2018</v>
      </c>
      <c r="B149" s="13" t="s">
        <v>410</v>
      </c>
      <c r="C149" s="11"/>
      <c r="D149" s="11"/>
      <c r="E149" s="3"/>
      <c r="F149" s="3">
        <v>1</v>
      </c>
      <c r="G149" s="4" t="s">
        <v>339</v>
      </c>
      <c r="I149" s="15" t="s">
        <v>412</v>
      </c>
      <c r="J149" s="16" t="s">
        <v>415</v>
      </c>
    </row>
    <row r="150" spans="1:10" ht="30" x14ac:dyDescent="0.25">
      <c r="A150" s="9" t="str">
        <f t="shared" ref="A150:A151" si="20">"26.06.2018"</f>
        <v>26.06.2018</v>
      </c>
      <c r="B150" s="13"/>
      <c r="C150" s="11"/>
      <c r="D150" s="11"/>
      <c r="E150" s="3"/>
      <c r="F150" s="3">
        <v>2</v>
      </c>
      <c r="G150" s="4" t="s">
        <v>411</v>
      </c>
      <c r="I150" s="15" t="s">
        <v>413</v>
      </c>
      <c r="J150" s="16" t="s">
        <v>416</v>
      </c>
    </row>
    <row r="151" spans="1:10" ht="45" x14ac:dyDescent="0.25">
      <c r="A151" s="9" t="str">
        <f t="shared" si="20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414</v>
      </c>
      <c r="J151" s="16" t="s">
        <v>417</v>
      </c>
    </row>
    <row r="152" spans="1:10" ht="57" x14ac:dyDescent="0.25">
      <c r="A152" s="9" t="str">
        <f>"17.04.2018"</f>
        <v>17.04.2018</v>
      </c>
      <c r="B152" s="13" t="s">
        <v>418</v>
      </c>
      <c r="C152" s="11"/>
      <c r="D152" s="11"/>
      <c r="E152" s="3"/>
      <c r="F152" s="3">
        <v>1</v>
      </c>
      <c r="G152" s="4" t="s">
        <v>419</v>
      </c>
      <c r="I152" s="15" t="s">
        <v>423</v>
      </c>
      <c r="J152" s="12" t="s">
        <v>428</v>
      </c>
    </row>
    <row r="153" spans="1:10" ht="30" x14ac:dyDescent="0.25">
      <c r="A153" s="9" t="str">
        <f t="shared" ref="A153:A156" si="21">"17.04.2018"</f>
        <v>17.04.2018</v>
      </c>
      <c r="B153" s="13"/>
      <c r="C153" s="11"/>
      <c r="D153" s="11"/>
      <c r="E153" s="3"/>
      <c r="F153" s="3">
        <v>2</v>
      </c>
      <c r="G153" s="4" t="s">
        <v>420</v>
      </c>
      <c r="I153" s="15" t="s">
        <v>424</v>
      </c>
      <c r="J153" s="12" t="s">
        <v>429</v>
      </c>
    </row>
    <row r="154" spans="1:10" ht="60" x14ac:dyDescent="0.25">
      <c r="A154" s="9" t="str">
        <f t="shared" si="21"/>
        <v>17.04.2018</v>
      </c>
      <c r="B154" s="13"/>
      <c r="C154" s="11"/>
      <c r="D154" s="11"/>
      <c r="E154" s="3"/>
      <c r="F154" s="3">
        <v>3</v>
      </c>
      <c r="G154" s="4" t="s">
        <v>421</v>
      </c>
      <c r="I154" s="15" t="s">
        <v>425</v>
      </c>
      <c r="J154" s="12" t="s">
        <v>430</v>
      </c>
    </row>
    <row r="155" spans="1:10" ht="30" x14ac:dyDescent="0.25">
      <c r="A155" s="9" t="str">
        <f t="shared" si="21"/>
        <v>17.04.2018</v>
      </c>
      <c r="B155" s="13"/>
      <c r="C155" s="11"/>
      <c r="D155" s="11"/>
      <c r="E155" s="3"/>
      <c r="F155" s="3">
        <v>4</v>
      </c>
      <c r="G155" s="4" t="s">
        <v>422</v>
      </c>
      <c r="I155" s="15" t="s">
        <v>426</v>
      </c>
      <c r="J155" s="12" t="s">
        <v>431</v>
      </c>
    </row>
    <row r="156" spans="1:10" ht="30" x14ac:dyDescent="0.25">
      <c r="A156" s="9" t="str">
        <f t="shared" si="21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427</v>
      </c>
      <c r="J156" s="12" t="s">
        <v>432</v>
      </c>
    </row>
    <row r="157" spans="1:10" ht="30" x14ac:dyDescent="0.25">
      <c r="A157" s="9" t="str">
        <f>"20.03.2018"</f>
        <v>20.03.2018</v>
      </c>
      <c r="B157" s="13" t="s">
        <v>433</v>
      </c>
      <c r="C157" s="11"/>
      <c r="D157" s="11"/>
      <c r="E157" s="3"/>
      <c r="F157" s="3">
        <v>1</v>
      </c>
      <c r="G157" s="4" t="s">
        <v>434</v>
      </c>
      <c r="I157" s="15" t="s">
        <v>435</v>
      </c>
      <c r="J157" s="12" t="s">
        <v>440</v>
      </c>
    </row>
    <row r="158" spans="1:10" ht="30" x14ac:dyDescent="0.25">
      <c r="A158" s="9" t="str">
        <f t="shared" ref="A158:A159" si="22">"20.03.2018"</f>
        <v>20.03.2018</v>
      </c>
      <c r="B158" s="13"/>
      <c r="C158" s="11"/>
      <c r="D158" s="11"/>
      <c r="E158" s="3"/>
      <c r="F158" s="3">
        <v>2</v>
      </c>
      <c r="G158" s="4" t="s">
        <v>436</v>
      </c>
      <c r="I158" s="15" t="s">
        <v>437</v>
      </c>
      <c r="J158" s="12" t="s">
        <v>441</v>
      </c>
    </row>
    <row r="159" spans="1:10" ht="45" x14ac:dyDescent="0.25">
      <c r="A159" s="9" t="str">
        <f t="shared" si="22"/>
        <v>20.03.2018</v>
      </c>
      <c r="B159" s="13"/>
      <c r="C159" s="11"/>
      <c r="D159" s="11"/>
      <c r="E159" s="3"/>
      <c r="F159" s="3">
        <v>3</v>
      </c>
      <c r="G159" s="4" t="s">
        <v>438</v>
      </c>
      <c r="I159" s="15" t="s">
        <v>439</v>
      </c>
      <c r="J159" s="12" t="s">
        <v>442</v>
      </c>
    </row>
    <row r="160" spans="1:10" ht="28.5" x14ac:dyDescent="0.25">
      <c r="A160" s="9" t="str">
        <f>"14.11.2017"</f>
        <v>14.11.2017</v>
      </c>
      <c r="B160" s="13" t="s">
        <v>443</v>
      </c>
      <c r="C160" s="11"/>
      <c r="D160" s="11"/>
      <c r="E160" s="11"/>
      <c r="F160" s="3">
        <v>1</v>
      </c>
      <c r="G160" s="4" t="s">
        <v>887</v>
      </c>
      <c r="H160" s="4" t="s">
        <v>888</v>
      </c>
      <c r="I160" s="1" t="s">
        <v>889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890</v>
      </c>
      <c r="H161" s="4" t="s">
        <v>69</v>
      </c>
      <c r="I161" s="1" t="s">
        <v>891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892</v>
      </c>
      <c r="J162" s="16"/>
    </row>
    <row r="163" spans="1:10" ht="57" x14ac:dyDescent="0.25">
      <c r="A163" s="9" t="str">
        <f>"11.09.2017"</f>
        <v>11.09.2017</v>
      </c>
      <c r="B163" s="13" t="s">
        <v>444</v>
      </c>
      <c r="C163" s="11"/>
      <c r="D163" s="11"/>
      <c r="E163" s="11"/>
      <c r="F163" s="3">
        <v>1</v>
      </c>
      <c r="G163" s="4" t="s">
        <v>893</v>
      </c>
      <c r="H163" s="4" t="s">
        <v>897</v>
      </c>
      <c r="I163" s="1" t="s">
        <v>899</v>
      </c>
      <c r="J163" s="16"/>
    </row>
    <row r="164" spans="1:10" ht="28.5" x14ac:dyDescent="0.25">
      <c r="A164" s="9" t="str">
        <f t="shared" ref="A164:A170" si="23">"11.09.2017"</f>
        <v>11.09.2017</v>
      </c>
      <c r="B164" s="13"/>
      <c r="C164" s="11"/>
      <c r="D164" s="11"/>
      <c r="E164" s="11"/>
      <c r="F164" s="3">
        <v>2</v>
      </c>
      <c r="G164" s="4" t="s">
        <v>894</v>
      </c>
      <c r="H164" s="4" t="s">
        <v>903</v>
      </c>
      <c r="I164" s="1" t="s">
        <v>900</v>
      </c>
      <c r="J164" s="16"/>
    </row>
    <row r="165" spans="1:10" ht="57" x14ac:dyDescent="0.25">
      <c r="A165" s="9" t="str">
        <f t="shared" si="23"/>
        <v>11.09.2017</v>
      </c>
      <c r="B165" s="13"/>
      <c r="C165" s="11"/>
      <c r="D165" s="11"/>
      <c r="E165" s="11"/>
      <c r="F165" s="3">
        <v>3</v>
      </c>
      <c r="G165" s="4" t="s">
        <v>895</v>
      </c>
      <c r="H165" s="4" t="s">
        <v>69</v>
      </c>
      <c r="I165" s="1" t="s">
        <v>901</v>
      </c>
      <c r="J165" s="16"/>
    </row>
    <row r="166" spans="1:10" ht="28.5" x14ac:dyDescent="0.25">
      <c r="A166" s="9" t="str">
        <f t="shared" si="23"/>
        <v>11.09.2017</v>
      </c>
      <c r="B166" s="13"/>
      <c r="C166" s="11"/>
      <c r="D166" s="11"/>
      <c r="E166" s="11"/>
      <c r="F166" s="3">
        <v>4</v>
      </c>
      <c r="G166" s="4" t="s">
        <v>896</v>
      </c>
      <c r="H166" s="4" t="s">
        <v>66</v>
      </c>
      <c r="I166" s="1" t="s">
        <v>902</v>
      </c>
      <c r="J166" s="16"/>
    </row>
    <row r="167" spans="1:10" ht="28.5" x14ac:dyDescent="0.25">
      <c r="A167" s="9" t="str">
        <f t="shared" si="23"/>
        <v>11.09.2017</v>
      </c>
      <c r="B167" s="13"/>
      <c r="C167" s="11"/>
      <c r="D167" s="11"/>
      <c r="E167" s="11"/>
      <c r="F167" s="3">
        <v>5</v>
      </c>
      <c r="G167" s="4" t="s">
        <v>893</v>
      </c>
      <c r="H167" s="4" t="s">
        <v>897</v>
      </c>
      <c r="I167" s="1" t="s">
        <v>908</v>
      </c>
      <c r="J167" s="16"/>
    </row>
    <row r="168" spans="1:10" ht="42.75" x14ac:dyDescent="0.25">
      <c r="A168" s="9" t="str">
        <f t="shared" si="23"/>
        <v>11.09.2017</v>
      </c>
      <c r="B168" s="13"/>
      <c r="C168" s="11"/>
      <c r="D168" s="11"/>
      <c r="E168" s="11"/>
      <c r="F168" s="3">
        <v>6</v>
      </c>
      <c r="G168" s="4" t="s">
        <v>906</v>
      </c>
      <c r="H168" s="4" t="s">
        <v>904</v>
      </c>
      <c r="I168" s="1" t="s">
        <v>909</v>
      </c>
      <c r="J168" s="16"/>
    </row>
    <row r="169" spans="1:10" ht="57" x14ac:dyDescent="0.25">
      <c r="A169" s="9" t="str">
        <f t="shared" si="23"/>
        <v>11.09.2017</v>
      </c>
      <c r="B169" s="13"/>
      <c r="C169" s="11"/>
      <c r="D169" s="11"/>
      <c r="E169" s="11"/>
      <c r="F169" s="3">
        <v>7</v>
      </c>
      <c r="G169" s="4" t="s">
        <v>368</v>
      </c>
      <c r="H169" s="4" t="s">
        <v>69</v>
      </c>
      <c r="I169" s="1" t="s">
        <v>910</v>
      </c>
      <c r="J169" s="16"/>
    </row>
    <row r="170" spans="1:10" ht="42.75" x14ac:dyDescent="0.25">
      <c r="A170" s="9" t="str">
        <f t="shared" si="23"/>
        <v>11.09.2017</v>
      </c>
      <c r="B170" s="13"/>
      <c r="C170" s="11"/>
      <c r="D170" s="11"/>
      <c r="E170" s="11"/>
      <c r="F170" s="3">
        <v>8</v>
      </c>
      <c r="G170" s="4" t="s">
        <v>907</v>
      </c>
      <c r="H170" s="4" t="s">
        <v>905</v>
      </c>
      <c r="I170" s="1" t="s">
        <v>911</v>
      </c>
      <c r="J170" s="16"/>
    </row>
    <row r="171" spans="1:10" ht="42.75" x14ac:dyDescent="0.25">
      <c r="A171" s="9" t="str">
        <f>"26.06.2017"</f>
        <v>26.06.2017</v>
      </c>
      <c r="B171" s="13" t="s">
        <v>471</v>
      </c>
      <c r="C171" s="11"/>
      <c r="D171" s="11"/>
      <c r="E171" s="11"/>
      <c r="F171" s="3">
        <v>1</v>
      </c>
      <c r="G171" s="4" t="s">
        <v>449</v>
      </c>
      <c r="H171" s="4"/>
      <c r="I171" s="1" t="s">
        <v>472</v>
      </c>
      <c r="J171" s="16" t="s">
        <v>477</v>
      </c>
    </row>
    <row r="172" spans="1:10" ht="28.5" x14ac:dyDescent="0.25">
      <c r="A172" s="9" t="str">
        <f t="shared" ref="A172:A173" si="24">"26.06.2017"</f>
        <v>26.06.2017</v>
      </c>
      <c r="B172" s="13"/>
      <c r="C172" s="11"/>
      <c r="D172" s="11"/>
      <c r="E172" s="11"/>
      <c r="F172" s="3">
        <v>2</v>
      </c>
      <c r="G172" s="4" t="s">
        <v>473</v>
      </c>
      <c r="H172" s="4"/>
      <c r="I172" s="1" t="s">
        <v>474</v>
      </c>
      <c r="J172" s="12" t="s">
        <v>478</v>
      </c>
    </row>
    <row r="173" spans="1:10" ht="28.5" x14ac:dyDescent="0.25">
      <c r="A173" s="9" t="str">
        <f t="shared" si="24"/>
        <v>26.06.2017</v>
      </c>
      <c r="B173" s="13"/>
      <c r="C173" s="11"/>
      <c r="D173" s="11"/>
      <c r="E173" s="11"/>
      <c r="F173" s="3">
        <v>3</v>
      </c>
      <c r="G173" s="4" t="s">
        <v>475</v>
      </c>
      <c r="H173" s="4"/>
      <c r="I173" s="1" t="s">
        <v>476</v>
      </c>
      <c r="J173" s="12" t="s">
        <v>479</v>
      </c>
    </row>
    <row r="174" spans="1:10" ht="42.75" x14ac:dyDescent="0.25">
      <c r="A174" s="9" t="str">
        <f t="shared" ref="A174:A182" si="25">"15.06.2017"</f>
        <v>15.06.2017</v>
      </c>
      <c r="B174" s="13" t="s">
        <v>445</v>
      </c>
      <c r="C174" s="11"/>
      <c r="D174" s="11"/>
      <c r="E174" s="3"/>
      <c r="F174" s="3">
        <v>1</v>
      </c>
      <c r="G174" s="4" t="s">
        <v>446</v>
      </c>
      <c r="I174" s="15" t="s">
        <v>447</v>
      </c>
      <c r="J174" s="12" t="s">
        <v>462</v>
      </c>
    </row>
    <row r="175" spans="1:10" ht="30" x14ac:dyDescent="0.25">
      <c r="A175" s="9" t="str">
        <f t="shared" si="25"/>
        <v>15.06.2017</v>
      </c>
      <c r="B175" s="13"/>
      <c r="C175" s="11"/>
      <c r="D175" s="11"/>
      <c r="E175" s="3"/>
      <c r="F175" s="3">
        <v>2</v>
      </c>
      <c r="G175" s="4" t="s">
        <v>448</v>
      </c>
      <c r="I175" s="15" t="s">
        <v>455</v>
      </c>
      <c r="J175" s="12" t="s">
        <v>463</v>
      </c>
    </row>
    <row r="176" spans="1:10" ht="30" x14ac:dyDescent="0.25">
      <c r="A176" s="9" t="str">
        <f t="shared" si="25"/>
        <v>15.06.2017</v>
      </c>
      <c r="B176" s="13"/>
      <c r="C176" s="11"/>
      <c r="D176" s="11"/>
      <c r="E176" s="3"/>
      <c r="F176" s="3">
        <v>3</v>
      </c>
      <c r="G176" s="4" t="s">
        <v>449</v>
      </c>
      <c r="I176" s="15" t="s">
        <v>456</v>
      </c>
      <c r="J176" s="12" t="s">
        <v>464</v>
      </c>
    </row>
    <row r="177" spans="1:10" ht="30" x14ac:dyDescent="0.25">
      <c r="A177" s="9" t="str">
        <f t="shared" si="25"/>
        <v>15.06.2017</v>
      </c>
      <c r="B177" s="13"/>
      <c r="C177" s="11"/>
      <c r="D177" s="11"/>
      <c r="E177" s="3"/>
      <c r="F177" s="3">
        <v>4</v>
      </c>
      <c r="G177" s="4" t="s">
        <v>450</v>
      </c>
      <c r="I177" s="15" t="s">
        <v>457</v>
      </c>
      <c r="J177" s="12" t="s">
        <v>465</v>
      </c>
    </row>
    <row r="178" spans="1:10" ht="30" x14ac:dyDescent="0.25">
      <c r="A178" s="9" t="str">
        <f t="shared" si="25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454</v>
      </c>
      <c r="J178" s="12" t="s">
        <v>466</v>
      </c>
    </row>
    <row r="179" spans="1:10" ht="45" x14ac:dyDescent="0.25">
      <c r="A179" s="9" t="str">
        <f t="shared" si="25"/>
        <v>15.06.2017</v>
      </c>
      <c r="B179" s="13"/>
      <c r="C179" s="11"/>
      <c r="D179" s="11"/>
      <c r="E179" s="3"/>
      <c r="F179" s="3">
        <v>6</v>
      </c>
      <c r="G179" s="4" t="s">
        <v>451</v>
      </c>
      <c r="I179" s="15" t="s">
        <v>458</v>
      </c>
      <c r="J179" s="12" t="s">
        <v>467</v>
      </c>
    </row>
    <row r="180" spans="1:10" ht="45" x14ac:dyDescent="0.25">
      <c r="A180" s="9" t="str">
        <f t="shared" si="25"/>
        <v>15.06.2017</v>
      </c>
      <c r="B180" s="13"/>
      <c r="C180" s="11"/>
      <c r="D180" s="11"/>
      <c r="E180" s="3"/>
      <c r="F180" s="3">
        <v>7</v>
      </c>
      <c r="G180" s="4" t="s">
        <v>452</v>
      </c>
      <c r="I180" s="15" t="s">
        <v>459</v>
      </c>
      <c r="J180" s="12" t="s">
        <v>468</v>
      </c>
    </row>
    <row r="181" spans="1:10" ht="45" x14ac:dyDescent="0.25">
      <c r="A181" s="9" t="str">
        <f t="shared" si="25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460</v>
      </c>
      <c r="J181" s="12" t="s">
        <v>469</v>
      </c>
    </row>
    <row r="182" spans="1:10" ht="60" x14ac:dyDescent="0.25">
      <c r="A182" s="9" t="str">
        <f t="shared" si="25"/>
        <v>15.06.2017</v>
      </c>
      <c r="B182" s="13"/>
      <c r="C182" s="11"/>
      <c r="D182" s="11"/>
      <c r="E182" s="3"/>
      <c r="F182" s="3">
        <v>9</v>
      </c>
      <c r="G182" s="4" t="s">
        <v>453</v>
      </c>
      <c r="I182" s="15" t="s">
        <v>461</v>
      </c>
      <c r="J182" s="12" t="s">
        <v>470</v>
      </c>
    </row>
    <row r="183" spans="1:10" ht="28.5" x14ac:dyDescent="0.25">
      <c r="A183" s="9" t="str">
        <f>"05.05.2017"</f>
        <v>05.05.2017</v>
      </c>
      <c r="B183" s="13" t="s">
        <v>480</v>
      </c>
      <c r="C183" s="11"/>
      <c r="D183" s="11"/>
      <c r="E183" s="3"/>
      <c r="F183" s="3">
        <v>1</v>
      </c>
      <c r="G183" s="4" t="s">
        <v>481</v>
      </c>
      <c r="I183" s="15" t="s">
        <v>491</v>
      </c>
      <c r="J183" s="12" t="s">
        <v>492</v>
      </c>
    </row>
    <row r="184" spans="1:10" ht="45" x14ac:dyDescent="0.25">
      <c r="A184" s="9" t="str">
        <f t="shared" ref="A184:A188" si="26">"05.05.2017"</f>
        <v>05.05.2017</v>
      </c>
      <c r="B184" s="13"/>
      <c r="C184" s="11"/>
      <c r="D184" s="11"/>
      <c r="E184" s="3"/>
      <c r="F184" s="3">
        <v>2</v>
      </c>
      <c r="G184" s="4" t="s">
        <v>482</v>
      </c>
      <c r="I184" s="15" t="s">
        <v>490</v>
      </c>
      <c r="J184" s="12" t="s">
        <v>493</v>
      </c>
    </row>
    <row r="185" spans="1:10" ht="45" x14ac:dyDescent="0.25">
      <c r="A185" s="9" t="str">
        <f t="shared" si="26"/>
        <v>05.05.2017</v>
      </c>
      <c r="B185" s="13"/>
      <c r="C185" s="11"/>
      <c r="D185" s="11"/>
      <c r="E185" s="3"/>
      <c r="F185" s="3">
        <v>3</v>
      </c>
      <c r="G185" s="4" t="s">
        <v>483</v>
      </c>
      <c r="I185" s="15" t="s">
        <v>489</v>
      </c>
      <c r="J185" s="12" t="s">
        <v>494</v>
      </c>
    </row>
    <row r="186" spans="1:10" ht="60" x14ac:dyDescent="0.25">
      <c r="A186" s="9" t="str">
        <f t="shared" si="26"/>
        <v>05.05.2017</v>
      </c>
      <c r="B186" s="13"/>
      <c r="C186" s="11"/>
      <c r="D186" s="11"/>
      <c r="E186" s="3"/>
      <c r="F186" s="3">
        <v>4</v>
      </c>
      <c r="G186" s="4" t="s">
        <v>484</v>
      </c>
      <c r="I186" s="15" t="s">
        <v>486</v>
      </c>
      <c r="J186" s="12" t="s">
        <v>495</v>
      </c>
    </row>
    <row r="187" spans="1:10" x14ac:dyDescent="0.25">
      <c r="A187" s="9" t="str">
        <f t="shared" si="26"/>
        <v>05.05.2017</v>
      </c>
      <c r="B187" s="13"/>
      <c r="C187" s="11"/>
      <c r="D187" s="11"/>
      <c r="E187" s="3"/>
      <c r="F187" s="3">
        <v>5</v>
      </c>
      <c r="G187" s="4" t="s">
        <v>485</v>
      </c>
      <c r="I187" s="15" t="s">
        <v>487</v>
      </c>
      <c r="J187" s="12" t="s">
        <v>496</v>
      </c>
    </row>
    <row r="188" spans="1:10" ht="30" x14ac:dyDescent="0.25">
      <c r="A188" s="9" t="str">
        <f t="shared" si="26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488</v>
      </c>
      <c r="J188" s="12" t="s">
        <v>497</v>
      </c>
    </row>
    <row r="189" spans="1:10" ht="30" x14ac:dyDescent="0.25">
      <c r="A189" s="9" t="str">
        <f>"13.03.2017"</f>
        <v>13.03.2017</v>
      </c>
      <c r="B189" s="13" t="s">
        <v>498</v>
      </c>
      <c r="C189" s="11"/>
      <c r="D189" s="11"/>
      <c r="E189" s="3"/>
      <c r="F189" s="3">
        <v>1</v>
      </c>
      <c r="G189" s="4" t="s">
        <v>914</v>
      </c>
      <c r="H189" s="8" t="s">
        <v>915</v>
      </c>
      <c r="I189" s="15" t="s">
        <v>912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913</v>
      </c>
      <c r="J190" s="12" t="s">
        <v>916</v>
      </c>
    </row>
    <row r="191" spans="1:10" ht="30" x14ac:dyDescent="0.25">
      <c r="A191" s="9" t="str">
        <f>"29.11.2016"</f>
        <v>29.11.2016</v>
      </c>
      <c r="B191" s="13" t="s">
        <v>499</v>
      </c>
      <c r="C191" s="11"/>
      <c r="D191" s="11"/>
      <c r="E191" s="3"/>
      <c r="F191" s="3">
        <v>1</v>
      </c>
      <c r="G191" s="4" t="s">
        <v>500</v>
      </c>
      <c r="I191" s="15" t="s">
        <v>509</v>
      </c>
      <c r="J191" s="12" t="s">
        <v>510</v>
      </c>
    </row>
    <row r="192" spans="1:10" ht="30" x14ac:dyDescent="0.25">
      <c r="A192" s="9" t="str">
        <f t="shared" ref="A192:A195" si="27">"29.11.2016"</f>
        <v>29.11.2016</v>
      </c>
      <c r="B192" s="13"/>
      <c r="C192" s="11"/>
      <c r="D192" s="11"/>
      <c r="E192" s="3"/>
      <c r="F192" s="3">
        <v>2</v>
      </c>
      <c r="G192" s="4" t="s">
        <v>501</v>
      </c>
      <c r="I192" s="15" t="s">
        <v>508</v>
      </c>
      <c r="J192" s="12" t="s">
        <v>511</v>
      </c>
    </row>
    <row r="193" spans="1:10" ht="30" x14ac:dyDescent="0.25">
      <c r="A193" s="9" t="str">
        <f t="shared" si="27"/>
        <v>29.11.2016</v>
      </c>
      <c r="B193" s="13"/>
      <c r="C193" s="11"/>
      <c r="D193" s="11"/>
      <c r="E193" s="3"/>
      <c r="F193" s="3">
        <v>3</v>
      </c>
      <c r="G193" s="4" t="s">
        <v>502</v>
      </c>
      <c r="I193" s="15" t="s">
        <v>505</v>
      </c>
      <c r="J193" s="12" t="s">
        <v>512</v>
      </c>
    </row>
    <row r="194" spans="1:10" ht="30" x14ac:dyDescent="0.25">
      <c r="A194" s="9" t="str">
        <f t="shared" si="27"/>
        <v>29.11.2016</v>
      </c>
      <c r="B194" s="13"/>
      <c r="C194" s="11"/>
      <c r="D194" s="11"/>
      <c r="E194" s="3"/>
      <c r="F194" s="3">
        <v>4</v>
      </c>
      <c r="G194" s="4" t="s">
        <v>503</v>
      </c>
      <c r="I194" s="15" t="s">
        <v>506</v>
      </c>
      <c r="J194" s="12" t="s">
        <v>513</v>
      </c>
    </row>
    <row r="195" spans="1:10" ht="30" x14ac:dyDescent="0.25">
      <c r="A195" s="9" t="str">
        <f t="shared" si="27"/>
        <v>29.11.2016</v>
      </c>
      <c r="B195" s="13"/>
      <c r="C195" s="11"/>
      <c r="D195" s="11"/>
      <c r="E195" s="3"/>
      <c r="F195" s="3">
        <v>5</v>
      </c>
      <c r="G195" s="4" t="s">
        <v>504</v>
      </c>
      <c r="I195" s="15" t="s">
        <v>507</v>
      </c>
      <c r="J195" s="12" t="s">
        <v>514</v>
      </c>
    </row>
    <row r="196" spans="1:10" ht="42.75" x14ac:dyDescent="0.25">
      <c r="A196" s="9" t="str">
        <f>"14.11.2016"</f>
        <v>14.11.2016</v>
      </c>
      <c r="B196" s="13" t="s">
        <v>515</v>
      </c>
      <c r="C196" s="11"/>
      <c r="D196" s="11"/>
      <c r="E196" s="3"/>
      <c r="F196" s="3">
        <v>1</v>
      </c>
      <c r="G196" s="4" t="s">
        <v>917</v>
      </c>
      <c r="H196" s="8" t="s">
        <v>918</v>
      </c>
      <c r="I196" s="15" t="s">
        <v>919</v>
      </c>
      <c r="J196" s="12"/>
    </row>
    <row r="197" spans="1:10" ht="60" x14ac:dyDescent="0.25">
      <c r="A197" s="9" t="str">
        <f t="shared" ref="A197:A199" si="28">"14.11.2016"</f>
        <v>14.11.2016</v>
      </c>
      <c r="B197" s="13"/>
      <c r="C197" s="11"/>
      <c r="D197" s="11"/>
      <c r="E197" s="3"/>
      <c r="F197" s="3">
        <v>2</v>
      </c>
      <c r="G197" s="4" t="s">
        <v>920</v>
      </c>
      <c r="H197" s="8" t="s">
        <v>921</v>
      </c>
      <c r="I197" s="15" t="s">
        <v>922</v>
      </c>
      <c r="J197" s="12"/>
    </row>
    <row r="198" spans="1:10" ht="30" x14ac:dyDescent="0.25">
      <c r="A198" s="9" t="str">
        <f t="shared" si="28"/>
        <v>14.11.2016</v>
      </c>
      <c r="B198" s="13"/>
      <c r="C198" s="11"/>
      <c r="D198" s="11"/>
      <c r="E198" s="3"/>
      <c r="F198" s="3">
        <v>3</v>
      </c>
      <c r="G198" s="4" t="s">
        <v>923</v>
      </c>
      <c r="H198" s="8" t="s">
        <v>66</v>
      </c>
      <c r="I198" s="15" t="s">
        <v>924</v>
      </c>
      <c r="J198" s="12"/>
    </row>
    <row r="199" spans="1:10" ht="60" x14ac:dyDescent="0.25">
      <c r="A199" s="9" t="str">
        <f t="shared" si="28"/>
        <v>14.11.2016</v>
      </c>
      <c r="B199" s="13"/>
      <c r="C199" s="11"/>
      <c r="D199" s="11"/>
      <c r="E199" s="3"/>
      <c r="F199" s="3">
        <v>4</v>
      </c>
      <c r="G199" s="4" t="s">
        <v>652</v>
      </c>
      <c r="H199" s="8" t="s">
        <v>925</v>
      </c>
      <c r="I199" s="15" t="s">
        <v>926</v>
      </c>
      <c r="J199" s="12"/>
    </row>
    <row r="200" spans="1:10" ht="30" x14ac:dyDescent="0.25">
      <c r="A200" s="9" t="str">
        <f>"17.10.2016"</f>
        <v>17.10.2016</v>
      </c>
      <c r="B200" s="13" t="s">
        <v>516</v>
      </c>
      <c r="C200" s="11"/>
      <c r="D200" s="11"/>
      <c r="E200" s="3"/>
      <c r="F200" s="3">
        <v>1</v>
      </c>
      <c r="G200" s="4" t="s">
        <v>927</v>
      </c>
      <c r="H200" s="8" t="s">
        <v>928</v>
      </c>
      <c r="I200" s="15" t="s">
        <v>929</v>
      </c>
      <c r="J200" s="12"/>
    </row>
    <row r="201" spans="1:10" ht="45" x14ac:dyDescent="0.25">
      <c r="A201" s="9" t="str">
        <f t="shared" ref="A201:A202" si="29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930</v>
      </c>
      <c r="J201" s="12"/>
    </row>
    <row r="202" spans="1:10" ht="30" x14ac:dyDescent="0.25">
      <c r="A202" s="9" t="str">
        <f t="shared" si="29"/>
        <v>17.10.2016</v>
      </c>
      <c r="B202" s="13"/>
      <c r="C202" s="11"/>
      <c r="D202" s="11"/>
      <c r="E202" s="3"/>
      <c r="F202" s="3">
        <v>3</v>
      </c>
      <c r="G202" s="4" t="s">
        <v>931</v>
      </c>
      <c r="H202" s="8" t="s">
        <v>66</v>
      </c>
      <c r="I202" s="15" t="s">
        <v>932</v>
      </c>
      <c r="J202" s="12"/>
    </row>
    <row r="203" spans="1:10" ht="45" x14ac:dyDescent="0.25">
      <c r="A203" s="9" t="str">
        <f>"14.09.2016"</f>
        <v>14.09.2016</v>
      </c>
      <c r="B203" s="13" t="s">
        <v>518</v>
      </c>
      <c r="C203" s="11"/>
      <c r="D203" s="11"/>
      <c r="E203" s="3"/>
      <c r="F203" s="3">
        <v>1</v>
      </c>
      <c r="G203" s="4" t="s">
        <v>933</v>
      </c>
      <c r="H203" s="8" t="s">
        <v>934</v>
      </c>
      <c r="I203" s="15" t="s">
        <v>935</v>
      </c>
      <c r="J203" s="12"/>
    </row>
    <row r="204" spans="1:10" ht="30" x14ac:dyDescent="0.25">
      <c r="A204" s="9" t="str">
        <f t="shared" ref="A204:A208" si="30">"14.09.2016"</f>
        <v>14.09.2016</v>
      </c>
      <c r="B204" s="13"/>
      <c r="C204" s="11"/>
      <c r="D204" s="11"/>
      <c r="E204" s="3"/>
      <c r="F204" s="3">
        <v>2</v>
      </c>
      <c r="G204" s="4" t="s">
        <v>936</v>
      </c>
      <c r="H204" s="8" t="s">
        <v>838</v>
      </c>
      <c r="I204" s="15" t="s">
        <v>937</v>
      </c>
      <c r="J204" s="12"/>
    </row>
    <row r="205" spans="1:10" ht="45" x14ac:dyDescent="0.25">
      <c r="A205" s="9" t="str">
        <f t="shared" si="30"/>
        <v>14.09.2016</v>
      </c>
      <c r="B205" s="13"/>
      <c r="C205" s="11"/>
      <c r="D205" s="11"/>
      <c r="E205" s="3"/>
      <c r="F205" s="3">
        <v>3</v>
      </c>
      <c r="G205" s="4" t="s">
        <v>938</v>
      </c>
      <c r="H205" s="8" t="s">
        <v>939</v>
      </c>
      <c r="I205" s="15" t="s">
        <v>940</v>
      </c>
      <c r="J205" s="12"/>
    </row>
    <row r="206" spans="1:10" ht="30" x14ac:dyDescent="0.25">
      <c r="A206" s="9" t="str">
        <f t="shared" si="30"/>
        <v>14.09.2016</v>
      </c>
      <c r="B206" s="13"/>
      <c r="C206" s="11"/>
      <c r="D206" s="11"/>
      <c r="E206" s="3"/>
      <c r="F206" s="3">
        <v>4</v>
      </c>
      <c r="G206" s="4" t="s">
        <v>941</v>
      </c>
      <c r="H206" s="8" t="s">
        <v>942</v>
      </c>
      <c r="I206" s="15" t="s">
        <v>943</v>
      </c>
      <c r="J206" s="12"/>
    </row>
    <row r="207" spans="1:10" ht="45" x14ac:dyDescent="0.25">
      <c r="A207" s="9" t="str">
        <f t="shared" si="30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944</v>
      </c>
      <c r="J207" s="12"/>
    </row>
    <row r="208" spans="1:10" ht="45" x14ac:dyDescent="0.25">
      <c r="A208" s="9" t="str">
        <f t="shared" si="30"/>
        <v>14.09.2016</v>
      </c>
      <c r="B208" s="13"/>
      <c r="C208" s="11"/>
      <c r="D208" s="11"/>
      <c r="E208" s="3"/>
      <c r="F208" s="3">
        <v>6</v>
      </c>
      <c r="G208" s="4" t="s">
        <v>945</v>
      </c>
      <c r="H208" s="8" t="s">
        <v>69</v>
      </c>
      <c r="I208" s="15" t="s">
        <v>946</v>
      </c>
      <c r="J208" s="12"/>
    </row>
    <row r="209" spans="1:10" ht="45" x14ac:dyDescent="0.25">
      <c r="A209" s="9" t="str">
        <f>"04.05.2016"</f>
        <v>04.05.2016</v>
      </c>
      <c r="B209" s="13" t="s">
        <v>519</v>
      </c>
      <c r="C209" s="11"/>
      <c r="D209" s="11"/>
      <c r="E209" s="3"/>
      <c r="F209" s="3">
        <v>1</v>
      </c>
      <c r="G209" s="4" t="s">
        <v>524</v>
      </c>
      <c r="I209" s="15" t="s">
        <v>528</v>
      </c>
      <c r="J209" s="12" t="s">
        <v>521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525</v>
      </c>
      <c r="I210" s="15" t="s">
        <v>529</v>
      </c>
      <c r="J210" s="12" t="s">
        <v>522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526</v>
      </c>
      <c r="I211" s="15" t="s">
        <v>530</v>
      </c>
      <c r="J211" s="12" t="s">
        <v>523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527</v>
      </c>
      <c r="I212" s="15" t="s">
        <v>531</v>
      </c>
      <c r="J212" s="12"/>
    </row>
    <row r="213" spans="1:10" ht="45" x14ac:dyDescent="0.25">
      <c r="A213" s="9" t="str">
        <f>"28.04.2016"</f>
        <v>28.04.2016</v>
      </c>
      <c r="B213" s="13" t="s">
        <v>532</v>
      </c>
      <c r="C213" s="11"/>
      <c r="D213" s="11"/>
      <c r="E213" s="3"/>
      <c r="F213" s="3">
        <v>1</v>
      </c>
      <c r="G213" s="4" t="s">
        <v>177</v>
      </c>
      <c r="I213" s="15" t="s">
        <v>540</v>
      </c>
      <c r="J213" s="12" t="s">
        <v>169</v>
      </c>
    </row>
    <row r="214" spans="1:10" ht="28.5" x14ac:dyDescent="0.25">
      <c r="A214" s="9" t="str">
        <f t="shared" ref="A214:A222" si="31">"28.04.2016"</f>
        <v>28.04.2016</v>
      </c>
      <c r="B214" s="13"/>
      <c r="C214" s="11"/>
      <c r="D214" s="11"/>
      <c r="E214" s="11"/>
      <c r="F214" s="3">
        <v>2</v>
      </c>
      <c r="G214" s="4" t="s">
        <v>533</v>
      </c>
      <c r="H214" s="4"/>
      <c r="I214" s="1" t="s">
        <v>541</v>
      </c>
      <c r="J214" s="9" t="s">
        <v>548</v>
      </c>
    </row>
    <row r="215" spans="1:10" ht="71.25" x14ac:dyDescent="0.25">
      <c r="A215" s="9" t="str">
        <f t="shared" si="31"/>
        <v>28.04.2016</v>
      </c>
      <c r="B215" s="13"/>
      <c r="C215" s="11"/>
      <c r="D215" s="11"/>
      <c r="E215" s="11"/>
      <c r="F215" s="3">
        <v>3</v>
      </c>
      <c r="G215" s="4" t="s">
        <v>534</v>
      </c>
      <c r="H215" s="4"/>
      <c r="I215" s="1" t="s">
        <v>542</v>
      </c>
    </row>
    <row r="216" spans="1:10" ht="42.75" x14ac:dyDescent="0.25">
      <c r="A216" s="9" t="str">
        <f t="shared" si="31"/>
        <v>28.04.2016</v>
      </c>
      <c r="B216" s="13"/>
      <c r="C216" s="11"/>
      <c r="D216" s="11"/>
      <c r="E216" s="11"/>
      <c r="F216" s="3">
        <v>4</v>
      </c>
      <c r="G216" s="4" t="s">
        <v>535</v>
      </c>
      <c r="H216" s="4"/>
      <c r="I216" s="1" t="s">
        <v>1047</v>
      </c>
      <c r="J216" s="7" t="s">
        <v>1035</v>
      </c>
    </row>
    <row r="217" spans="1:10" ht="42.75" x14ac:dyDescent="0.25">
      <c r="A217" s="9" t="str">
        <f t="shared" si="31"/>
        <v>28.04.2016</v>
      </c>
      <c r="B217" s="13"/>
      <c r="C217" s="11"/>
      <c r="D217" s="11"/>
      <c r="E217" s="11"/>
      <c r="F217" s="3">
        <v>5</v>
      </c>
      <c r="G217" s="4" t="s">
        <v>536</v>
      </c>
      <c r="H217" s="4"/>
      <c r="I217" s="1" t="s">
        <v>543</v>
      </c>
      <c r="J217" s="9" t="s">
        <v>549</v>
      </c>
    </row>
    <row r="218" spans="1:10" ht="42.75" x14ac:dyDescent="0.25">
      <c r="A218" s="9" t="str">
        <f t="shared" si="31"/>
        <v>28.04.2016</v>
      </c>
      <c r="B218" s="13"/>
      <c r="C218" s="11"/>
      <c r="D218" s="11"/>
      <c r="E218" s="11"/>
      <c r="F218" s="3">
        <v>6</v>
      </c>
      <c r="G218" s="4" t="s">
        <v>537</v>
      </c>
      <c r="H218" s="4"/>
      <c r="I218" s="1" t="s">
        <v>544</v>
      </c>
      <c r="J218" s="9" t="s">
        <v>550</v>
      </c>
    </row>
    <row r="219" spans="1:10" ht="28.5" x14ac:dyDescent="0.25">
      <c r="A219" s="9" t="str">
        <f t="shared" si="31"/>
        <v>28.04.2016</v>
      </c>
      <c r="B219" s="13"/>
      <c r="C219" s="11"/>
      <c r="D219" s="11"/>
      <c r="E219" s="11"/>
      <c r="F219" s="3">
        <v>7</v>
      </c>
      <c r="G219" s="4" t="s">
        <v>448</v>
      </c>
      <c r="H219" s="4"/>
      <c r="I219" s="1" t="s">
        <v>545</v>
      </c>
      <c r="J219" s="9" t="s">
        <v>551</v>
      </c>
    </row>
    <row r="220" spans="1:10" ht="28.5" x14ac:dyDescent="0.25">
      <c r="A220" s="9" t="str">
        <f t="shared" si="31"/>
        <v>28.04.2016</v>
      </c>
      <c r="B220" s="13"/>
      <c r="C220" s="11"/>
      <c r="D220" s="11"/>
      <c r="E220" s="11"/>
      <c r="F220" s="3">
        <v>8</v>
      </c>
      <c r="G220" s="4" t="s">
        <v>538</v>
      </c>
      <c r="H220" s="4"/>
      <c r="I220" s="1" t="s">
        <v>546</v>
      </c>
      <c r="J220" s="9"/>
    </row>
    <row r="221" spans="1:10" ht="28.5" x14ac:dyDescent="0.25">
      <c r="A221" s="9" t="str">
        <f t="shared" si="31"/>
        <v>28.04.2016</v>
      </c>
      <c r="B221" s="13"/>
      <c r="C221" s="11"/>
      <c r="D221" s="11"/>
      <c r="E221" s="11"/>
      <c r="F221" s="3">
        <v>9</v>
      </c>
      <c r="G221" s="4" t="s">
        <v>484</v>
      </c>
      <c r="H221" s="4"/>
      <c r="I221" s="1" t="s">
        <v>547</v>
      </c>
      <c r="J221" s="9" t="s">
        <v>552</v>
      </c>
    </row>
    <row r="222" spans="1:10" ht="28.5" x14ac:dyDescent="0.25">
      <c r="A222" s="9" t="str">
        <f t="shared" si="31"/>
        <v>28.04.2016</v>
      </c>
      <c r="B222" s="13"/>
      <c r="C222" s="11"/>
      <c r="D222" s="11"/>
      <c r="E222" s="11"/>
      <c r="F222" s="3">
        <v>10</v>
      </c>
      <c r="G222" s="4" t="s">
        <v>539</v>
      </c>
      <c r="H222" s="4"/>
      <c r="I222" s="1" t="s">
        <v>1048</v>
      </c>
      <c r="J222" s="9"/>
    </row>
    <row r="223" spans="1:10" ht="28.5" x14ac:dyDescent="0.25">
      <c r="A223" s="9" t="str">
        <f>"13.01.2016"</f>
        <v>13.01.2016</v>
      </c>
      <c r="B223" s="13" t="s">
        <v>553</v>
      </c>
      <c r="C223" s="11"/>
      <c r="D223" s="11"/>
      <c r="E223" s="11"/>
      <c r="F223" s="3">
        <v>1</v>
      </c>
      <c r="G223" s="4" t="s">
        <v>10</v>
      </c>
      <c r="H223" s="4"/>
      <c r="I223" s="1" t="s">
        <v>559</v>
      </c>
      <c r="J223" s="9" t="s">
        <v>564</v>
      </c>
    </row>
    <row r="224" spans="1:10" ht="71.25" x14ac:dyDescent="0.25">
      <c r="A224" s="9" t="str">
        <f t="shared" ref="A224:A228" si="32">"13.01.2016"</f>
        <v>13.01.2016</v>
      </c>
      <c r="B224" s="13"/>
      <c r="C224" s="11"/>
      <c r="D224" s="11"/>
      <c r="E224" s="11"/>
      <c r="F224" s="3">
        <v>2</v>
      </c>
      <c r="G224" s="4" t="s">
        <v>554</v>
      </c>
      <c r="H224" s="4"/>
      <c r="I224" s="1" t="s">
        <v>560</v>
      </c>
      <c r="J224" s="9" t="s">
        <v>565</v>
      </c>
    </row>
    <row r="225" spans="1:10" ht="28.5" x14ac:dyDescent="0.25">
      <c r="A225" s="9" t="str">
        <f t="shared" si="32"/>
        <v>13.01.2016</v>
      </c>
      <c r="B225" s="13"/>
      <c r="C225" s="11"/>
      <c r="D225" s="11"/>
      <c r="E225" s="11"/>
      <c r="F225" s="3">
        <v>3</v>
      </c>
      <c r="G225" s="4" t="s">
        <v>555</v>
      </c>
      <c r="H225" s="4"/>
      <c r="I225" s="1" t="s">
        <v>561</v>
      </c>
      <c r="J225" s="9" t="s">
        <v>566</v>
      </c>
    </row>
    <row r="226" spans="1:10" ht="28.5" x14ac:dyDescent="0.25">
      <c r="A226" s="9" t="str">
        <f t="shared" si="32"/>
        <v>13.01.2016</v>
      </c>
      <c r="B226" s="13"/>
      <c r="C226" s="11"/>
      <c r="D226" s="11"/>
      <c r="E226" s="11"/>
      <c r="F226" s="3">
        <v>4</v>
      </c>
      <c r="G226" s="4" t="s">
        <v>556</v>
      </c>
      <c r="H226" s="4"/>
      <c r="I226" s="1" t="s">
        <v>562</v>
      </c>
      <c r="J226" s="9" t="s">
        <v>567</v>
      </c>
    </row>
    <row r="227" spans="1:10" ht="42.75" x14ac:dyDescent="0.25">
      <c r="A227" s="9" t="str">
        <f t="shared" si="32"/>
        <v>13.01.2016</v>
      </c>
      <c r="B227" s="13"/>
      <c r="C227" s="11"/>
      <c r="D227" s="11"/>
      <c r="E227" s="11"/>
      <c r="F227" s="3">
        <v>5</v>
      </c>
      <c r="G227" s="4" t="s">
        <v>557</v>
      </c>
      <c r="H227" s="4"/>
      <c r="I227" s="1" t="s">
        <v>1049</v>
      </c>
      <c r="J227" s="9"/>
    </row>
    <row r="228" spans="1:10" ht="57" x14ac:dyDescent="0.25">
      <c r="A228" s="9" t="str">
        <f t="shared" si="32"/>
        <v>13.01.2016</v>
      </c>
      <c r="B228" s="13"/>
      <c r="C228" s="11"/>
      <c r="D228" s="11"/>
      <c r="E228" s="11"/>
      <c r="F228" s="3">
        <v>6</v>
      </c>
      <c r="G228" s="4" t="s">
        <v>558</v>
      </c>
      <c r="H228" s="4"/>
      <c r="I228" s="1" t="s">
        <v>563</v>
      </c>
      <c r="J228" s="9" t="s">
        <v>568</v>
      </c>
    </row>
    <row r="229" spans="1:10" ht="28.5" x14ac:dyDescent="0.25">
      <c r="A229" s="9" t="str">
        <f>"27.10.2015"</f>
        <v>27.10.2015</v>
      </c>
      <c r="B229" s="13" t="s">
        <v>569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570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571</v>
      </c>
      <c r="J230" s="9"/>
    </row>
    <row r="231" spans="1:10" ht="28.5" x14ac:dyDescent="0.25">
      <c r="A231" s="9" t="str">
        <f>"23.06.2015"</f>
        <v>23.06.2015</v>
      </c>
      <c r="B231" s="13" t="s">
        <v>572</v>
      </c>
      <c r="C231" s="11"/>
      <c r="D231" s="11"/>
      <c r="E231" s="11"/>
      <c r="F231" s="3">
        <v>1</v>
      </c>
      <c r="G231" s="4" t="s">
        <v>948</v>
      </c>
      <c r="H231" s="4" t="s">
        <v>949</v>
      </c>
      <c r="I231" s="1" t="s">
        <v>947</v>
      </c>
      <c r="J231" s="9"/>
    </row>
    <row r="232" spans="1:10" ht="57" x14ac:dyDescent="0.25">
      <c r="A232" s="9" t="str">
        <f t="shared" ref="A232:A241" si="33">"23.06.2015"</f>
        <v>23.06.2015</v>
      </c>
      <c r="B232" s="13"/>
      <c r="C232" s="11"/>
      <c r="D232" s="11"/>
      <c r="E232" s="11"/>
      <c r="F232" s="3">
        <v>2</v>
      </c>
      <c r="G232" s="4" t="s">
        <v>951</v>
      </c>
      <c r="H232" s="4"/>
      <c r="I232" s="1" t="s">
        <v>950</v>
      </c>
      <c r="J232" s="9"/>
    </row>
    <row r="233" spans="1:10" ht="28.5" x14ac:dyDescent="0.25">
      <c r="A233" s="9" t="str">
        <f t="shared" si="33"/>
        <v>23.06.2015</v>
      </c>
      <c r="B233" s="13"/>
      <c r="C233" s="11"/>
      <c r="D233" s="11"/>
      <c r="E233" s="11"/>
      <c r="F233" s="3">
        <v>3</v>
      </c>
      <c r="G233" s="4" t="s">
        <v>952</v>
      </c>
      <c r="H233" s="4" t="s">
        <v>953</v>
      </c>
      <c r="I233" s="1" t="s">
        <v>954</v>
      </c>
      <c r="J233" s="9"/>
    </row>
    <row r="234" spans="1:10" ht="42.75" x14ac:dyDescent="0.25">
      <c r="A234" s="9" t="str">
        <f t="shared" si="33"/>
        <v>23.06.2015</v>
      </c>
      <c r="B234" s="13"/>
      <c r="C234" s="11"/>
      <c r="D234" s="11"/>
      <c r="E234" s="11"/>
      <c r="F234" s="3">
        <v>4</v>
      </c>
      <c r="G234" s="4" t="s">
        <v>956</v>
      </c>
      <c r="H234" s="4" t="s">
        <v>957</v>
      </c>
      <c r="I234" s="1" t="s">
        <v>955</v>
      </c>
      <c r="J234" s="9"/>
    </row>
    <row r="235" spans="1:10" ht="28.5" x14ac:dyDescent="0.25">
      <c r="A235" s="9" t="str">
        <f t="shared" si="33"/>
        <v>23.06.2015</v>
      </c>
      <c r="B235" s="13"/>
      <c r="C235" s="11"/>
      <c r="D235" s="11"/>
      <c r="E235" s="11"/>
      <c r="F235" s="3">
        <v>5</v>
      </c>
      <c r="G235" s="4" t="s">
        <v>959</v>
      </c>
      <c r="H235" s="4" t="s">
        <v>960</v>
      </c>
      <c r="I235" s="1" t="s">
        <v>958</v>
      </c>
      <c r="J235" s="9"/>
    </row>
    <row r="236" spans="1:10" ht="42.75" x14ac:dyDescent="0.25">
      <c r="A236" s="9" t="str">
        <f t="shared" si="33"/>
        <v>23.06.2015</v>
      </c>
      <c r="B236" s="13"/>
      <c r="C236" s="11"/>
      <c r="D236" s="11"/>
      <c r="E236" s="11"/>
      <c r="F236" s="3">
        <v>6</v>
      </c>
      <c r="G236" s="4" t="s">
        <v>961</v>
      </c>
      <c r="H236" s="4" t="s">
        <v>898</v>
      </c>
      <c r="I236" s="1" t="s">
        <v>962</v>
      </c>
      <c r="J236" s="9"/>
    </row>
    <row r="237" spans="1:10" ht="28.5" x14ac:dyDescent="0.25">
      <c r="A237" s="9" t="str">
        <f t="shared" si="33"/>
        <v>23.06.2015</v>
      </c>
      <c r="B237" s="13"/>
      <c r="C237" s="11"/>
      <c r="D237" s="11"/>
      <c r="E237" s="11"/>
      <c r="F237" s="3">
        <v>7</v>
      </c>
      <c r="G237" s="4" t="s">
        <v>839</v>
      </c>
      <c r="H237" s="4" t="s">
        <v>838</v>
      </c>
      <c r="I237" s="1" t="s">
        <v>963</v>
      </c>
      <c r="J237" s="9"/>
    </row>
    <row r="238" spans="1:10" ht="42.75" x14ac:dyDescent="0.25">
      <c r="A238" s="9" t="str">
        <f t="shared" si="33"/>
        <v>23.06.2015</v>
      </c>
      <c r="B238" s="13"/>
      <c r="C238" s="11"/>
      <c r="D238" s="11"/>
      <c r="E238" s="11"/>
      <c r="F238" s="3">
        <v>8</v>
      </c>
      <c r="G238" s="4" t="s">
        <v>965</v>
      </c>
      <c r="H238" s="4" t="s">
        <v>66</v>
      </c>
      <c r="I238" s="1" t="s">
        <v>964</v>
      </c>
      <c r="J238" s="9"/>
    </row>
    <row r="239" spans="1:10" ht="42.75" x14ac:dyDescent="0.25">
      <c r="A239" s="9" t="str">
        <f t="shared" si="33"/>
        <v>23.06.2015</v>
      </c>
      <c r="B239" s="13"/>
      <c r="C239" s="11"/>
      <c r="D239" s="11"/>
      <c r="E239" s="11"/>
      <c r="F239" s="3">
        <v>9</v>
      </c>
      <c r="G239" s="4" t="s">
        <v>967</v>
      </c>
      <c r="H239" s="4" t="s">
        <v>66</v>
      </c>
      <c r="I239" s="1" t="s">
        <v>966</v>
      </c>
      <c r="J239" s="9"/>
    </row>
    <row r="240" spans="1:10" ht="28.5" x14ac:dyDescent="0.25">
      <c r="A240" s="9" t="str">
        <f t="shared" si="33"/>
        <v>23.06.2015</v>
      </c>
      <c r="B240" s="13"/>
      <c r="C240" s="11"/>
      <c r="D240" s="11"/>
      <c r="E240" s="11"/>
      <c r="F240" s="3">
        <v>10</v>
      </c>
      <c r="G240" s="4" t="s">
        <v>968</v>
      </c>
      <c r="H240" s="4" t="s">
        <v>898</v>
      </c>
      <c r="I240" s="1" t="s">
        <v>969</v>
      </c>
      <c r="J240" s="9"/>
    </row>
    <row r="241" spans="1:10" ht="42.75" x14ac:dyDescent="0.25">
      <c r="A241" s="9" t="str">
        <f t="shared" si="33"/>
        <v>23.06.2015</v>
      </c>
      <c r="B241" s="13"/>
      <c r="C241" s="11"/>
      <c r="D241" s="11"/>
      <c r="E241" s="11"/>
      <c r="F241" s="3">
        <v>11</v>
      </c>
      <c r="G241" s="4" t="s">
        <v>971</v>
      </c>
      <c r="H241" s="4" t="s">
        <v>34</v>
      </c>
      <c r="I241" s="1" t="s">
        <v>970</v>
      </c>
      <c r="J241" s="9"/>
    </row>
    <row r="242" spans="1:10" ht="28.5" x14ac:dyDescent="0.25">
      <c r="A242" s="9" t="str">
        <f>"13.04.2015"</f>
        <v>13.04.2015</v>
      </c>
      <c r="B242" s="13" t="s">
        <v>573</v>
      </c>
      <c r="C242" s="11"/>
      <c r="D242" s="11"/>
      <c r="E242" s="11"/>
      <c r="F242" s="3">
        <v>1</v>
      </c>
      <c r="G242" s="4" t="s">
        <v>575</v>
      </c>
      <c r="H242" s="4"/>
      <c r="I242" s="1" t="s">
        <v>576</v>
      </c>
      <c r="J242" s="9" t="s">
        <v>477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574</v>
      </c>
      <c r="H243" s="4"/>
      <c r="I243" s="1" t="s">
        <v>577</v>
      </c>
      <c r="J243" s="9" t="s">
        <v>579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473</v>
      </c>
      <c r="H244" s="4"/>
      <c r="I244" s="1" t="s">
        <v>578</v>
      </c>
      <c r="J244" s="9" t="s">
        <v>580</v>
      </c>
    </row>
    <row r="245" spans="1:10" ht="28.5" x14ac:dyDescent="0.25">
      <c r="A245" s="9" t="str">
        <f>"13.11.2014"</f>
        <v>13.11.2014</v>
      </c>
      <c r="B245" s="13" t="s">
        <v>581</v>
      </c>
      <c r="C245" s="11"/>
      <c r="D245" s="11"/>
      <c r="E245" s="11"/>
      <c r="F245" s="3">
        <v>1</v>
      </c>
      <c r="G245" s="4" t="s">
        <v>582</v>
      </c>
      <c r="H245" s="4"/>
      <c r="I245" s="1" t="s">
        <v>583</v>
      </c>
      <c r="J245" s="9" t="s">
        <v>596</v>
      </c>
    </row>
    <row r="246" spans="1:10" ht="28.5" x14ac:dyDescent="0.25">
      <c r="A246" s="9" t="str">
        <f t="shared" ref="A246:A252" si="34">"13.11.2014"</f>
        <v>13.11.2014</v>
      </c>
      <c r="B246" s="13"/>
      <c r="C246" s="11"/>
      <c r="D246" s="11"/>
      <c r="E246" s="11"/>
      <c r="F246" s="3">
        <v>2</v>
      </c>
      <c r="G246" s="4" t="s">
        <v>584</v>
      </c>
      <c r="H246" s="4"/>
      <c r="I246" s="1" t="s">
        <v>585</v>
      </c>
      <c r="J246" s="9" t="s">
        <v>597</v>
      </c>
    </row>
    <row r="247" spans="1:10" x14ac:dyDescent="0.25">
      <c r="A247" s="9" t="str">
        <f t="shared" si="34"/>
        <v>13.11.2014</v>
      </c>
      <c r="B247" s="13"/>
      <c r="C247" s="11"/>
      <c r="D247" s="11"/>
      <c r="E247" s="11"/>
      <c r="F247" s="3">
        <v>3</v>
      </c>
      <c r="G247" s="4" t="s">
        <v>524</v>
      </c>
      <c r="H247" s="4"/>
      <c r="I247" s="1" t="s">
        <v>586</v>
      </c>
      <c r="J247" s="9" t="s">
        <v>598</v>
      </c>
    </row>
    <row r="248" spans="1:10" ht="28.5" x14ac:dyDescent="0.25">
      <c r="A248" s="9" t="str">
        <f t="shared" si="34"/>
        <v>13.11.2014</v>
      </c>
      <c r="B248" s="13"/>
      <c r="C248" s="11"/>
      <c r="D248" s="11"/>
      <c r="E248" s="11"/>
      <c r="F248" s="3">
        <v>4</v>
      </c>
      <c r="G248" s="4" t="s">
        <v>587</v>
      </c>
      <c r="H248" s="4"/>
      <c r="I248" s="1" t="s">
        <v>588</v>
      </c>
      <c r="J248" s="9" t="s">
        <v>599</v>
      </c>
    </row>
    <row r="249" spans="1:10" ht="28.5" x14ac:dyDescent="0.25">
      <c r="A249" s="9" t="str">
        <f t="shared" si="34"/>
        <v>13.11.2014</v>
      </c>
      <c r="B249" s="13"/>
      <c r="C249" s="11"/>
      <c r="D249" s="11"/>
      <c r="E249" s="11"/>
      <c r="F249" s="3">
        <v>5</v>
      </c>
      <c r="G249" s="4" t="s">
        <v>589</v>
      </c>
      <c r="H249" s="4"/>
      <c r="I249" s="1" t="s">
        <v>590</v>
      </c>
      <c r="J249" s="9" t="s">
        <v>600</v>
      </c>
    </row>
    <row r="250" spans="1:10" ht="28.5" x14ac:dyDescent="0.25">
      <c r="A250" s="9" t="str">
        <f t="shared" si="34"/>
        <v>13.11.2014</v>
      </c>
      <c r="B250" s="13"/>
      <c r="C250" s="11"/>
      <c r="D250" s="11"/>
      <c r="E250" s="11"/>
      <c r="F250" s="3">
        <v>6</v>
      </c>
      <c r="G250" s="4" t="s">
        <v>591</v>
      </c>
      <c r="H250" s="4"/>
      <c r="I250" s="1" t="s">
        <v>592</v>
      </c>
      <c r="J250" s="9" t="s">
        <v>601</v>
      </c>
    </row>
    <row r="251" spans="1:10" ht="28.5" x14ac:dyDescent="0.25">
      <c r="A251" s="9" t="str">
        <f t="shared" si="34"/>
        <v>13.11.2014</v>
      </c>
      <c r="B251" s="13"/>
      <c r="C251" s="11"/>
      <c r="D251" s="11"/>
      <c r="E251" s="11"/>
      <c r="F251" s="3">
        <v>7</v>
      </c>
      <c r="G251" s="4" t="s">
        <v>593</v>
      </c>
      <c r="H251" s="4"/>
      <c r="I251" s="1" t="s">
        <v>660</v>
      </c>
      <c r="J251" s="9" t="s">
        <v>602</v>
      </c>
    </row>
    <row r="252" spans="1:10" ht="28.5" x14ac:dyDescent="0.25">
      <c r="A252" s="9" t="str">
        <f t="shared" si="34"/>
        <v>13.11.2014</v>
      </c>
      <c r="B252" s="13"/>
      <c r="C252" s="11"/>
      <c r="D252" s="11"/>
      <c r="E252" s="11"/>
      <c r="F252" s="3">
        <v>8</v>
      </c>
      <c r="G252" s="4" t="s">
        <v>594</v>
      </c>
      <c r="H252" s="4"/>
      <c r="I252" s="1" t="s">
        <v>595</v>
      </c>
      <c r="J252" s="9" t="s">
        <v>603</v>
      </c>
    </row>
    <row r="253" spans="1:10" ht="28.5" x14ac:dyDescent="0.25">
      <c r="A253" s="9" t="str">
        <f>"02.10.2014"</f>
        <v>02.10.2014</v>
      </c>
      <c r="B253" s="13" t="s">
        <v>604</v>
      </c>
      <c r="C253" s="11"/>
      <c r="D253" s="11"/>
      <c r="E253" s="11"/>
      <c r="F253" s="3">
        <v>1</v>
      </c>
      <c r="G253" s="4" t="s">
        <v>605</v>
      </c>
      <c r="H253" s="4"/>
      <c r="I253" s="1" t="s">
        <v>606</v>
      </c>
      <c r="J253" s="9" t="s">
        <v>492</v>
      </c>
    </row>
    <row r="254" spans="1:10" ht="57" x14ac:dyDescent="0.25">
      <c r="A254" s="9" t="str">
        <f t="shared" ref="A254:A259" si="35">"02.10.2014"</f>
        <v>02.10.2014</v>
      </c>
      <c r="B254" s="13"/>
      <c r="C254" s="11"/>
      <c r="D254" s="11"/>
      <c r="E254" s="11"/>
      <c r="F254" s="3">
        <v>2</v>
      </c>
      <c r="G254" s="4" t="s">
        <v>607</v>
      </c>
      <c r="H254" s="4"/>
      <c r="I254" s="1" t="s">
        <v>608</v>
      </c>
      <c r="J254" s="9" t="s">
        <v>619</v>
      </c>
    </row>
    <row r="255" spans="1:10" ht="42.75" x14ac:dyDescent="0.25">
      <c r="A255" s="9" t="str">
        <f t="shared" si="35"/>
        <v>02.10.2014</v>
      </c>
      <c r="B255" s="13"/>
      <c r="C255" s="11"/>
      <c r="D255" s="11"/>
      <c r="E255" s="11"/>
      <c r="F255" s="3">
        <v>3</v>
      </c>
      <c r="G255" s="4" t="s">
        <v>609</v>
      </c>
      <c r="H255" s="4"/>
      <c r="I255" s="1" t="s">
        <v>610</v>
      </c>
      <c r="J255" s="9" t="s">
        <v>620</v>
      </c>
    </row>
    <row r="256" spans="1:10" ht="28.5" x14ac:dyDescent="0.25">
      <c r="A256" s="9" t="str">
        <f t="shared" si="35"/>
        <v>02.10.2014</v>
      </c>
      <c r="B256" s="13"/>
      <c r="C256" s="11"/>
      <c r="D256" s="11"/>
      <c r="E256" s="11"/>
      <c r="F256" s="3">
        <v>4</v>
      </c>
      <c r="G256" s="4" t="s">
        <v>611</v>
      </c>
      <c r="H256" s="4"/>
      <c r="I256" s="1" t="s">
        <v>612</v>
      </c>
      <c r="J256" s="9" t="s">
        <v>621</v>
      </c>
    </row>
    <row r="257" spans="1:10" x14ac:dyDescent="0.25">
      <c r="A257" s="9" t="str">
        <f t="shared" si="35"/>
        <v>02.10.2014</v>
      </c>
      <c r="B257" s="13"/>
      <c r="C257" s="11"/>
      <c r="D257" s="11"/>
      <c r="E257" s="11"/>
      <c r="F257" s="3">
        <v>5</v>
      </c>
      <c r="G257" s="4" t="s">
        <v>613</v>
      </c>
      <c r="H257" s="4"/>
      <c r="I257" s="1" t="s">
        <v>614</v>
      </c>
      <c r="J257" s="9" t="s">
        <v>622</v>
      </c>
    </row>
    <row r="258" spans="1:10" ht="28.5" x14ac:dyDescent="0.25">
      <c r="A258" s="9" t="str">
        <f t="shared" si="35"/>
        <v>02.10.2014</v>
      </c>
      <c r="B258" s="13"/>
      <c r="C258" s="11"/>
      <c r="D258" s="11"/>
      <c r="E258" s="11"/>
      <c r="F258" s="3">
        <v>6</v>
      </c>
      <c r="G258" s="4" t="s">
        <v>615</v>
      </c>
      <c r="H258" s="4"/>
      <c r="I258" s="1" t="s">
        <v>616</v>
      </c>
      <c r="J258" s="9" t="s">
        <v>623</v>
      </c>
    </row>
    <row r="259" spans="1:10" ht="28.5" x14ac:dyDescent="0.25">
      <c r="A259" s="9" t="str">
        <f t="shared" si="35"/>
        <v>02.10.2014</v>
      </c>
      <c r="B259" s="13"/>
      <c r="C259" s="11"/>
      <c r="D259" s="11"/>
      <c r="E259" s="11"/>
      <c r="F259" s="3">
        <v>7</v>
      </c>
      <c r="G259" s="4" t="s">
        <v>617</v>
      </c>
      <c r="H259" s="4"/>
      <c r="I259" s="1" t="s">
        <v>618</v>
      </c>
      <c r="J259" s="9" t="s">
        <v>624</v>
      </c>
    </row>
    <row r="260" spans="1:10" ht="42.75" x14ac:dyDescent="0.25">
      <c r="A260" s="9" t="str">
        <f>"07.05.2014"</f>
        <v>07.05.2014</v>
      </c>
      <c r="B260" s="13" t="s">
        <v>625</v>
      </c>
      <c r="C260" s="11"/>
      <c r="D260" s="11"/>
      <c r="E260" s="11"/>
      <c r="F260" s="3">
        <v>1</v>
      </c>
      <c r="G260" s="4" t="s">
        <v>627</v>
      </c>
      <c r="H260" s="4"/>
      <c r="I260" s="1" t="s">
        <v>628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626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629</v>
      </c>
      <c r="C263" s="11"/>
      <c r="D263" s="11"/>
      <c r="E263" s="11"/>
      <c r="F263" s="3">
        <v>1</v>
      </c>
      <c r="G263" s="4" t="s">
        <v>633</v>
      </c>
      <c r="H263" s="4"/>
      <c r="I263" s="1" t="s">
        <v>634</v>
      </c>
      <c r="J263" s="9" t="s">
        <v>630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635</v>
      </c>
      <c r="H264" s="4"/>
      <c r="I264" s="1" t="s">
        <v>636</v>
      </c>
      <c r="J264" s="9" t="s">
        <v>308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635</v>
      </c>
      <c r="H265" s="4"/>
      <c r="I265" s="1" t="s">
        <v>637</v>
      </c>
      <c r="J265" s="9" t="s">
        <v>631</v>
      </c>
    </row>
    <row r="266" spans="1:10" ht="28.5" x14ac:dyDescent="0.25">
      <c r="A266" s="9" t="str">
        <f>"04.06.2013"</f>
        <v>04.06.2013</v>
      </c>
      <c r="B266" s="13" t="s">
        <v>572</v>
      </c>
      <c r="C266" s="11"/>
      <c r="D266" s="11"/>
      <c r="E266" s="11"/>
      <c r="F266" s="3">
        <v>1</v>
      </c>
      <c r="G266" s="4" t="s">
        <v>659</v>
      </c>
      <c r="H266" s="4"/>
      <c r="I266" s="1" t="s">
        <v>35</v>
      </c>
      <c r="J266" s="9" t="s">
        <v>661</v>
      </c>
    </row>
    <row r="267" spans="1:10" ht="28.5" x14ac:dyDescent="0.25">
      <c r="A267" s="9" t="str">
        <f t="shared" ref="A267:A279" si="36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638</v>
      </c>
      <c r="J267" s="9" t="s">
        <v>662</v>
      </c>
    </row>
    <row r="268" spans="1:10" ht="57" x14ac:dyDescent="0.25">
      <c r="A268" s="9" t="str">
        <f t="shared" si="36"/>
        <v>04.06.2013</v>
      </c>
      <c r="B268" s="13"/>
      <c r="C268" s="11"/>
      <c r="D268" s="11"/>
      <c r="E268" s="11"/>
      <c r="F268" s="3">
        <v>3</v>
      </c>
      <c r="G268" s="4" t="s">
        <v>639</v>
      </c>
      <c r="H268" s="4"/>
      <c r="I268" s="1" t="s">
        <v>640</v>
      </c>
      <c r="J268" s="9" t="s">
        <v>663</v>
      </c>
    </row>
    <row r="269" spans="1:10" ht="28.5" x14ac:dyDescent="0.25">
      <c r="A269" s="9" t="str">
        <f t="shared" si="36"/>
        <v>04.06.2013</v>
      </c>
      <c r="B269" s="13"/>
      <c r="C269" s="11"/>
      <c r="D269" s="11"/>
      <c r="E269" s="11"/>
      <c r="F269" s="3">
        <v>4</v>
      </c>
      <c r="G269" s="4" t="s">
        <v>641</v>
      </c>
      <c r="H269" s="4"/>
      <c r="I269" s="1" t="s">
        <v>642</v>
      </c>
      <c r="J269" s="9" t="s">
        <v>664</v>
      </c>
    </row>
    <row r="270" spans="1:10" ht="28.5" x14ac:dyDescent="0.25">
      <c r="A270" s="9" t="str">
        <f t="shared" si="36"/>
        <v>04.06.2013</v>
      </c>
      <c r="B270" s="13"/>
      <c r="C270" s="11"/>
      <c r="D270" s="11"/>
      <c r="E270" s="11"/>
      <c r="F270" s="3">
        <v>5</v>
      </c>
      <c r="G270" s="4" t="s">
        <v>643</v>
      </c>
      <c r="H270" s="4"/>
      <c r="I270" s="1" t="s">
        <v>644</v>
      </c>
      <c r="J270" s="9" t="s">
        <v>665</v>
      </c>
    </row>
    <row r="271" spans="1:10" x14ac:dyDescent="0.25">
      <c r="A271" s="9" t="str">
        <f t="shared" si="36"/>
        <v>04.06.2013</v>
      </c>
      <c r="B271" s="13"/>
      <c r="C271" s="11"/>
      <c r="D271" s="11"/>
      <c r="E271" s="11"/>
      <c r="F271" s="3">
        <v>6</v>
      </c>
      <c r="G271" s="4" t="s">
        <v>645</v>
      </c>
      <c r="H271" s="4"/>
      <c r="I271" s="1" t="s">
        <v>646</v>
      </c>
      <c r="J271" s="9" t="s">
        <v>666</v>
      </c>
    </row>
    <row r="272" spans="1:10" x14ac:dyDescent="0.25">
      <c r="A272" s="9" t="str">
        <f t="shared" si="36"/>
        <v>04.06.2013</v>
      </c>
      <c r="B272" s="13"/>
      <c r="C272" s="11"/>
      <c r="D272" s="11"/>
      <c r="E272" s="11"/>
      <c r="F272" s="3">
        <v>7</v>
      </c>
      <c r="G272" s="4" t="s">
        <v>647</v>
      </c>
      <c r="H272" s="4"/>
      <c r="I272" s="1" t="s">
        <v>648</v>
      </c>
      <c r="J272" s="9" t="s">
        <v>667</v>
      </c>
    </row>
    <row r="273" spans="1:10" ht="42.75" x14ac:dyDescent="0.25">
      <c r="A273" s="9" t="str">
        <f t="shared" si="36"/>
        <v>04.06.2013</v>
      </c>
      <c r="B273" s="13"/>
      <c r="C273" s="11"/>
      <c r="D273" s="11"/>
      <c r="E273" s="11"/>
      <c r="F273" s="3">
        <v>8</v>
      </c>
      <c r="G273" s="4" t="s">
        <v>649</v>
      </c>
      <c r="H273" s="4"/>
      <c r="I273" s="1" t="s">
        <v>650</v>
      </c>
      <c r="J273" s="9" t="s">
        <v>668</v>
      </c>
    </row>
    <row r="274" spans="1:10" ht="42.75" x14ac:dyDescent="0.25">
      <c r="A274" s="9" t="str">
        <f t="shared" si="36"/>
        <v>04.06.2013</v>
      </c>
      <c r="B274" s="13"/>
      <c r="C274" s="11"/>
      <c r="D274" s="11"/>
      <c r="E274" s="11"/>
      <c r="F274" s="3">
        <v>9</v>
      </c>
      <c r="G274" s="4" t="s">
        <v>482</v>
      </c>
      <c r="H274" s="4"/>
      <c r="I274" s="1" t="s">
        <v>651</v>
      </c>
      <c r="J274" s="9" t="s">
        <v>669</v>
      </c>
    </row>
    <row r="275" spans="1:10" ht="42.75" x14ac:dyDescent="0.25">
      <c r="A275" s="9" t="str">
        <f t="shared" si="36"/>
        <v>04.06.2013</v>
      </c>
      <c r="B275" s="13"/>
      <c r="C275" s="11"/>
      <c r="D275" s="11"/>
      <c r="E275" s="11"/>
      <c r="F275" s="3">
        <v>10</v>
      </c>
      <c r="G275" s="4" t="s">
        <v>652</v>
      </c>
      <c r="H275" s="4"/>
      <c r="I275" s="1" t="s">
        <v>653</v>
      </c>
      <c r="J275" s="9" t="s">
        <v>670</v>
      </c>
    </row>
    <row r="276" spans="1:10" ht="28.5" x14ac:dyDescent="0.25">
      <c r="A276" s="9" t="str">
        <f t="shared" si="36"/>
        <v>04.06.2013</v>
      </c>
      <c r="B276" s="13"/>
      <c r="C276" s="11"/>
      <c r="D276" s="11"/>
      <c r="E276" s="11"/>
      <c r="F276" s="3">
        <v>11</v>
      </c>
      <c r="G276" s="4" t="s">
        <v>654</v>
      </c>
      <c r="H276" s="4"/>
      <c r="I276" s="1" t="s">
        <v>655</v>
      </c>
      <c r="J276" s="9" t="s">
        <v>671</v>
      </c>
    </row>
    <row r="277" spans="1:10" ht="42.75" x14ac:dyDescent="0.25">
      <c r="A277" s="9" t="str">
        <f t="shared" si="36"/>
        <v>04.06.2013</v>
      </c>
      <c r="B277" s="13"/>
      <c r="C277" s="11"/>
      <c r="D277" s="11"/>
      <c r="E277" s="11"/>
      <c r="F277" s="3">
        <v>12</v>
      </c>
      <c r="G277" s="4" t="s">
        <v>656</v>
      </c>
      <c r="H277" s="4"/>
      <c r="I277" s="1" t="s">
        <v>657</v>
      </c>
      <c r="J277" s="9" t="s">
        <v>672</v>
      </c>
    </row>
    <row r="278" spans="1:10" ht="28.5" x14ac:dyDescent="0.25">
      <c r="A278" s="9" t="str">
        <f t="shared" si="36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658</v>
      </c>
      <c r="J278" s="9" t="s">
        <v>673</v>
      </c>
    </row>
    <row r="279" spans="1:10" x14ac:dyDescent="0.25">
      <c r="A279" s="9" t="str">
        <f t="shared" si="36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632</v>
      </c>
      <c r="J279" s="9" t="s">
        <v>674</v>
      </c>
    </row>
    <row r="280" spans="1:10" ht="28.5" x14ac:dyDescent="0.25">
      <c r="A280" s="9" t="str">
        <f>"28.11.2012"</f>
        <v>28.11.2012</v>
      </c>
      <c r="B280" s="13" t="s">
        <v>675</v>
      </c>
      <c r="C280" s="11"/>
      <c r="D280" s="11"/>
      <c r="E280" s="11"/>
      <c r="F280" s="3">
        <v>1</v>
      </c>
      <c r="G280" s="4" t="s">
        <v>678</v>
      </c>
      <c r="H280" s="4" t="s">
        <v>679</v>
      </c>
      <c r="I280" s="1" t="s">
        <v>676</v>
      </c>
      <c r="J280" s="9"/>
    </row>
    <row r="281" spans="1:10" ht="28.5" x14ac:dyDescent="0.25">
      <c r="A281" s="9" t="str">
        <f t="shared" ref="A281:A282" si="37">"28.11.2012"</f>
        <v>28.11.2012</v>
      </c>
      <c r="B281" s="13"/>
      <c r="C281" s="11"/>
      <c r="D281" s="11"/>
      <c r="E281" s="11"/>
      <c r="F281" s="3">
        <v>2</v>
      </c>
      <c r="G281" s="4" t="s">
        <v>680</v>
      </c>
      <c r="H281" s="4" t="s">
        <v>681</v>
      </c>
      <c r="I281" s="1" t="s">
        <v>677</v>
      </c>
      <c r="J281" s="9"/>
    </row>
    <row r="282" spans="1:10" ht="42.75" x14ac:dyDescent="0.25">
      <c r="A282" s="9" t="str">
        <f t="shared" si="37"/>
        <v>28.11.2012</v>
      </c>
      <c r="B282" s="13"/>
      <c r="C282" s="11"/>
      <c r="D282" s="11"/>
      <c r="E282" s="11"/>
      <c r="F282" s="3">
        <v>3</v>
      </c>
      <c r="G282" s="4" t="s">
        <v>682</v>
      </c>
      <c r="H282" s="4" t="s">
        <v>683</v>
      </c>
      <c r="I282" s="1" t="s">
        <v>684</v>
      </c>
      <c r="J282" s="9"/>
    </row>
    <row r="283" spans="1:10" ht="57" x14ac:dyDescent="0.25">
      <c r="A283" s="9" t="str">
        <f>"25.09.2012"</f>
        <v>25.09.2012</v>
      </c>
      <c r="B283" s="13" t="s">
        <v>685</v>
      </c>
      <c r="C283" s="11"/>
      <c r="D283" s="11"/>
      <c r="E283" s="11"/>
      <c r="F283" s="3">
        <v>1</v>
      </c>
      <c r="G283" s="4" t="s">
        <v>686</v>
      </c>
      <c r="H283" s="4"/>
      <c r="I283" s="1" t="s">
        <v>689</v>
      </c>
      <c r="J283" s="9" t="s">
        <v>694</v>
      </c>
    </row>
    <row r="284" spans="1:10" ht="42.75" x14ac:dyDescent="0.25">
      <c r="A284" s="9" t="str">
        <f t="shared" ref="A284:A287" si="38">"25.09.2012"</f>
        <v>25.09.2012</v>
      </c>
      <c r="B284" s="13"/>
      <c r="C284" s="11"/>
      <c r="D284" s="11"/>
      <c r="E284" s="11"/>
      <c r="F284" s="3">
        <v>2</v>
      </c>
      <c r="G284" s="4" t="s">
        <v>687</v>
      </c>
      <c r="H284" s="4"/>
      <c r="I284" s="1" t="s">
        <v>690</v>
      </c>
      <c r="J284" s="9" t="s">
        <v>695</v>
      </c>
    </row>
    <row r="285" spans="1:10" ht="57" x14ac:dyDescent="0.25">
      <c r="A285" s="9" t="str">
        <f t="shared" si="38"/>
        <v>25.09.2012</v>
      </c>
      <c r="B285" s="13"/>
      <c r="C285" s="11"/>
      <c r="D285" s="11"/>
      <c r="E285" s="11"/>
      <c r="F285" s="3">
        <v>3</v>
      </c>
      <c r="G285" s="4" t="s">
        <v>688</v>
      </c>
      <c r="H285" s="4"/>
      <c r="I285" s="1" t="s">
        <v>691</v>
      </c>
      <c r="J285" s="9" t="s">
        <v>696</v>
      </c>
    </row>
    <row r="286" spans="1:10" ht="28.5" x14ac:dyDescent="0.25">
      <c r="A286" s="9" t="str">
        <f t="shared" si="38"/>
        <v>25.09.2012</v>
      </c>
      <c r="B286" s="13"/>
      <c r="C286" s="11"/>
      <c r="D286" s="11"/>
      <c r="E286" s="11"/>
      <c r="F286" s="3">
        <v>4</v>
      </c>
      <c r="G286" s="4" t="s">
        <v>482</v>
      </c>
      <c r="H286" s="4"/>
      <c r="I286" s="1" t="s">
        <v>692</v>
      </c>
      <c r="J286" s="9" t="s">
        <v>697</v>
      </c>
    </row>
    <row r="287" spans="1:10" ht="42.75" x14ac:dyDescent="0.25">
      <c r="A287" s="9" t="str">
        <f t="shared" si="38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693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698</v>
      </c>
      <c r="C288" s="11"/>
      <c r="D288" s="11"/>
      <c r="E288" s="11"/>
      <c r="F288" s="3">
        <v>1</v>
      </c>
      <c r="G288" s="4" t="s">
        <v>699</v>
      </c>
      <c r="H288" s="4"/>
      <c r="I288" s="1" t="s">
        <v>702</v>
      </c>
      <c r="J288" s="9" t="s">
        <v>705</v>
      </c>
    </row>
    <row r="289" spans="1:10" ht="28.5" x14ac:dyDescent="0.25">
      <c r="A289" s="9" t="str">
        <f t="shared" ref="A289:A291" si="39">"09.07.2012"</f>
        <v>09.07.2012</v>
      </c>
      <c r="B289" s="13"/>
      <c r="C289" s="11"/>
      <c r="D289" s="11"/>
      <c r="E289" s="11"/>
      <c r="F289" s="3">
        <v>2</v>
      </c>
      <c r="G289" s="4" t="s">
        <v>700</v>
      </c>
      <c r="H289" s="4"/>
      <c r="I289" s="1" t="s">
        <v>703</v>
      </c>
      <c r="J289" s="9" t="s">
        <v>706</v>
      </c>
    </row>
    <row r="290" spans="1:10" ht="28.5" x14ac:dyDescent="0.25">
      <c r="A290" s="9" t="str">
        <f t="shared" si="39"/>
        <v>09.07.2012</v>
      </c>
      <c r="B290" s="13"/>
      <c r="C290" s="11"/>
      <c r="D290" s="11"/>
      <c r="E290" s="11"/>
      <c r="F290" s="3">
        <v>3</v>
      </c>
      <c r="G290" s="4" t="s">
        <v>708</v>
      </c>
      <c r="H290" s="4"/>
      <c r="I290" s="1" t="s">
        <v>707</v>
      </c>
      <c r="J290" s="9"/>
    </row>
    <row r="291" spans="1:10" ht="28.5" x14ac:dyDescent="0.25">
      <c r="A291" s="9" t="str">
        <f t="shared" si="39"/>
        <v>09.07.2012</v>
      </c>
      <c r="B291" s="13"/>
      <c r="C291" s="11"/>
      <c r="D291" s="11"/>
      <c r="E291" s="11"/>
      <c r="F291" s="3">
        <v>4</v>
      </c>
      <c r="G291" s="4" t="s">
        <v>701</v>
      </c>
      <c r="H291" s="4"/>
      <c r="I291" s="1" t="s">
        <v>704</v>
      </c>
      <c r="J291" s="9" t="s">
        <v>709</v>
      </c>
    </row>
    <row r="292" spans="1:10" ht="42.75" x14ac:dyDescent="0.25">
      <c r="A292" s="9" t="str">
        <f>"22.05.2012"</f>
        <v>22.05.2012</v>
      </c>
      <c r="B292" s="13" t="s">
        <v>710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714</v>
      </c>
      <c r="C293" s="11"/>
      <c r="D293" s="11"/>
      <c r="E293" s="11"/>
      <c r="F293" s="3">
        <v>1</v>
      </c>
      <c r="G293" s="4" t="s">
        <v>711</v>
      </c>
      <c r="H293" s="4" t="s">
        <v>712</v>
      </c>
      <c r="I293" s="1" t="s">
        <v>713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715</v>
      </c>
      <c r="J294" s="9"/>
    </row>
    <row r="295" spans="1:10" ht="57" x14ac:dyDescent="0.25">
      <c r="A295" s="9" t="str">
        <f>"16.09.2011"</f>
        <v>16.09.2011</v>
      </c>
      <c r="B295" s="13" t="s">
        <v>716</v>
      </c>
      <c r="C295" s="11"/>
      <c r="D295" s="11"/>
      <c r="E295" s="11"/>
      <c r="F295" s="3">
        <v>1</v>
      </c>
      <c r="G295" s="4" t="s">
        <v>717</v>
      </c>
      <c r="H295" s="4"/>
      <c r="I295" s="1" t="s">
        <v>718</v>
      </c>
      <c r="J295" s="9" t="s">
        <v>730</v>
      </c>
    </row>
    <row r="296" spans="1:10" ht="42.75" x14ac:dyDescent="0.25">
      <c r="A296" s="9" t="str">
        <f t="shared" ref="A296:A302" si="40">"16.09.2011"</f>
        <v>16.09.2011</v>
      </c>
      <c r="B296" s="13"/>
      <c r="C296" s="11"/>
      <c r="D296" s="11"/>
      <c r="E296" s="11"/>
      <c r="F296" s="3">
        <v>2</v>
      </c>
      <c r="G296" s="4" t="s">
        <v>719</v>
      </c>
      <c r="H296" s="4"/>
      <c r="I296" s="1" t="s">
        <v>720</v>
      </c>
      <c r="J296" s="9" t="s">
        <v>731</v>
      </c>
    </row>
    <row r="297" spans="1:10" ht="28.5" x14ac:dyDescent="0.25">
      <c r="A297" s="9" t="str">
        <f t="shared" si="40"/>
        <v>16.09.2011</v>
      </c>
      <c r="B297" s="13"/>
      <c r="C297" s="11"/>
      <c r="D297" s="11"/>
      <c r="E297" s="11"/>
      <c r="F297" s="3">
        <v>3</v>
      </c>
      <c r="G297" s="4" t="s">
        <v>733</v>
      </c>
      <c r="H297" s="4"/>
      <c r="I297" s="1" t="s">
        <v>721</v>
      </c>
      <c r="J297" s="9" t="s">
        <v>732</v>
      </c>
    </row>
    <row r="298" spans="1:10" ht="28.5" x14ac:dyDescent="0.25">
      <c r="A298" s="9" t="str">
        <f t="shared" si="40"/>
        <v>16.09.2011</v>
      </c>
      <c r="B298" s="13"/>
      <c r="C298" s="11"/>
      <c r="D298" s="11"/>
      <c r="E298" s="11"/>
      <c r="F298" s="3">
        <v>4</v>
      </c>
      <c r="G298" s="4" t="s">
        <v>735</v>
      </c>
      <c r="H298" s="4"/>
      <c r="I298" s="1" t="s">
        <v>734</v>
      </c>
      <c r="J298" s="9"/>
    </row>
    <row r="299" spans="1:10" ht="42.75" x14ac:dyDescent="0.25">
      <c r="A299" s="9" t="str">
        <f t="shared" si="40"/>
        <v>16.09.2011</v>
      </c>
      <c r="B299" s="13"/>
      <c r="C299" s="11"/>
      <c r="D299" s="11"/>
      <c r="E299" s="11"/>
      <c r="F299" s="3">
        <v>5</v>
      </c>
      <c r="G299" s="4" t="s">
        <v>722</v>
      </c>
      <c r="H299" s="4"/>
      <c r="I299" s="1" t="s">
        <v>723</v>
      </c>
      <c r="J299" s="9" t="s">
        <v>736</v>
      </c>
    </row>
    <row r="300" spans="1:10" x14ac:dyDescent="0.25">
      <c r="A300" s="9" t="str">
        <f t="shared" si="40"/>
        <v>16.09.2011</v>
      </c>
      <c r="B300" s="13"/>
      <c r="C300" s="11"/>
      <c r="D300" s="11"/>
      <c r="E300" s="11"/>
      <c r="F300" s="3">
        <v>6</v>
      </c>
      <c r="G300" s="4" t="s">
        <v>724</v>
      </c>
      <c r="H300" s="4"/>
      <c r="I300" s="1" t="s">
        <v>725</v>
      </c>
      <c r="J300" s="9" t="s">
        <v>737</v>
      </c>
    </row>
    <row r="301" spans="1:10" ht="28.5" x14ac:dyDescent="0.25">
      <c r="A301" s="9" t="str">
        <f t="shared" si="40"/>
        <v>16.09.2011</v>
      </c>
      <c r="B301" s="13"/>
      <c r="C301" s="11"/>
      <c r="D301" s="11"/>
      <c r="E301" s="11"/>
      <c r="F301" s="3">
        <v>7</v>
      </c>
      <c r="G301" s="4" t="s">
        <v>729</v>
      </c>
      <c r="H301" s="4"/>
      <c r="I301" s="1" t="s">
        <v>726</v>
      </c>
      <c r="J301" s="9"/>
    </row>
    <row r="302" spans="1:10" ht="57" x14ac:dyDescent="0.25">
      <c r="A302" s="9" t="str">
        <f t="shared" si="40"/>
        <v>16.09.2011</v>
      </c>
      <c r="B302" s="13"/>
      <c r="C302" s="11"/>
      <c r="D302" s="11"/>
      <c r="E302" s="11"/>
      <c r="F302" s="3">
        <v>8</v>
      </c>
      <c r="G302" s="4" t="s">
        <v>727</v>
      </c>
      <c r="H302" s="4"/>
      <c r="I302" s="1" t="s">
        <v>728</v>
      </c>
      <c r="J302" s="9" t="s">
        <v>738</v>
      </c>
    </row>
    <row r="303" spans="1:10" ht="57" x14ac:dyDescent="0.25">
      <c r="A303" s="9" t="str">
        <f>"21.07.2011"</f>
        <v>21.07.2011</v>
      </c>
      <c r="B303" s="13" t="s">
        <v>739</v>
      </c>
      <c r="C303" s="11"/>
      <c r="D303" s="11"/>
      <c r="E303" s="11"/>
      <c r="F303" s="3">
        <v>1</v>
      </c>
      <c r="G303" s="4" t="s">
        <v>740</v>
      </c>
      <c r="H303" s="4"/>
      <c r="I303" s="1" t="s">
        <v>743</v>
      </c>
      <c r="J303" s="9" t="s">
        <v>747</v>
      </c>
    </row>
    <row r="304" spans="1:10" ht="28.5" x14ac:dyDescent="0.25">
      <c r="A304" s="9" t="str">
        <f t="shared" ref="A304:A306" si="41">"21.07.2011"</f>
        <v>21.07.2011</v>
      </c>
      <c r="B304" s="13"/>
      <c r="C304" s="11"/>
      <c r="D304" s="11"/>
      <c r="E304" s="11"/>
      <c r="F304" s="3">
        <v>2</v>
      </c>
      <c r="G304" s="4" t="s">
        <v>741</v>
      </c>
      <c r="H304" s="4"/>
      <c r="I304" s="1" t="s">
        <v>744</v>
      </c>
      <c r="J304" s="9" t="s">
        <v>748</v>
      </c>
    </row>
    <row r="305" spans="1:10" ht="42.75" x14ac:dyDescent="0.25">
      <c r="A305" s="9" t="str">
        <f t="shared" si="41"/>
        <v>21.07.2011</v>
      </c>
      <c r="B305" s="13"/>
      <c r="C305" s="11"/>
      <c r="D305" s="11"/>
      <c r="E305" s="11"/>
      <c r="F305" s="3">
        <v>3</v>
      </c>
      <c r="G305" s="4" t="s">
        <v>742</v>
      </c>
      <c r="H305" s="4"/>
      <c r="I305" s="1" t="s">
        <v>745</v>
      </c>
      <c r="J305" s="9" t="s">
        <v>749</v>
      </c>
    </row>
    <row r="306" spans="1:10" ht="28.5" x14ac:dyDescent="0.25">
      <c r="A306" s="9" t="str">
        <f t="shared" si="41"/>
        <v>21.07.2011</v>
      </c>
      <c r="B306" s="13"/>
      <c r="C306" s="11"/>
      <c r="D306" s="11"/>
      <c r="E306" s="11"/>
      <c r="F306" s="3">
        <v>4</v>
      </c>
      <c r="G306" s="4" t="s">
        <v>686</v>
      </c>
      <c r="H306" s="4"/>
      <c r="I306" s="1" t="s">
        <v>746</v>
      </c>
      <c r="J306" s="9" t="s">
        <v>750</v>
      </c>
    </row>
    <row r="307" spans="1:10" ht="71.25" x14ac:dyDescent="0.25">
      <c r="A307" s="9" t="str">
        <f>"10.05.2011"</f>
        <v>10.05.2011</v>
      </c>
      <c r="B307" s="13" t="s">
        <v>751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756</v>
      </c>
      <c r="J307" s="9" t="s">
        <v>215</v>
      </c>
    </row>
    <row r="308" spans="1:10" ht="28.5" x14ac:dyDescent="0.25">
      <c r="A308" s="9" t="str">
        <f t="shared" ref="A308:A315" si="42">"10.05.2011"</f>
        <v>10.05.2011</v>
      </c>
      <c r="B308" s="13"/>
      <c r="C308" s="11"/>
      <c r="D308" s="11"/>
      <c r="E308" s="11"/>
      <c r="F308" s="3">
        <v>2</v>
      </c>
      <c r="G308" s="4" t="s">
        <v>752</v>
      </c>
      <c r="H308" s="4"/>
      <c r="I308" s="1" t="s">
        <v>757</v>
      </c>
      <c r="J308" s="9" t="s">
        <v>765</v>
      </c>
    </row>
    <row r="309" spans="1:10" ht="28.5" x14ac:dyDescent="0.25">
      <c r="A309" s="9" t="str">
        <f t="shared" si="42"/>
        <v>10.05.2011</v>
      </c>
      <c r="B309" s="13"/>
      <c r="C309" s="11"/>
      <c r="D309" s="11"/>
      <c r="E309" s="11"/>
      <c r="F309" s="3">
        <v>3</v>
      </c>
      <c r="G309" s="4" t="s">
        <v>652</v>
      </c>
      <c r="H309" s="4"/>
      <c r="I309" s="1" t="s">
        <v>758</v>
      </c>
      <c r="J309" s="9" t="s">
        <v>766</v>
      </c>
    </row>
    <row r="310" spans="1:10" ht="57" x14ac:dyDescent="0.25">
      <c r="A310" s="9" t="str">
        <f t="shared" si="42"/>
        <v>10.05.2011</v>
      </c>
      <c r="B310" s="13"/>
      <c r="C310" s="11"/>
      <c r="D310" s="11"/>
      <c r="E310" s="11"/>
      <c r="F310" s="3">
        <v>4</v>
      </c>
      <c r="G310" s="4" t="s">
        <v>753</v>
      </c>
      <c r="H310" s="4"/>
      <c r="I310" s="1" t="s">
        <v>759</v>
      </c>
      <c r="J310" s="9" t="s">
        <v>767</v>
      </c>
    </row>
    <row r="311" spans="1:10" ht="28.5" x14ac:dyDescent="0.25">
      <c r="A311" s="9" t="str">
        <f t="shared" si="42"/>
        <v>10.05.2011</v>
      </c>
      <c r="B311" s="13"/>
      <c r="C311" s="11"/>
      <c r="D311" s="11"/>
      <c r="E311" s="11"/>
      <c r="F311" s="3">
        <v>5</v>
      </c>
      <c r="G311" s="4" t="s">
        <v>754</v>
      </c>
      <c r="H311" s="4"/>
      <c r="I311" s="1" t="s">
        <v>760</v>
      </c>
      <c r="J311" s="9" t="s">
        <v>768</v>
      </c>
    </row>
    <row r="312" spans="1:10" ht="57" x14ac:dyDescent="0.25">
      <c r="A312" s="9" t="str">
        <f t="shared" si="42"/>
        <v>10.05.2011</v>
      </c>
      <c r="B312" s="13"/>
      <c r="C312" s="11"/>
      <c r="D312" s="11"/>
      <c r="E312" s="11"/>
      <c r="F312" s="3">
        <v>6</v>
      </c>
      <c r="G312" s="4" t="s">
        <v>740</v>
      </c>
      <c r="H312" s="4"/>
      <c r="I312" s="1" t="s">
        <v>761</v>
      </c>
      <c r="J312" s="9" t="s">
        <v>769</v>
      </c>
    </row>
    <row r="313" spans="1:10" ht="42.75" x14ac:dyDescent="0.25">
      <c r="A313" s="9" t="str">
        <f t="shared" si="42"/>
        <v>10.05.2011</v>
      </c>
      <c r="B313" s="13"/>
      <c r="C313" s="11"/>
      <c r="D313" s="11"/>
      <c r="E313" s="11"/>
      <c r="F313" s="3">
        <v>7</v>
      </c>
      <c r="G313" s="4" t="s">
        <v>755</v>
      </c>
      <c r="H313" s="4"/>
      <c r="I313" s="1" t="s">
        <v>762</v>
      </c>
      <c r="J313" s="9" t="s">
        <v>770</v>
      </c>
    </row>
    <row r="314" spans="1:10" ht="57" x14ac:dyDescent="0.25">
      <c r="A314" s="9" t="str">
        <f t="shared" si="42"/>
        <v>10.05.2011</v>
      </c>
      <c r="B314" s="13"/>
      <c r="C314" s="11"/>
      <c r="D314" s="11"/>
      <c r="E314" s="11"/>
      <c r="F314" s="3">
        <v>8</v>
      </c>
      <c r="G314" s="4" t="s">
        <v>656</v>
      </c>
      <c r="H314" s="4"/>
      <c r="I314" s="1" t="s">
        <v>763</v>
      </c>
      <c r="J314" s="9" t="s">
        <v>771</v>
      </c>
    </row>
    <row r="315" spans="1:10" ht="28.5" x14ac:dyDescent="0.25">
      <c r="A315" s="9" t="str">
        <f t="shared" si="42"/>
        <v>10.05.2011</v>
      </c>
      <c r="B315" s="13"/>
      <c r="C315" s="11"/>
      <c r="D315" s="11"/>
      <c r="E315" s="11"/>
      <c r="F315" s="3">
        <v>9</v>
      </c>
      <c r="G315" s="4" t="s">
        <v>753</v>
      </c>
      <c r="H315" s="4"/>
      <c r="I315" s="1" t="s">
        <v>764</v>
      </c>
      <c r="J315" s="9" t="s">
        <v>772</v>
      </c>
    </row>
    <row r="316" spans="1:10" ht="42.75" x14ac:dyDescent="0.25">
      <c r="A316" s="9" t="str">
        <f>"07.05.2011"</f>
        <v>07.05.2011</v>
      </c>
      <c r="B316" s="13" t="s">
        <v>773</v>
      </c>
      <c r="C316" s="11"/>
      <c r="D316" s="11"/>
      <c r="E316" s="11"/>
      <c r="F316" s="3">
        <v>1</v>
      </c>
      <c r="G316" s="4" t="s">
        <v>774</v>
      </c>
      <c r="H316" s="4"/>
      <c r="I316" s="1" t="s">
        <v>778</v>
      </c>
      <c r="J316" s="9" t="s">
        <v>784</v>
      </c>
    </row>
    <row r="317" spans="1:10" ht="28.5" x14ac:dyDescent="0.25">
      <c r="A317" s="9" t="str">
        <f t="shared" ref="A317:A320" si="43">"07.05.2011"</f>
        <v>07.05.2011</v>
      </c>
      <c r="B317" s="13"/>
      <c r="C317" s="11"/>
      <c r="D317" s="11"/>
      <c r="E317" s="11"/>
      <c r="F317" s="3">
        <v>2</v>
      </c>
      <c r="G317" s="4" t="s">
        <v>775</v>
      </c>
      <c r="H317" s="4"/>
      <c r="I317" s="1" t="s">
        <v>779</v>
      </c>
      <c r="J317" s="9" t="s">
        <v>785</v>
      </c>
    </row>
    <row r="318" spans="1:10" ht="28.5" x14ac:dyDescent="0.25">
      <c r="A318" s="9" t="str">
        <f t="shared" si="43"/>
        <v>07.05.2011</v>
      </c>
      <c r="B318" s="13"/>
      <c r="C318" s="11"/>
      <c r="D318" s="11"/>
      <c r="E318" s="11"/>
      <c r="F318" s="3">
        <v>3</v>
      </c>
      <c r="G318" s="4" t="s">
        <v>783</v>
      </c>
      <c r="H318" s="4"/>
      <c r="I318" s="1" t="s">
        <v>782</v>
      </c>
      <c r="J318" s="9"/>
    </row>
    <row r="319" spans="1:10" ht="42.75" x14ac:dyDescent="0.25">
      <c r="A319" s="9" t="str">
        <f t="shared" si="43"/>
        <v>07.05.2011</v>
      </c>
      <c r="B319" s="13"/>
      <c r="C319" s="11"/>
      <c r="D319" s="11"/>
      <c r="E319" s="11"/>
      <c r="F319" s="3">
        <v>4</v>
      </c>
      <c r="G319" s="4" t="s">
        <v>776</v>
      </c>
      <c r="H319" s="4"/>
      <c r="I319" s="1" t="s">
        <v>780</v>
      </c>
      <c r="J319" s="9" t="s">
        <v>786</v>
      </c>
    </row>
    <row r="320" spans="1:10" ht="28.5" x14ac:dyDescent="0.25">
      <c r="A320" s="9" t="str">
        <f t="shared" si="43"/>
        <v>07.05.2011</v>
      </c>
      <c r="B320" s="13"/>
      <c r="C320" s="11"/>
      <c r="D320" s="11"/>
      <c r="E320" s="11"/>
      <c r="F320" s="3">
        <v>5</v>
      </c>
      <c r="G320" s="4" t="s">
        <v>777</v>
      </c>
      <c r="H320" s="4"/>
      <c r="I320" s="1" t="s">
        <v>781</v>
      </c>
      <c r="J320" s="9" t="s">
        <v>787</v>
      </c>
    </row>
    <row r="321" spans="1:10" ht="42.75" x14ac:dyDescent="0.25">
      <c r="A321" s="9" t="str">
        <f>"13.01.2011"</f>
        <v>13.01.2011</v>
      </c>
      <c r="B321" s="13" t="s">
        <v>788</v>
      </c>
      <c r="C321" s="11"/>
      <c r="D321" s="11"/>
      <c r="E321" s="11"/>
      <c r="F321" s="3">
        <v>1</v>
      </c>
      <c r="G321" s="4" t="s">
        <v>794</v>
      </c>
      <c r="H321" s="4"/>
      <c r="I321" s="1" t="s">
        <v>795</v>
      </c>
      <c r="J321" s="9" t="s">
        <v>789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796</v>
      </c>
      <c r="H322" s="4"/>
      <c r="I322" s="1" t="s">
        <v>797</v>
      </c>
      <c r="J322" s="9" t="s">
        <v>308</v>
      </c>
    </row>
    <row r="323" spans="1:10" ht="42.75" x14ac:dyDescent="0.25">
      <c r="A323" s="9" t="str">
        <f>"30.11.2010"</f>
        <v>30.11.2010</v>
      </c>
      <c r="B323" s="13" t="s">
        <v>714</v>
      </c>
      <c r="C323" s="11"/>
      <c r="D323" s="11"/>
      <c r="E323" s="11"/>
      <c r="F323" s="3">
        <v>1</v>
      </c>
      <c r="G323" s="4" t="s">
        <v>790</v>
      </c>
      <c r="H323" s="4"/>
      <c r="I323" s="1" t="s">
        <v>792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791</v>
      </c>
      <c r="H324" s="4"/>
      <c r="I324" s="1" t="s">
        <v>793</v>
      </c>
      <c r="J324" s="9"/>
    </row>
    <row r="325" spans="1:10" ht="28.5" x14ac:dyDescent="0.25">
      <c r="A325" s="9" t="str">
        <f>"04.10.2010"</f>
        <v>04.10.2010</v>
      </c>
      <c r="B325" s="13" t="s">
        <v>798</v>
      </c>
      <c r="C325" s="11"/>
      <c r="D325" s="11"/>
      <c r="E325" s="11"/>
      <c r="F325" s="3">
        <v>1</v>
      </c>
      <c r="G325" s="4" t="s">
        <v>799</v>
      </c>
      <c r="H325" s="4" t="s">
        <v>800</v>
      </c>
      <c r="I325" s="1" t="s">
        <v>801</v>
      </c>
    </row>
    <row r="326" spans="1:10" ht="42.75" x14ac:dyDescent="0.25">
      <c r="A326" s="9" t="str">
        <f t="shared" ref="A326:A335" si="44">"04.10.2010"</f>
        <v>04.10.2010</v>
      </c>
      <c r="B326" s="13"/>
      <c r="C326" s="11"/>
      <c r="D326" s="11"/>
      <c r="E326" s="11"/>
      <c r="F326" s="3">
        <v>2</v>
      </c>
      <c r="G326" s="4" t="s">
        <v>802</v>
      </c>
      <c r="H326" s="4" t="s">
        <v>66</v>
      </c>
      <c r="I326" s="1" t="s">
        <v>803</v>
      </c>
    </row>
    <row r="327" spans="1:10" ht="42.75" x14ac:dyDescent="0.25">
      <c r="A327" s="9" t="str">
        <f t="shared" si="44"/>
        <v>04.10.2010</v>
      </c>
      <c r="B327" s="13"/>
      <c r="C327" s="11"/>
      <c r="D327" s="11"/>
      <c r="E327" s="11"/>
      <c r="F327" s="3">
        <v>3</v>
      </c>
      <c r="G327" s="4" t="s">
        <v>526</v>
      </c>
      <c r="H327" s="4" t="s">
        <v>69</v>
      </c>
      <c r="I327" s="1" t="s">
        <v>804</v>
      </c>
    </row>
    <row r="328" spans="1:10" ht="57" x14ac:dyDescent="0.25">
      <c r="A328" s="9" t="str">
        <f t="shared" si="44"/>
        <v>04.10.2010</v>
      </c>
      <c r="B328" s="13"/>
      <c r="C328" s="11"/>
      <c r="D328" s="11"/>
      <c r="E328" s="11"/>
      <c r="F328" s="3">
        <v>4</v>
      </c>
      <c r="G328" s="4" t="s">
        <v>805</v>
      </c>
      <c r="H328" s="4" t="s">
        <v>806</v>
      </c>
      <c r="I328" s="1" t="s">
        <v>807</v>
      </c>
    </row>
    <row r="329" spans="1:10" ht="42.75" x14ac:dyDescent="0.25">
      <c r="A329" s="9" t="str">
        <f t="shared" si="44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808</v>
      </c>
      <c r="I329" s="1" t="s">
        <v>809</v>
      </c>
      <c r="J329" s="9"/>
    </row>
    <row r="330" spans="1:10" ht="57" x14ac:dyDescent="0.25">
      <c r="A330" s="9" t="str">
        <f t="shared" si="44"/>
        <v>04.10.2010</v>
      </c>
      <c r="B330" s="13"/>
      <c r="C330" s="11"/>
      <c r="D330" s="11"/>
      <c r="E330" s="11"/>
      <c r="F330" s="3">
        <v>6</v>
      </c>
      <c r="G330" s="4" t="s">
        <v>810</v>
      </c>
      <c r="H330" s="4" t="s">
        <v>811</v>
      </c>
      <c r="I330" s="1" t="s">
        <v>812</v>
      </c>
      <c r="J330" s="12" t="s">
        <v>823</v>
      </c>
    </row>
    <row r="331" spans="1:10" ht="28.5" x14ac:dyDescent="0.25">
      <c r="A331" s="9" t="str">
        <f t="shared" si="44"/>
        <v>04.10.2010</v>
      </c>
      <c r="B331" s="13"/>
      <c r="C331" s="11"/>
      <c r="D331" s="11"/>
      <c r="E331" s="11"/>
      <c r="F331" s="3">
        <v>7</v>
      </c>
      <c r="G331" s="4" t="s">
        <v>813</v>
      </c>
      <c r="H331" s="4" t="s">
        <v>811</v>
      </c>
      <c r="I331" s="1" t="s">
        <v>814</v>
      </c>
      <c r="J331" s="12" t="s">
        <v>824</v>
      </c>
    </row>
    <row r="332" spans="1:10" x14ac:dyDescent="0.25">
      <c r="A332" s="9" t="str">
        <f t="shared" si="44"/>
        <v>04.10.2010</v>
      </c>
      <c r="B332" s="13"/>
      <c r="C332" s="11"/>
      <c r="D332" s="11"/>
      <c r="E332" s="11"/>
      <c r="F332" s="3">
        <v>8</v>
      </c>
      <c r="G332" s="4" t="s">
        <v>524</v>
      </c>
      <c r="H332" s="4" t="s">
        <v>261</v>
      </c>
      <c r="I332" s="1"/>
    </row>
    <row r="333" spans="1:10" ht="42.75" x14ac:dyDescent="0.25">
      <c r="A333" s="9" t="str">
        <f t="shared" si="44"/>
        <v>04.10.2010</v>
      </c>
      <c r="B333" s="13"/>
      <c r="C333" s="11"/>
      <c r="D333" s="11"/>
      <c r="E333" s="11"/>
      <c r="F333" s="3">
        <v>9</v>
      </c>
      <c r="G333" s="4" t="s">
        <v>482</v>
      </c>
      <c r="H333" s="4" t="s">
        <v>815</v>
      </c>
      <c r="I333" s="1" t="s">
        <v>816</v>
      </c>
      <c r="J333" s="12" t="s">
        <v>669</v>
      </c>
    </row>
    <row r="334" spans="1:10" ht="28.5" x14ac:dyDescent="0.25">
      <c r="A334" s="9" t="str">
        <f t="shared" si="44"/>
        <v>04.10.2010</v>
      </c>
      <c r="B334" s="13"/>
      <c r="C334" s="11"/>
      <c r="D334" s="11"/>
      <c r="E334" s="11"/>
      <c r="F334" s="3">
        <v>10</v>
      </c>
      <c r="G334" s="4" t="s">
        <v>817</v>
      </c>
      <c r="H334" s="4" t="s">
        <v>69</v>
      </c>
      <c r="I334" s="1" t="s">
        <v>818</v>
      </c>
      <c r="J334" s="9"/>
    </row>
    <row r="335" spans="1:10" ht="28.5" x14ac:dyDescent="0.25">
      <c r="A335" s="9" t="str">
        <f t="shared" si="44"/>
        <v>04.10.2010</v>
      </c>
      <c r="B335" s="13"/>
      <c r="C335" s="11"/>
      <c r="D335" s="11"/>
      <c r="E335" s="11"/>
      <c r="F335" s="3">
        <v>11</v>
      </c>
      <c r="G335" s="4" t="s">
        <v>820</v>
      </c>
      <c r="H335" s="4" t="s">
        <v>819</v>
      </c>
      <c r="I335" s="1" t="s">
        <v>821</v>
      </c>
      <c r="J335" s="9" t="s">
        <v>822</v>
      </c>
    </row>
    <row r="336" spans="1:10" ht="28.5" x14ac:dyDescent="0.25">
      <c r="A336" s="9" t="str">
        <f>"24.06.2010"</f>
        <v>24.06.2010</v>
      </c>
      <c r="B336" s="13" t="s">
        <v>825</v>
      </c>
      <c r="C336" s="11"/>
      <c r="D336" s="11"/>
      <c r="E336" s="11"/>
      <c r="F336" s="3">
        <v>1</v>
      </c>
      <c r="G336" s="4" t="s">
        <v>827</v>
      </c>
      <c r="H336" s="4" t="s">
        <v>829</v>
      </c>
      <c r="I336" s="1" t="s">
        <v>826</v>
      </c>
      <c r="J336" s="9"/>
    </row>
    <row r="337" spans="1:10" ht="42.75" x14ac:dyDescent="0.25">
      <c r="A337" s="9" t="str">
        <f t="shared" ref="A337:A342" si="45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830</v>
      </c>
      <c r="I337" s="1" t="s">
        <v>831</v>
      </c>
      <c r="J337" s="9"/>
    </row>
    <row r="338" spans="1:10" ht="28.5" x14ac:dyDescent="0.25">
      <c r="A338" s="9" t="str">
        <f t="shared" si="45"/>
        <v>24.06.2010</v>
      </c>
      <c r="B338" s="13"/>
      <c r="C338" s="11"/>
      <c r="D338" s="11"/>
      <c r="E338" s="11"/>
      <c r="F338" s="3">
        <v>3</v>
      </c>
      <c r="G338" s="4" t="s">
        <v>836</v>
      </c>
      <c r="H338" s="4" t="s">
        <v>69</v>
      </c>
      <c r="I338" s="1" t="s">
        <v>832</v>
      </c>
      <c r="J338" s="9"/>
    </row>
    <row r="339" spans="1:10" ht="42.75" x14ac:dyDescent="0.25">
      <c r="A339" s="9" t="str">
        <f t="shared" si="45"/>
        <v>24.06.2010</v>
      </c>
      <c r="B339" s="13"/>
      <c r="C339" s="11"/>
      <c r="D339" s="11"/>
      <c r="E339" s="11"/>
      <c r="F339" s="3">
        <v>4</v>
      </c>
      <c r="G339" s="4" t="s">
        <v>837</v>
      </c>
      <c r="H339" s="4" t="s">
        <v>69</v>
      </c>
      <c r="I339" s="1" t="s">
        <v>833</v>
      </c>
      <c r="J339" s="9"/>
    </row>
    <row r="340" spans="1:10" ht="42.75" x14ac:dyDescent="0.25">
      <c r="A340" s="9" t="str">
        <f t="shared" si="45"/>
        <v>24.06.2010</v>
      </c>
      <c r="B340" s="13"/>
      <c r="C340" s="11"/>
      <c r="D340" s="11"/>
      <c r="E340" s="11"/>
      <c r="F340" s="3">
        <v>5</v>
      </c>
      <c r="G340" s="4" t="s">
        <v>839</v>
      </c>
      <c r="H340" s="4" t="s">
        <v>838</v>
      </c>
      <c r="I340" s="1" t="s">
        <v>834</v>
      </c>
      <c r="J340" s="9"/>
    </row>
    <row r="341" spans="1:10" ht="42.75" x14ac:dyDescent="0.25">
      <c r="A341" s="9" t="str">
        <f t="shared" si="45"/>
        <v>24.06.2010</v>
      </c>
      <c r="B341" s="13"/>
      <c r="C341" s="11"/>
      <c r="D341" s="11"/>
      <c r="E341" s="11"/>
      <c r="F341" s="3">
        <v>6</v>
      </c>
      <c r="G341" s="4" t="s">
        <v>840</v>
      </c>
      <c r="H341" s="4" t="s">
        <v>841</v>
      </c>
      <c r="I341" s="1" t="s">
        <v>835</v>
      </c>
      <c r="J341" s="9"/>
    </row>
    <row r="342" spans="1:10" ht="28.5" x14ac:dyDescent="0.25">
      <c r="A342" s="9" t="str">
        <f t="shared" si="45"/>
        <v>24.06.2010</v>
      </c>
      <c r="B342" s="13"/>
      <c r="C342" s="11"/>
      <c r="D342" s="11"/>
      <c r="E342" s="11"/>
      <c r="F342" s="3">
        <v>7</v>
      </c>
      <c r="G342" s="4" t="s">
        <v>842</v>
      </c>
      <c r="H342" s="4" t="s">
        <v>66</v>
      </c>
      <c r="I342" s="1" t="s">
        <v>828</v>
      </c>
      <c r="J342" s="9"/>
    </row>
    <row r="343" spans="1:10" ht="28.5" x14ac:dyDescent="0.25">
      <c r="A343" s="9" t="str">
        <f>"28.04.2010"</f>
        <v>28.04.2010</v>
      </c>
      <c r="B343" s="13" t="s">
        <v>843</v>
      </c>
      <c r="C343" s="11"/>
      <c r="D343" s="11"/>
      <c r="E343" s="11"/>
      <c r="F343" s="3">
        <v>1</v>
      </c>
      <c r="G343" s="4" t="s">
        <v>844</v>
      </c>
      <c r="H343" s="4" t="s">
        <v>66</v>
      </c>
      <c r="I343" s="1" t="s">
        <v>845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846</v>
      </c>
      <c r="H344" s="4" t="s">
        <v>848</v>
      </c>
      <c r="I344" s="1" t="s">
        <v>847</v>
      </c>
      <c r="J344" s="9" t="s">
        <v>849</v>
      </c>
    </row>
    <row r="345" spans="1:10" ht="28.5" x14ac:dyDescent="0.25">
      <c r="A345" s="9" t="str">
        <f>"12.03.2010"</f>
        <v>12.03.2010</v>
      </c>
      <c r="B345" s="13" t="s">
        <v>714</v>
      </c>
      <c r="C345" s="11"/>
      <c r="D345" s="11"/>
      <c r="E345" s="11"/>
      <c r="F345" s="3">
        <v>1</v>
      </c>
      <c r="G345" s="4" t="s">
        <v>850</v>
      </c>
      <c r="H345" s="4"/>
      <c r="I345" s="1" t="s">
        <v>857</v>
      </c>
      <c r="J345" s="9" t="s">
        <v>864</v>
      </c>
    </row>
    <row r="346" spans="1:10" ht="42.75" x14ac:dyDescent="0.25">
      <c r="A346" s="9" t="str">
        <f t="shared" ref="A346:A351" si="46">"12.03.2010"</f>
        <v>12.03.2010</v>
      </c>
      <c r="B346" s="13"/>
      <c r="C346" s="11"/>
      <c r="D346" s="11"/>
      <c r="E346" s="11"/>
      <c r="F346" s="3">
        <v>2</v>
      </c>
      <c r="G346" s="4" t="s">
        <v>851</v>
      </c>
      <c r="H346" s="4"/>
      <c r="I346" s="1" t="s">
        <v>858</v>
      </c>
      <c r="J346" s="9" t="s">
        <v>865</v>
      </c>
    </row>
    <row r="347" spans="1:10" ht="28.5" x14ac:dyDescent="0.25">
      <c r="A347" s="9" t="str">
        <f t="shared" si="46"/>
        <v>12.03.2010</v>
      </c>
      <c r="B347" s="13"/>
      <c r="C347" s="11"/>
      <c r="D347" s="11"/>
      <c r="E347" s="11"/>
      <c r="F347" s="3">
        <v>3</v>
      </c>
      <c r="G347" s="4" t="s">
        <v>852</v>
      </c>
      <c r="H347" s="4"/>
      <c r="I347" s="1" t="s">
        <v>859</v>
      </c>
      <c r="J347" s="9" t="s">
        <v>866</v>
      </c>
    </row>
    <row r="348" spans="1:10" ht="28.5" x14ac:dyDescent="0.25">
      <c r="A348" s="9" t="str">
        <f t="shared" si="46"/>
        <v>12.03.2010</v>
      </c>
      <c r="B348" s="13"/>
      <c r="C348" s="11"/>
      <c r="D348" s="11"/>
      <c r="E348" s="11"/>
      <c r="F348" s="3">
        <v>4</v>
      </c>
      <c r="G348" s="4" t="s">
        <v>853</v>
      </c>
      <c r="H348" s="4"/>
      <c r="I348" s="1" t="s">
        <v>860</v>
      </c>
      <c r="J348" s="9" t="s">
        <v>867</v>
      </c>
    </row>
    <row r="349" spans="1:10" ht="57" x14ac:dyDescent="0.25">
      <c r="A349" s="9" t="str">
        <f t="shared" si="46"/>
        <v>12.03.2010</v>
      </c>
      <c r="B349" s="13"/>
      <c r="C349" s="11"/>
      <c r="D349" s="11"/>
      <c r="E349" s="11"/>
      <c r="F349" s="3">
        <v>5</v>
      </c>
      <c r="G349" s="4" t="s">
        <v>854</v>
      </c>
      <c r="H349" s="4"/>
      <c r="I349" s="1" t="s">
        <v>861</v>
      </c>
      <c r="J349" s="9" t="s">
        <v>868</v>
      </c>
    </row>
    <row r="350" spans="1:10" ht="42.75" x14ac:dyDescent="0.25">
      <c r="A350" s="9" t="str">
        <f t="shared" si="46"/>
        <v>12.03.2010</v>
      </c>
      <c r="B350" s="13"/>
      <c r="C350" s="11"/>
      <c r="D350" s="11"/>
      <c r="E350" s="11"/>
      <c r="F350" s="3">
        <v>6</v>
      </c>
      <c r="G350" s="4" t="s">
        <v>855</v>
      </c>
      <c r="H350" s="4"/>
      <c r="I350" s="1" t="s">
        <v>862</v>
      </c>
      <c r="J350" s="9" t="s">
        <v>869</v>
      </c>
    </row>
    <row r="351" spans="1:10" ht="57" x14ac:dyDescent="0.25">
      <c r="A351" s="9" t="str">
        <f t="shared" si="46"/>
        <v>12.03.2010</v>
      </c>
      <c r="B351" s="13"/>
      <c r="C351" s="11"/>
      <c r="D351" s="11"/>
      <c r="E351" s="11"/>
      <c r="F351" s="3">
        <v>7</v>
      </c>
      <c r="G351" s="4" t="s">
        <v>856</v>
      </c>
      <c r="H351" s="4"/>
      <c r="I351" s="1" t="s">
        <v>863</v>
      </c>
      <c r="J351" s="9" t="s">
        <v>870</v>
      </c>
    </row>
    <row r="352" spans="1:10" ht="28.5" x14ac:dyDescent="0.25">
      <c r="A352" s="9" t="str">
        <f>"12.01.2010"</f>
        <v>12.01.2010</v>
      </c>
      <c r="B352" s="13" t="s">
        <v>871</v>
      </c>
      <c r="C352" s="11"/>
      <c r="D352" s="11"/>
      <c r="E352" s="11"/>
      <c r="F352" s="3">
        <v>1</v>
      </c>
      <c r="G352" s="4" t="s">
        <v>873</v>
      </c>
      <c r="H352" s="4" t="s">
        <v>872</v>
      </c>
      <c r="I352" s="1" t="s">
        <v>874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872</v>
      </c>
      <c r="I353" s="1" t="s">
        <v>875</v>
      </c>
      <c r="J353" s="9"/>
    </row>
    <row r="354" spans="1:10" ht="42.75" x14ac:dyDescent="0.25">
      <c r="A354" s="9" t="str">
        <f>"07.12.2009"</f>
        <v>07.12.2009</v>
      </c>
      <c r="B354" s="13" t="s">
        <v>876</v>
      </c>
      <c r="C354" s="11"/>
      <c r="D354" s="11"/>
      <c r="E354" s="11"/>
      <c r="F354" s="3">
        <v>1</v>
      </c>
      <c r="G354" s="4" t="s">
        <v>877</v>
      </c>
      <c r="H354" s="4" t="s">
        <v>878</v>
      </c>
      <c r="I354" s="1" t="s">
        <v>879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880</v>
      </c>
      <c r="H355" s="4" t="s">
        <v>69</v>
      </c>
      <c r="I355" s="1" t="s">
        <v>881</v>
      </c>
      <c r="J355" s="9"/>
    </row>
    <row r="356" spans="1:10" ht="42.75" x14ac:dyDescent="0.25">
      <c r="A356" s="9" t="str">
        <f>"26.10.2009"</f>
        <v>26.10.2009</v>
      </c>
      <c r="B356" s="13" t="s">
        <v>882</v>
      </c>
      <c r="C356" s="11"/>
      <c r="D356" s="11"/>
      <c r="E356" s="11"/>
      <c r="F356" s="3">
        <v>1</v>
      </c>
      <c r="G356" s="4" t="s">
        <v>883</v>
      </c>
      <c r="H356" s="4" t="s">
        <v>884</v>
      </c>
      <c r="I356" s="1" t="s">
        <v>885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375</v>
      </c>
      <c r="H357" s="4" t="s">
        <v>69</v>
      </c>
      <c r="I357" s="1" t="s">
        <v>886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2022-07-20T10:38:26Z</dcterms:modified>
</cp:coreProperties>
</file>