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el_2\Documents\BTProjects\p2p_sim_2009_10_25\SIM_version_java\"/>
    </mc:Choice>
  </mc:AlternateContent>
  <bookViews>
    <workbookView xWindow="0" yWindow="0" windowWidth="19200" windowHeight="7450" tabRatio="788" activeTab="1"/>
  </bookViews>
  <sheets>
    <sheet name="TraceGen" sheetId="1" r:id="rId1"/>
    <sheet name="TraceSim" sheetId="3" r:id="rId2"/>
    <sheet name="Pure_Mal_MyTrust_norm" sheetId="26" r:id="rId3"/>
    <sheet name="Prov_Mal_Mytrust" sheetId="22" r:id="rId4"/>
    <sheet name="C_Generator" sheetId="12" r:id="rId5"/>
    <sheet name="C_TraceSim" sheetId="13" r:id="rId6"/>
    <sheet name="Prov_Mal_C" sheetId="14" r:id="rId7"/>
    <sheet name="Pure_Mal_C" sheetId="15" r:id="rId8"/>
    <sheet name="Feedback_C" sheetId="16" r:id="rId9"/>
    <sheet name="DisguisedUsers_C" sheetId="17" r:id="rId10"/>
    <sheet name="Sybil" sheetId="20" r:id="rId11"/>
    <sheet name="Collecitve" sheetId="18" r:id="rId12"/>
    <sheet name="Pre-Trust" sheetId="19" r:id="rId13"/>
    <sheet name="PureTrust5Fixed" sheetId="2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" i="17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" i="20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" i="18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" i="14"/>
  <c r="L3" i="26" l="1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" i="26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W3" i="22" l="1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" i="22"/>
  <c r="A22" i="3"/>
  <c r="L22" i="3" s="1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" i="22"/>
  <c r="P22" i="22"/>
  <c r="S21" i="22"/>
  <c r="R21" i="22"/>
  <c r="Q21" i="22"/>
  <c r="P21" i="22"/>
  <c r="S20" i="22"/>
  <c r="R20" i="22"/>
  <c r="Q20" i="22"/>
  <c r="P20" i="22"/>
  <c r="S19" i="22"/>
  <c r="R19" i="22"/>
  <c r="Q19" i="22"/>
  <c r="P19" i="22"/>
  <c r="S18" i="22"/>
  <c r="R18" i="22"/>
  <c r="Q18" i="22"/>
  <c r="P18" i="22"/>
  <c r="S17" i="22"/>
  <c r="R17" i="22"/>
  <c r="Q17" i="22"/>
  <c r="P17" i="22"/>
  <c r="S16" i="22"/>
  <c r="R16" i="22"/>
  <c r="Q16" i="22"/>
  <c r="P16" i="22"/>
  <c r="S15" i="22"/>
  <c r="R15" i="22"/>
  <c r="Q15" i="22"/>
  <c r="P15" i="22"/>
  <c r="S14" i="22"/>
  <c r="R14" i="22"/>
  <c r="Q14" i="22"/>
  <c r="P14" i="22"/>
  <c r="S13" i="22"/>
  <c r="R13" i="22"/>
  <c r="Q13" i="22"/>
  <c r="P13" i="22"/>
  <c r="S12" i="22"/>
  <c r="R12" i="22"/>
  <c r="Q12" i="22"/>
  <c r="P12" i="22"/>
  <c r="S11" i="22"/>
  <c r="R11" i="22"/>
  <c r="Q11" i="22"/>
  <c r="P11" i="22"/>
  <c r="S10" i="22"/>
  <c r="R10" i="22"/>
  <c r="Q10" i="22"/>
  <c r="P10" i="22"/>
  <c r="S9" i="22"/>
  <c r="R9" i="22"/>
  <c r="Q9" i="22"/>
  <c r="P9" i="22"/>
  <c r="S8" i="22"/>
  <c r="R8" i="22"/>
  <c r="Q8" i="22"/>
  <c r="P8" i="22"/>
  <c r="S7" i="22"/>
  <c r="R7" i="22"/>
  <c r="Q7" i="22"/>
  <c r="P7" i="22"/>
  <c r="S6" i="22"/>
  <c r="R6" i="22"/>
  <c r="Q6" i="22"/>
  <c r="P6" i="22"/>
  <c r="S5" i="22"/>
  <c r="R5" i="22"/>
  <c r="Q5" i="22"/>
  <c r="P5" i="22"/>
  <c r="S4" i="22"/>
  <c r="R4" i="22"/>
  <c r="Q4" i="22"/>
  <c r="P4" i="22"/>
  <c r="S3" i="22"/>
  <c r="R3" i="22"/>
  <c r="Q3" i="22"/>
  <c r="P3" i="22"/>
  <c r="S2" i="22"/>
  <c r="R2" i="22"/>
  <c r="Q2" i="22"/>
  <c r="P2" i="22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" i="21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" i="18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" i="19"/>
  <c r="H22" i="3" l="1"/>
  <c r="I22" i="3"/>
  <c r="J22" i="3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" i="2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" i="19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" i="20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" i="17"/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" i="16"/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" i="15"/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" i="14"/>
  <c r="P22" i="12"/>
  <c r="N22" i="12"/>
  <c r="H22" i="13"/>
  <c r="G22" i="13"/>
  <c r="F22" i="13"/>
  <c r="P22" i="1"/>
  <c r="A2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" i="13"/>
  <c r="H2" i="13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" i="12"/>
  <c r="A21" i="13" l="1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" i="12"/>
  <c r="G21" i="13" l="1"/>
  <c r="F21" i="13"/>
  <c r="H21" i="13"/>
  <c r="A21" i="3" l="1"/>
  <c r="I21" i="3" l="1"/>
  <c r="L21" i="3"/>
  <c r="J21" i="3"/>
  <c r="H21" i="3"/>
  <c r="A3" i="3" l="1"/>
  <c r="A4" i="3"/>
  <c r="A5" i="3"/>
  <c r="A6" i="3"/>
  <c r="A7" i="3"/>
  <c r="A8" i="3"/>
  <c r="I8" i="3" s="1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H19" i="3" l="1"/>
  <c r="L19" i="3"/>
  <c r="H15" i="3"/>
  <c r="L15" i="3"/>
  <c r="H11" i="3"/>
  <c r="L11" i="3"/>
  <c r="H7" i="3"/>
  <c r="L7" i="3"/>
  <c r="H3" i="3"/>
  <c r="L3" i="3"/>
  <c r="H18" i="3"/>
  <c r="L18" i="3"/>
  <c r="H14" i="3"/>
  <c r="L14" i="3"/>
  <c r="J10" i="3"/>
  <c r="L10" i="3"/>
  <c r="H6" i="3"/>
  <c r="L6" i="3"/>
  <c r="I6" i="3"/>
  <c r="H2" i="3"/>
  <c r="L2" i="3"/>
  <c r="H17" i="3"/>
  <c r="L17" i="3"/>
  <c r="H13" i="3"/>
  <c r="L13" i="3"/>
  <c r="H9" i="3"/>
  <c r="L9" i="3"/>
  <c r="H5" i="3"/>
  <c r="L5" i="3"/>
  <c r="H20" i="3"/>
  <c r="L20" i="3"/>
  <c r="H16" i="3"/>
  <c r="L16" i="3"/>
  <c r="H12" i="3"/>
  <c r="L12" i="3"/>
  <c r="H8" i="3"/>
  <c r="L8" i="3"/>
  <c r="H4" i="3"/>
  <c r="L4" i="3"/>
  <c r="I4" i="3"/>
  <c r="J6" i="3"/>
  <c r="I7" i="3"/>
  <c r="I3" i="3"/>
  <c r="J5" i="3"/>
  <c r="J4" i="3"/>
  <c r="J8" i="3"/>
  <c r="J2" i="3"/>
  <c r="I5" i="3"/>
  <c r="J7" i="3"/>
  <c r="J3" i="3"/>
  <c r="J18" i="3"/>
  <c r="I16" i="3"/>
  <c r="J14" i="3"/>
  <c r="I20" i="3"/>
  <c r="I19" i="3"/>
  <c r="I15" i="3"/>
  <c r="J17" i="3"/>
  <c r="J13" i="3"/>
  <c r="I18" i="3"/>
  <c r="I14" i="3"/>
  <c r="J20" i="3"/>
  <c r="J16" i="3"/>
  <c r="I17" i="3"/>
  <c r="I13" i="3"/>
  <c r="J19" i="3"/>
  <c r="J15" i="3"/>
  <c r="J12" i="3"/>
  <c r="I12" i="3"/>
  <c r="I11" i="3"/>
  <c r="J11" i="3"/>
  <c r="H10" i="3"/>
  <c r="I10" i="3"/>
  <c r="J9" i="3"/>
  <c r="I9" i="3"/>
  <c r="I2" i="3"/>
  <c r="P2" i="1"/>
</calcChain>
</file>

<file path=xl/sharedStrings.xml><?xml version="1.0" encoding="utf-8"?>
<sst xmlns="http://schemas.openxmlformats.org/spreadsheetml/2006/main" count="452" uniqueCount="106">
  <si>
    <t>trace_0.trace</t>
  </si>
  <si>
    <t>Command</t>
  </si>
  <si>
    <t>trace_1.trace</t>
  </si>
  <si>
    <t>-users</t>
  </si>
  <si>
    <t>-files</t>
  </si>
  <si>
    <t>-trans</t>
  </si>
  <si>
    <t>-zipf</t>
  </si>
  <si>
    <t>-output</t>
  </si>
  <si>
    <t>-usr:pre_trusted</t>
  </si>
  <si>
    <t>-usr:purely</t>
  </si>
  <si>
    <t>-usr:feedback</t>
  </si>
  <si>
    <t>-usr:provider</t>
  </si>
  <si>
    <t>-usr:disguise</t>
  </si>
  <si>
    <t>-usr:sybil</t>
  </si>
  <si>
    <t>-band:max_conn</t>
  </si>
  <si>
    <t>-band:period</t>
  </si>
  <si>
    <t>-mode:smartgen</t>
  </si>
  <si>
    <t>-mode:warmup</t>
  </si>
  <si>
    <t>trace_6.trace</t>
  </si>
  <si>
    <t>trace_2.trace</t>
  </si>
  <si>
    <t>trace_3.trace</t>
  </si>
  <si>
    <t>trace_4.trace</t>
  </si>
  <si>
    <t>trace_5.trace</t>
  </si>
  <si>
    <t>trace_8.trace</t>
  </si>
  <si>
    <t>trace_9.trace</t>
  </si>
  <si>
    <t>trace_10.trace</t>
  </si>
  <si>
    <t>trace_11.trace</t>
  </si>
  <si>
    <t>trace_12.trace</t>
  </si>
  <si>
    <t>trace_13.trace</t>
  </si>
  <si>
    <t>trace_14.trace</t>
  </si>
  <si>
    <t>trace_15.trace</t>
  </si>
  <si>
    <t>trace_16.trace</t>
  </si>
  <si>
    <t>trace_17.trace</t>
  </si>
  <si>
    <t>trace_18.trace</t>
  </si>
  <si>
    <t>trace_19.trace</t>
  </si>
  <si>
    <t>-input</t>
  </si>
  <si>
    <t>-tm</t>
  </si>
  <si>
    <t>-strategy</t>
  </si>
  <si>
    <t>none</t>
  </si>
  <si>
    <t>eigen</t>
  </si>
  <si>
    <t>tnasl</t>
  </si>
  <si>
    <t>Eigen</t>
  </si>
  <si>
    <t>None</t>
  </si>
  <si>
    <t>Command tm:none</t>
  </si>
  <si>
    <t>Command tm:eigen</t>
  </si>
  <si>
    <t>Command tm:tnasl</t>
  </si>
  <si>
    <t>non_Good</t>
  </si>
  <si>
    <t>Eigen_Good</t>
  </si>
  <si>
    <t>Malicious users</t>
  </si>
  <si>
    <t>%Mal Users</t>
  </si>
  <si>
    <t>non_Transact</t>
  </si>
  <si>
    <t>Eigen_Transact</t>
  </si>
  <si>
    <t>trace_7.trace</t>
  </si>
  <si>
    <t>Tnasl</t>
  </si>
  <si>
    <t>Tnasl_Transact</t>
  </si>
  <si>
    <t>trace_20.trace</t>
  </si>
  <si>
    <t>Tnasl_Good</t>
  </si>
  <si>
    <t>Pure Malicious users</t>
  </si>
  <si>
    <t>Feedback Mal</t>
  </si>
  <si>
    <t>%Feedback Mal Users</t>
  </si>
  <si>
    <t>Disguised Users</t>
  </si>
  <si>
    <t>%Disguised Mal Users</t>
  </si>
  <si>
    <t>Sybil</t>
  </si>
  <si>
    <t>%Sybil Attackers</t>
  </si>
  <si>
    <t>PreTrust</t>
  </si>
  <si>
    <t>%PreTrust</t>
  </si>
  <si>
    <t>collective</t>
  </si>
  <si>
    <t>Collective Mal Providers</t>
  </si>
  <si>
    <t>% Collective Mal Providers</t>
  </si>
  <si>
    <t>eigen non collective</t>
  </si>
  <si>
    <t>Pure Mal</t>
  </si>
  <si>
    <t>Eigen-5</t>
  </si>
  <si>
    <t>Tnasl-5</t>
  </si>
  <si>
    <t>Eigen-0</t>
  </si>
  <si>
    <t>Tnasl-0</t>
  </si>
  <si>
    <t>% Pure Mal</t>
  </si>
  <si>
    <t>mytrust</t>
  </si>
  <si>
    <t>Command tm:mytrust</t>
  </si>
  <si>
    <t>MyTrust_Transact</t>
  </si>
  <si>
    <t>MyTrust_good</t>
  </si>
  <si>
    <t>MyTrust</t>
  </si>
  <si>
    <t>MyTrust Random</t>
  </si>
  <si>
    <t>MyTrustRand_Transact</t>
  </si>
  <si>
    <t>MyTrustRand_good</t>
  </si>
  <si>
    <t>Mytrust mal0</t>
  </si>
  <si>
    <t>MyTrustMal0_Transact</t>
  </si>
  <si>
    <t>MyTrustMal0_Good</t>
  </si>
  <si>
    <t>MyTrustMal0_fixed Good_Transact</t>
  </si>
  <si>
    <t>MyTrustMal0_fixedGood_Good</t>
  </si>
  <si>
    <t>Mytrust Mal0_fixed good</t>
  </si>
  <si>
    <t>MyTrust_Good</t>
  </si>
  <si>
    <t>non_good</t>
  </si>
  <si>
    <t>Non</t>
  </si>
  <si>
    <t>MytrustCred_Transact</t>
  </si>
  <si>
    <t>MyTrustCred_Good</t>
  </si>
  <si>
    <t>peertrust</t>
  </si>
  <si>
    <t>Command tm:peertrust</t>
  </si>
  <si>
    <t>peertrust sum</t>
  </si>
  <si>
    <t>peertrustsum good</t>
  </si>
  <si>
    <t>PeerTrustSum</t>
  </si>
  <si>
    <t>Transact</t>
  </si>
  <si>
    <t>GoodTransact</t>
  </si>
  <si>
    <t>PeerTrust_Transact</t>
  </si>
  <si>
    <t>PeerTrust_Good</t>
  </si>
  <si>
    <t>PeerTrust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</si>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</sst>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Pure_Mal_MyTrust_norm!$K$1</c:f>
              <c:strCache>
                <c:ptCount val="1"/>
                <c:pt idx="0">
                  <c:v>MyTrust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Pure_Mal_MyTrust_norm!$J$2:$J$22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Pure_Mal_MyTrust_norm!$K$2:$K$22</c:f>
              <c:numCache>
                <c:formatCode>0.00</c:formatCode>
                <c:ptCount val="21"/>
                <c:pt idx="0">
                  <c:v>0.96298543689320393</c:v>
                </c:pt>
                <c:pt idx="1">
                  <c:v>0.93647354014598538</c:v>
                </c:pt>
                <c:pt idx="2">
                  <c:v>0.91495793901156675</c:v>
                </c:pt>
                <c:pt idx="3">
                  <c:v>0.89713724389559357</c:v>
                </c:pt>
                <c:pt idx="4">
                  <c:v>0.87190283400809721</c:v>
                </c:pt>
                <c:pt idx="5">
                  <c:v>0.83406279733587063</c:v>
                </c:pt>
                <c:pt idx="6">
                  <c:v>0.82784272051009566</c:v>
                </c:pt>
                <c:pt idx="7">
                  <c:v>0.79765070921985815</c:v>
                </c:pt>
                <c:pt idx="8">
                  <c:v>0.78007290400972051</c:v>
                </c:pt>
                <c:pt idx="9">
                  <c:v>0.74415541652946993</c:v>
                </c:pt>
                <c:pt idx="10">
                  <c:v>0.71051454138702463</c:v>
                </c:pt>
                <c:pt idx="11">
                  <c:v>0.66052227342549918</c:v>
                </c:pt>
                <c:pt idx="12">
                  <c:v>0.62307692307692308</c:v>
                </c:pt>
                <c:pt idx="13">
                  <c:v>0.54992764109985526</c:v>
                </c:pt>
                <c:pt idx="14">
                  <c:v>0.49354375896700142</c:v>
                </c:pt>
                <c:pt idx="15">
                  <c:v>0.48936170212765956</c:v>
                </c:pt>
                <c:pt idx="16">
                  <c:v>0.36574074074074076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Pure_Mal_MyTrust_norm!#REF!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Pure_Mal_MyTrust_norm!$J$2:$J$22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Pure_Mal_MyTrust_norm!#REF!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Pure_Mal_MyTrust_norm!$L$1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Pure_Mal_MyTrust_norm!$J$2:$J$22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Pure_Mal_MyTrust_norm!$L$2:$L$22</c:f>
              <c:numCache>
                <c:formatCode>0.00</c:formatCode>
                <c:ptCount val="21"/>
                <c:pt idx="0">
                  <c:v>0.96020000000000005</c:v>
                </c:pt>
                <c:pt idx="1">
                  <c:v>0.90839131351465319</c:v>
                </c:pt>
                <c:pt idx="2">
                  <c:v>0.87156371730662219</c:v>
                </c:pt>
                <c:pt idx="3">
                  <c:v>0.8195700693057677</c:v>
                </c:pt>
                <c:pt idx="4">
                  <c:v>0.78992751812046991</c:v>
                </c:pt>
                <c:pt idx="5">
                  <c:v>0.728565678250369</c:v>
                </c:pt>
                <c:pt idx="6">
                  <c:v>0.68932600520682674</c:v>
                </c:pt>
                <c:pt idx="7">
                  <c:v>0.64842300556586274</c:v>
                </c:pt>
                <c:pt idx="8">
                  <c:v>0.61267605633802813</c:v>
                </c:pt>
                <c:pt idx="9">
                  <c:v>0.54916241806263655</c:v>
                </c:pt>
                <c:pt idx="10">
                  <c:v>0.51123483793994828</c:v>
                </c:pt>
                <c:pt idx="11">
                  <c:v>0.44270258335173329</c:v>
                </c:pt>
                <c:pt idx="12">
                  <c:v>0.4043032274205654</c:v>
                </c:pt>
                <c:pt idx="13">
                  <c:v>0.35670820052158797</c:v>
                </c:pt>
                <c:pt idx="14">
                  <c:v>0.30784913353720694</c:v>
                </c:pt>
                <c:pt idx="15">
                  <c:v>0.27313131313131311</c:v>
                </c:pt>
                <c:pt idx="16">
                  <c:v>0.21007121057985759</c:v>
                </c:pt>
                <c:pt idx="17">
                  <c:v>0.18109187749667111</c:v>
                </c:pt>
                <c:pt idx="18">
                  <c:v>0.14708785784797632</c:v>
                </c:pt>
                <c:pt idx="19">
                  <c:v>7.575757575757576E-2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Pure_Mal_MyTrust_norm!$M$1</c:f>
              <c:strCache>
                <c:ptCount val="1"/>
                <c:pt idx="0">
                  <c:v>PeerTrustSum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Pure_Mal_MyTrust_norm!$J$2:$J$22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Pure_Mal_MyTrust_norm!$M$2:$M$22</c:f>
              <c:numCache>
                <c:formatCode>0.00</c:formatCode>
                <c:ptCount val="21"/>
                <c:pt idx="0">
                  <c:v>0.95109999999999995</c:v>
                </c:pt>
                <c:pt idx="1">
                  <c:v>0.9485317335017367</c:v>
                </c:pt>
                <c:pt idx="2">
                  <c:v>0.93762575452716301</c:v>
                </c:pt>
                <c:pt idx="3">
                  <c:v>0.942702192879038</c:v>
                </c:pt>
                <c:pt idx="4">
                  <c:v>0.92829433112251281</c:v>
                </c:pt>
                <c:pt idx="5">
                  <c:v>0.90966803332892476</c:v>
                </c:pt>
                <c:pt idx="6">
                  <c:v>0.91106321839080462</c:v>
                </c:pt>
                <c:pt idx="7">
                  <c:v>0.9014898145332928</c:v>
                </c:pt>
                <c:pt idx="8">
                  <c:v>0.89675368139223566</c:v>
                </c:pt>
                <c:pt idx="9">
                  <c:v>0.87746090156393741</c:v>
                </c:pt>
                <c:pt idx="10">
                  <c:v>0.85318559556786699</c:v>
                </c:pt>
                <c:pt idx="11">
                  <c:v>0.82913907284768207</c:v>
                </c:pt>
                <c:pt idx="12">
                  <c:v>0.81449786055877171</c:v>
                </c:pt>
                <c:pt idx="13">
                  <c:v>0.77020419902214554</c:v>
                </c:pt>
                <c:pt idx="14">
                  <c:v>0.72207357859531773</c:v>
                </c:pt>
                <c:pt idx="15">
                  <c:v>0.65424912689173453</c:v>
                </c:pt>
                <c:pt idx="16">
                  <c:v>0.5587334014300307</c:v>
                </c:pt>
                <c:pt idx="17">
                  <c:v>0.46079066753078418</c:v>
                </c:pt>
                <c:pt idx="18">
                  <c:v>0.38634146341463416</c:v>
                </c:pt>
                <c:pt idx="19">
                  <c:v>0.15560165975103735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73392"/>
        <c:axId val="565877704"/>
      </c:lineChart>
      <c:catAx>
        <c:axId val="565873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7704"/>
        <c:crosses val="autoZero"/>
        <c:auto val="1"/>
        <c:lblAlgn val="ctr"/>
        <c:lblOffset val="100"/>
        <c:noMultiLvlLbl val="0"/>
      </c:catAx>
      <c:valAx>
        <c:axId val="565877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PureTrust5Fixed!$I$1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PureTrust5Fixed!$H$2:$H$21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PureTrust5Fixed!$I$2:$I$21</c:f>
              <c:numCache>
                <c:formatCode>0.00</c:formatCode>
                <c:ptCount val="20"/>
                <c:pt idx="0">
                  <c:v>0.94899999999999995</c:v>
                </c:pt>
                <c:pt idx="1">
                  <c:v>0.9079581151832461</c:v>
                </c:pt>
                <c:pt idx="2">
                  <c:v>0.8723949626657751</c:v>
                </c:pt>
                <c:pt idx="3">
                  <c:v>0.83495829907200747</c:v>
                </c:pt>
                <c:pt idx="4">
                  <c:v>0.78261416530381178</c:v>
                </c:pt>
                <c:pt idx="5">
                  <c:v>0.72923700202565833</c:v>
                </c:pt>
                <c:pt idx="6">
                  <c:v>0.68085106382978722</c:v>
                </c:pt>
                <c:pt idx="7">
                  <c:v>0.64247187548158424</c:v>
                </c:pt>
                <c:pt idx="8">
                  <c:v>0.59765494137353437</c:v>
                </c:pt>
                <c:pt idx="9">
                  <c:v>0.55676262900597506</c:v>
                </c:pt>
                <c:pt idx="10">
                  <c:v>0.50298566878980888</c:v>
                </c:pt>
                <c:pt idx="11">
                  <c:v>0.44674227262619526</c:v>
                </c:pt>
                <c:pt idx="12">
                  <c:v>0.38546090432175867</c:v>
                </c:pt>
                <c:pt idx="13">
                  <c:v>0.35222095671981779</c:v>
                </c:pt>
                <c:pt idx="14">
                  <c:v>0.29380936783491646</c:v>
                </c:pt>
                <c:pt idx="15">
                  <c:v>0.26507486847430189</c:v>
                </c:pt>
                <c:pt idx="16">
                  <c:v>0.22054380664652568</c:v>
                </c:pt>
                <c:pt idx="17">
                  <c:v>0.18295904887714662</c:v>
                </c:pt>
                <c:pt idx="18">
                  <c:v>0.13235294117647059</c:v>
                </c:pt>
                <c:pt idx="19">
                  <c:v>0.10019646365422397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PureTrust5Fixed!$J$1</c:f>
              <c:strCache>
                <c:ptCount val="1"/>
                <c:pt idx="0">
                  <c:v>Eigen-0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PureTrust5Fixed!$H$2:$H$21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PureTrust5Fixed!$J$2:$J$21</c:f>
              <c:numCache>
                <c:formatCode>0.00</c:formatCode>
                <c:ptCount val="20"/>
                <c:pt idx="0">
                  <c:v>0.94750000000000001</c:v>
                </c:pt>
                <c:pt idx="1">
                  <c:v>0.94850777637662886</c:v>
                </c:pt>
                <c:pt idx="2">
                  <c:v>0.90753386320385088</c:v>
                </c:pt>
                <c:pt idx="3">
                  <c:v>0.9046834549305719</c:v>
                </c:pt>
                <c:pt idx="4">
                  <c:v>0.84898870827646111</c:v>
                </c:pt>
                <c:pt idx="5">
                  <c:v>0.82789278131634825</c:v>
                </c:pt>
                <c:pt idx="6">
                  <c:v>0.73225529479107043</c:v>
                </c:pt>
                <c:pt idx="7">
                  <c:v>0.74802671523983</c:v>
                </c:pt>
                <c:pt idx="8">
                  <c:v>0.70601967650491915</c:v>
                </c:pt>
                <c:pt idx="9">
                  <c:v>0.65253456221198158</c:v>
                </c:pt>
                <c:pt idx="10">
                  <c:v>0.60263578274760388</c:v>
                </c:pt>
                <c:pt idx="11">
                  <c:v>0.57332155477031799</c:v>
                </c:pt>
                <c:pt idx="12">
                  <c:v>0.45246478873239437</c:v>
                </c:pt>
                <c:pt idx="13">
                  <c:v>0.34734133790737565</c:v>
                </c:pt>
                <c:pt idx="14">
                  <c:v>0.35580774365821094</c:v>
                </c:pt>
                <c:pt idx="15">
                  <c:v>0.29830234438156833</c:v>
                </c:pt>
                <c:pt idx="16">
                  <c:v>0.18213572854291418</c:v>
                </c:pt>
                <c:pt idx="17">
                  <c:v>0.15866922584772872</c:v>
                </c:pt>
                <c:pt idx="18">
                  <c:v>0.10114702815432743</c:v>
                </c:pt>
                <c:pt idx="19">
                  <c:v>5.8333333333333334E-2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PureTrust5Fixed!$K$1</c:f>
              <c:strCache>
                <c:ptCount val="1"/>
                <c:pt idx="0">
                  <c:v>Tnasl-0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PureTrust5Fixed!$H$2:$H$21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PureTrust5Fixed!$K$2:$K$21</c:f>
              <c:numCache>
                <c:formatCode>0.00</c:formatCode>
                <c:ptCount val="20"/>
                <c:pt idx="0">
                  <c:v>0.95640000000000003</c:v>
                </c:pt>
                <c:pt idx="1">
                  <c:v>0.94178226145439259</c:v>
                </c:pt>
                <c:pt idx="2">
                  <c:v>0.92522109033919175</c:v>
                </c:pt>
                <c:pt idx="3">
                  <c:v>0.91350906095551898</c:v>
                </c:pt>
                <c:pt idx="4">
                  <c:v>0.89539645117260203</c:v>
                </c:pt>
                <c:pt idx="5">
                  <c:v>0.8687632696390658</c:v>
                </c:pt>
                <c:pt idx="6">
                  <c:v>0.843445907269605</c:v>
                </c:pt>
                <c:pt idx="7">
                  <c:v>0.8286278081360049</c:v>
                </c:pt>
                <c:pt idx="8">
                  <c:v>0.79623144905786225</c:v>
                </c:pt>
                <c:pt idx="9">
                  <c:v>0.76589861751152077</c:v>
                </c:pt>
                <c:pt idx="10">
                  <c:v>0.73602236421725242</c:v>
                </c:pt>
                <c:pt idx="11">
                  <c:v>0.6989840989399293</c:v>
                </c:pt>
                <c:pt idx="12">
                  <c:v>0.65744466800804824</c:v>
                </c:pt>
                <c:pt idx="13">
                  <c:v>0.60920526014865639</c:v>
                </c:pt>
                <c:pt idx="14">
                  <c:v>0.56909212283044064</c:v>
                </c:pt>
                <c:pt idx="15">
                  <c:v>0.50323362974939367</c:v>
                </c:pt>
                <c:pt idx="16">
                  <c:v>0.43962075848303395</c:v>
                </c:pt>
                <c:pt idx="17">
                  <c:v>0.36340371081253997</c:v>
                </c:pt>
                <c:pt idx="18">
                  <c:v>0.31282586027111575</c:v>
                </c:pt>
                <c:pt idx="19">
                  <c:v>0.18958333333333333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PureTrust5Fixed!$L$1</c:f>
              <c:strCache>
                <c:ptCount val="1"/>
                <c:pt idx="0">
                  <c:v>Eigen-5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PureTrust5Fixed!$H$2:$H$21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PureTrust5Fixed!$L$2:$L$21</c:f>
              <c:numCache>
                <c:formatCode>0.00</c:formatCode>
                <c:ptCount val="20"/>
                <c:pt idx="0">
                  <c:v>0.95389999999999997</c:v>
                </c:pt>
                <c:pt idx="1">
                  <c:v>0.94345549738219892</c:v>
                </c:pt>
                <c:pt idx="2">
                  <c:v>0.94149114008692747</c:v>
                </c:pt>
                <c:pt idx="3">
                  <c:v>0.94455538588041821</c:v>
                </c:pt>
                <c:pt idx="4">
                  <c:v>0.93332494653415521</c:v>
                </c:pt>
                <c:pt idx="5">
                  <c:v>0.9196488858879136</c:v>
                </c:pt>
                <c:pt idx="6">
                  <c:v>0.91106382978723399</c:v>
                </c:pt>
                <c:pt idx="7">
                  <c:v>0.90075512405609492</c:v>
                </c:pt>
                <c:pt idx="8">
                  <c:v>0.89949748743718594</c:v>
                </c:pt>
                <c:pt idx="9">
                  <c:v>0.85877240630092344</c:v>
                </c:pt>
                <c:pt idx="10">
                  <c:v>0.8722133757961783</c:v>
                </c:pt>
                <c:pt idx="11">
                  <c:v>0.81765621525461418</c:v>
                </c:pt>
                <c:pt idx="12">
                  <c:v>0.77716712465650761</c:v>
                </c:pt>
                <c:pt idx="13">
                  <c:v>0.7255125284738041</c:v>
                </c:pt>
                <c:pt idx="14">
                  <c:v>0.60268588273829016</c:v>
                </c:pt>
                <c:pt idx="15">
                  <c:v>0.56090651558073656</c:v>
                </c:pt>
                <c:pt idx="16">
                  <c:v>0.60271903323262843</c:v>
                </c:pt>
                <c:pt idx="17">
                  <c:v>0.52708058124174373</c:v>
                </c:pt>
                <c:pt idx="18">
                  <c:v>0.35</c:v>
                </c:pt>
                <c:pt idx="19">
                  <c:v>0.3005893909626719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PureTrust5Fixed!$M$1</c:f>
              <c:strCache>
                <c:ptCount val="1"/>
                <c:pt idx="0">
                  <c:v>Tnasl-5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PureTrust5Fixed!$H$2:$H$21</c:f>
              <c:numCache>
                <c:formatCode>0%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PureTrust5Fixed!$M$2:$M$21</c:f>
              <c:numCache>
                <c:formatCode>0.00</c:formatCode>
                <c:ptCount val="20"/>
                <c:pt idx="0">
                  <c:v>0.95440000000000003</c:v>
                </c:pt>
                <c:pt idx="1">
                  <c:v>0.9409424083769633</c:v>
                </c:pt>
                <c:pt idx="2">
                  <c:v>0.93079237713139418</c:v>
                </c:pt>
                <c:pt idx="3">
                  <c:v>0.91189944790320687</c:v>
                </c:pt>
                <c:pt idx="4">
                  <c:v>0.89206189457793428</c:v>
                </c:pt>
                <c:pt idx="5">
                  <c:v>0.8668467251856854</c:v>
                </c:pt>
                <c:pt idx="6">
                  <c:v>0.85489361702127664</c:v>
                </c:pt>
                <c:pt idx="7">
                  <c:v>0.82832485745107109</c:v>
                </c:pt>
                <c:pt idx="8">
                  <c:v>0.81189279731993302</c:v>
                </c:pt>
                <c:pt idx="9">
                  <c:v>0.78544269418794133</c:v>
                </c:pt>
                <c:pt idx="10">
                  <c:v>0.76174363057324845</c:v>
                </c:pt>
                <c:pt idx="11">
                  <c:v>0.71358683566822323</c:v>
                </c:pt>
                <c:pt idx="12">
                  <c:v>0.68873344991256558</c:v>
                </c:pt>
                <c:pt idx="13">
                  <c:v>0.64009111617312076</c:v>
                </c:pt>
                <c:pt idx="14">
                  <c:v>0.60465116279069764</c:v>
                </c:pt>
                <c:pt idx="15">
                  <c:v>0.55524079320113318</c:v>
                </c:pt>
                <c:pt idx="16">
                  <c:v>0.50302114803625375</c:v>
                </c:pt>
                <c:pt idx="17">
                  <c:v>0.47886393659180976</c:v>
                </c:pt>
                <c:pt idx="18">
                  <c:v>0.34313725490196079</c:v>
                </c:pt>
                <c:pt idx="19">
                  <c:v>0.3005893909626719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7992"/>
        <c:axId val="187584464"/>
      </c:lineChart>
      <c:catAx>
        <c:axId val="18758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Pure </a:t>
                </a:r>
                <a:r>
                  <a:rPr lang="en-CA" sz="1000" b="0" i="0" u="none" strike="noStrike" baseline="0">
                    <a:effectLst/>
                  </a:rPr>
                  <a:t>Malicious</a:t>
                </a:r>
                <a:r>
                  <a:rPr lang="en-CA" baseline="0"/>
                  <a:t> Users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7851887048601689"/>
              <c:y val="0.81362929229397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464"/>
        <c:crosses val="autoZero"/>
        <c:auto val="1"/>
        <c:lblAlgn val="ctr"/>
        <c:lblOffset val="100"/>
        <c:noMultiLvlLbl val="0"/>
      </c:catAx>
      <c:valAx>
        <c:axId val="18758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Evaluation Metric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79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506121132021619E-2"/>
          <c:y val="7.9310474032811343E-2"/>
          <c:w val="0.94130948170485784"/>
          <c:h val="0.80319490067048716"/>
        </c:manualLayout>
      </c:layout>
      <c:lineChart>
        <c:grouping val="standard"/>
        <c:varyColors val="0"/>
        <c:ser>
          <c:idx val="0"/>
          <c:order val="0"/>
          <c:tx>
            <c:strRef>
              <c:f>Prov_Mal_Mytrust!$Q$1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Prov_Mal_Mytrust!$Q$2:$Q$22</c:f>
              <c:numCache>
                <c:formatCode>0.0</c:formatCode>
                <c:ptCount val="21"/>
                <c:pt idx="0">
                  <c:v>0.95130000000000003</c:v>
                </c:pt>
                <c:pt idx="1">
                  <c:v>0.91273337528844134</c:v>
                </c:pt>
                <c:pt idx="2">
                  <c:v>0.86649650427255576</c:v>
                </c:pt>
                <c:pt idx="3">
                  <c:v>0.82367462090043497</c:v>
                </c:pt>
                <c:pt idx="4">
                  <c:v>0.76836581709145424</c:v>
                </c:pt>
                <c:pt idx="5">
                  <c:v>0.73736425794342408</c:v>
                </c:pt>
                <c:pt idx="6">
                  <c:v>0.69004167265411698</c:v>
                </c:pt>
                <c:pt idx="7">
                  <c:v>0.63200242902687109</c:v>
                </c:pt>
                <c:pt idx="8">
                  <c:v>0.58877876700823117</c:v>
                </c:pt>
                <c:pt idx="9">
                  <c:v>0.53402854006586165</c:v>
                </c:pt>
                <c:pt idx="10">
                  <c:v>0.49929506545820745</c:v>
                </c:pt>
                <c:pt idx="11">
                  <c:v>0.42379264510412051</c:v>
                </c:pt>
                <c:pt idx="12">
                  <c:v>0.3980678721823136</c:v>
                </c:pt>
                <c:pt idx="13">
                  <c:v>0.33935119887165022</c:v>
                </c:pt>
                <c:pt idx="14">
                  <c:v>0.29021558872305142</c:v>
                </c:pt>
                <c:pt idx="15">
                  <c:v>0.24059247397918335</c:v>
                </c:pt>
                <c:pt idx="16">
                  <c:v>0.20060636685194544</c:v>
                </c:pt>
                <c:pt idx="17">
                  <c:v>0.17542662116040955</c:v>
                </c:pt>
                <c:pt idx="18">
                  <c:v>0.12993762993762994</c:v>
                </c:pt>
                <c:pt idx="19">
                  <c:v>6.1571125265392782E-2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Prov_Mal_Mytrust!$R$1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Prov_Mal_Mytrust!$R$2:$R$22</c:f>
              <c:numCache>
                <c:formatCode>0.0</c:formatCode>
                <c:ptCount val="21"/>
                <c:pt idx="0">
                  <c:v>0.9536</c:v>
                </c:pt>
                <c:pt idx="1">
                  <c:v>0.94126284875183552</c:v>
                </c:pt>
                <c:pt idx="2">
                  <c:v>0.94795250249694818</c:v>
                </c:pt>
                <c:pt idx="3">
                  <c:v>0.94322322792994007</c:v>
                </c:pt>
                <c:pt idx="4">
                  <c:v>0.94315342328835583</c:v>
                </c:pt>
                <c:pt idx="5">
                  <c:v>0.93886579970505435</c:v>
                </c:pt>
                <c:pt idx="6">
                  <c:v>0.92154045121425487</c:v>
                </c:pt>
                <c:pt idx="7">
                  <c:v>0.91877941399726737</c:v>
                </c:pt>
                <c:pt idx="8">
                  <c:v>0.90828153871997308</c:v>
                </c:pt>
                <c:pt idx="9">
                  <c:v>0.87943651664837175</c:v>
                </c:pt>
                <c:pt idx="10">
                  <c:v>0.88962739174219541</c:v>
                </c:pt>
                <c:pt idx="11">
                  <c:v>0.85268054940186089</c:v>
                </c:pt>
                <c:pt idx="12">
                  <c:v>0.84121872677730991</c:v>
                </c:pt>
                <c:pt idx="13">
                  <c:v>0.81833568406205925</c:v>
                </c:pt>
                <c:pt idx="14">
                  <c:v>0.76517412935323381</c:v>
                </c:pt>
                <c:pt idx="15">
                  <c:v>0.71136909527622094</c:v>
                </c:pt>
                <c:pt idx="16">
                  <c:v>0.64628600303183426</c:v>
                </c:pt>
                <c:pt idx="17">
                  <c:v>0.55221843003412974</c:v>
                </c:pt>
                <c:pt idx="18">
                  <c:v>0.43762993762993763</c:v>
                </c:pt>
                <c:pt idx="19">
                  <c:v>0.23142250530785563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Prov_Mal_Mytrust!$S$1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Prov_Mal_Mytrust!$S$2:$S$22</c:f>
              <c:numCache>
                <c:formatCode>0.00</c:formatCode>
                <c:ptCount val="21"/>
                <c:pt idx="0">
                  <c:v>0.95050000000000001</c:v>
                </c:pt>
                <c:pt idx="1">
                  <c:v>0.94210195091252358</c:v>
                </c:pt>
                <c:pt idx="2">
                  <c:v>0.92353789812451448</c:v>
                </c:pt>
                <c:pt idx="3">
                  <c:v>0.90713530034089573</c:v>
                </c:pt>
                <c:pt idx="4">
                  <c:v>0.88655672163918042</c:v>
                </c:pt>
                <c:pt idx="5">
                  <c:v>0.86821289717120254</c:v>
                </c:pt>
                <c:pt idx="6">
                  <c:v>0.83862623940221293</c:v>
                </c:pt>
                <c:pt idx="7">
                  <c:v>0.81584940033399123</c:v>
                </c:pt>
                <c:pt idx="8">
                  <c:v>0.79002183772887624</c:v>
                </c:pt>
                <c:pt idx="9">
                  <c:v>0.74844493230881814</c:v>
                </c:pt>
                <c:pt idx="10">
                  <c:v>0.73353474320241696</c:v>
                </c:pt>
                <c:pt idx="11">
                  <c:v>0.69428444838280901</c:v>
                </c:pt>
                <c:pt idx="12">
                  <c:v>0.65692345801337626</c:v>
                </c:pt>
                <c:pt idx="13">
                  <c:v>0.6205923836389281</c:v>
                </c:pt>
                <c:pt idx="14">
                  <c:v>0.55986733001658373</c:v>
                </c:pt>
                <c:pt idx="15">
                  <c:v>0.50120096076861487</c:v>
                </c:pt>
                <c:pt idx="16">
                  <c:v>0.44669024759979786</c:v>
                </c:pt>
                <c:pt idx="17">
                  <c:v>0.36928327645051195</c:v>
                </c:pt>
                <c:pt idx="18">
                  <c:v>0.2713097713097713</c:v>
                </c:pt>
                <c:pt idx="19">
                  <c:v>0.12314225053078556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Prov_Mal_Mytrust!$T$1</c:f>
              <c:strCache>
                <c:ptCount val="1"/>
                <c:pt idx="0">
                  <c:v>MyTrust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Prov_Mal_Mytrust!$T$2:$T$22</c:f>
              <c:numCache>
                <c:formatCode>0.00</c:formatCode>
                <c:ptCount val="21"/>
                <c:pt idx="0">
                  <c:v>0.95550000000000002</c:v>
                </c:pt>
                <c:pt idx="1">
                  <c:v>0.91667543398211471</c:v>
                </c:pt>
                <c:pt idx="2">
                  <c:v>0.87358112619630535</c:v>
                </c:pt>
                <c:pt idx="3">
                  <c:v>0.82106003752345214</c:v>
                </c:pt>
                <c:pt idx="4">
                  <c:v>0.78312949186735592</c:v>
                </c:pt>
                <c:pt idx="5">
                  <c:v>0.73588415039192245</c:v>
                </c:pt>
                <c:pt idx="6">
                  <c:v>0.68705086656333658</c:v>
                </c:pt>
                <c:pt idx="7">
                  <c:v>0.64015444015444012</c:v>
                </c:pt>
                <c:pt idx="8">
                  <c:v>0.58861924686192468</c:v>
                </c:pt>
                <c:pt idx="9">
                  <c:v>0.52595853971748308</c:v>
                </c:pt>
                <c:pt idx="10">
                  <c:v>0.49660678642714573</c:v>
                </c:pt>
                <c:pt idx="11">
                  <c:v>0.44276976845784183</c:v>
                </c:pt>
                <c:pt idx="12">
                  <c:v>0.39770172370721957</c:v>
                </c:pt>
                <c:pt idx="13">
                  <c:v>0.33725265271006594</c:v>
                </c:pt>
                <c:pt idx="14">
                  <c:v>0.30352776807544535</c:v>
                </c:pt>
                <c:pt idx="15">
                  <c:v>0.25010133765707337</c:v>
                </c:pt>
                <c:pt idx="16">
                  <c:v>0.20409181636726548</c:v>
                </c:pt>
                <c:pt idx="17">
                  <c:v>0.16575716234652116</c:v>
                </c:pt>
                <c:pt idx="18">
                  <c:v>0.12623274161735701</c:v>
                </c:pt>
                <c:pt idx="19">
                  <c:v>8.3503054989816694E-2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Prov_Mal_Mytrust!$U$1</c:f>
              <c:strCache>
                <c:ptCount val="1"/>
                <c:pt idx="0">
                  <c:v>MyTrust 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Prov_Mal_Mytrust!$U$2:$U$22</c:f>
              <c:numCache>
                <c:formatCode>0.00</c:formatCode>
                <c:ptCount val="21"/>
                <c:pt idx="0">
                  <c:v>0.95040000000000002</c:v>
                </c:pt>
                <c:pt idx="1">
                  <c:v>0.91986135910093481</c:v>
                </c:pt>
                <c:pt idx="2">
                  <c:v>0.86859614105123084</c:v>
                </c:pt>
                <c:pt idx="3">
                  <c:v>0.82658959537572252</c:v>
                </c:pt>
                <c:pt idx="4">
                  <c:v>0.78119192169495721</c:v>
                </c:pt>
                <c:pt idx="5">
                  <c:v>0.72724853645556142</c:v>
                </c:pt>
                <c:pt idx="6">
                  <c:v>0.68831908831908828</c:v>
                </c:pt>
                <c:pt idx="7">
                  <c:v>0.63450292397660824</c:v>
                </c:pt>
                <c:pt idx="8">
                  <c:v>0.58461025982678216</c:v>
                </c:pt>
                <c:pt idx="9">
                  <c:v>0.54896576972359512</c:v>
                </c:pt>
                <c:pt idx="10">
                  <c:v>0.47931726907630523</c:v>
                </c:pt>
                <c:pt idx="11">
                  <c:v>0.44791896058136976</c:v>
                </c:pt>
                <c:pt idx="12">
                  <c:v>0.38115260944842938</c:v>
                </c:pt>
                <c:pt idx="13">
                  <c:v>0.34994369369369371</c:v>
                </c:pt>
                <c:pt idx="14">
                  <c:v>0.29804181878526387</c:v>
                </c:pt>
                <c:pt idx="15">
                  <c:v>0.25903853794199444</c:v>
                </c:pt>
                <c:pt idx="16">
                  <c:v>0.20966921119592874</c:v>
                </c:pt>
                <c:pt idx="17">
                  <c:v>0.17275747508305647</c:v>
                </c:pt>
                <c:pt idx="18">
                  <c:v>0.11686991869918699</c:v>
                </c:pt>
                <c:pt idx="19">
                  <c:v>7.3619631901840496E-2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Prov_Mal_Mytrust!$V$1</c:f>
              <c:strCache>
                <c:ptCount val="1"/>
                <c:pt idx="0">
                  <c:v>Mytrust mal0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Prov_Mal_Mytrust!$V$2:$V$22</c:f>
              <c:numCache>
                <c:formatCode>0.00</c:formatCode>
                <c:ptCount val="21"/>
                <c:pt idx="0">
                  <c:v>0.94950000000000001</c:v>
                </c:pt>
                <c:pt idx="1">
                  <c:v>0.95924797815355534</c:v>
                </c:pt>
                <c:pt idx="2">
                  <c:v>0.94888001774229314</c:v>
                </c:pt>
                <c:pt idx="3">
                  <c:v>0.94927450749085762</c:v>
                </c:pt>
                <c:pt idx="4">
                  <c:v>0.94399702639078176</c:v>
                </c:pt>
                <c:pt idx="5">
                  <c:v>0.93879723257051628</c:v>
                </c:pt>
                <c:pt idx="6">
                  <c:v>0.93019943019943019</c:v>
                </c:pt>
                <c:pt idx="7">
                  <c:v>0.92767005232379196</c:v>
                </c:pt>
                <c:pt idx="8">
                  <c:v>0.91239173884077285</c:v>
                </c:pt>
                <c:pt idx="9">
                  <c:v>0.90810909756544023</c:v>
                </c:pt>
                <c:pt idx="10">
                  <c:v>0.88012048192771086</c:v>
                </c:pt>
                <c:pt idx="11">
                  <c:v>0.86148425456947808</c:v>
                </c:pt>
                <c:pt idx="12">
                  <c:v>0.85233737323769476</c:v>
                </c:pt>
                <c:pt idx="13">
                  <c:v>0.81081081081081086</c:v>
                </c:pt>
                <c:pt idx="14">
                  <c:v>0.76501825423166281</c:v>
                </c:pt>
                <c:pt idx="15">
                  <c:v>0.72864521255462855</c:v>
                </c:pt>
                <c:pt idx="16">
                  <c:v>0.64732824427480917</c:v>
                </c:pt>
                <c:pt idx="17">
                  <c:v>0.55813953488372092</c:v>
                </c:pt>
                <c:pt idx="18">
                  <c:v>0.45121951219512196</c:v>
                </c:pt>
                <c:pt idx="19">
                  <c:v>0.28425357873210633</c:v>
                </c:pt>
                <c:pt idx="2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Prov_Mal_Mytrust!$W$1</c:f>
              <c:strCache>
                <c:ptCount val="1"/>
                <c:pt idx="0">
                  <c:v>Mytrust Mal0_fixed good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Prov_Mal_Mytrust!$P$2:$P$22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Prov_Mal_Mytrust!$W$2:$W$22</c:f>
              <c:numCache>
                <c:formatCode>0.00</c:formatCode>
                <c:ptCount val="21"/>
                <c:pt idx="0">
                  <c:v>0.95069999999999999</c:v>
                </c:pt>
                <c:pt idx="1">
                  <c:v>0.95777754437559082</c:v>
                </c:pt>
                <c:pt idx="2">
                  <c:v>0.9474384564204924</c:v>
                </c:pt>
                <c:pt idx="3">
                  <c:v>0.94514568833313672</c:v>
                </c:pt>
                <c:pt idx="4">
                  <c:v>0.94300582331805227</c:v>
                </c:pt>
                <c:pt idx="5">
                  <c:v>0.93427354976051091</c:v>
                </c:pt>
                <c:pt idx="6">
                  <c:v>0.93048433048433044</c:v>
                </c:pt>
                <c:pt idx="7">
                  <c:v>0.92597722376115732</c:v>
                </c:pt>
                <c:pt idx="8">
                  <c:v>0.9108927381745503</c:v>
                </c:pt>
                <c:pt idx="9">
                  <c:v>0.90865824638477022</c:v>
                </c:pt>
                <c:pt idx="10">
                  <c:v>0.88273092369477912</c:v>
                </c:pt>
                <c:pt idx="11">
                  <c:v>0.86258533362695444</c:v>
                </c:pt>
                <c:pt idx="12">
                  <c:v>0.85406876082117245</c:v>
                </c:pt>
                <c:pt idx="13">
                  <c:v>0.81503378378378377</c:v>
                </c:pt>
                <c:pt idx="14">
                  <c:v>0.76833720544308004</c:v>
                </c:pt>
                <c:pt idx="15">
                  <c:v>0.73182359952324194</c:v>
                </c:pt>
                <c:pt idx="16">
                  <c:v>0.64376590330788808</c:v>
                </c:pt>
                <c:pt idx="17">
                  <c:v>0.5561461794019934</c:v>
                </c:pt>
                <c:pt idx="18">
                  <c:v>0.4451219512195122</c:v>
                </c:pt>
                <c:pt idx="19">
                  <c:v>0.29447852760736198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80448"/>
        <c:axId val="565887112"/>
      </c:lineChart>
      <c:catAx>
        <c:axId val="5658804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7112"/>
        <c:crosses val="autoZero"/>
        <c:auto val="1"/>
        <c:lblAlgn val="ctr"/>
        <c:lblOffset val="100"/>
        <c:noMultiLvlLbl val="0"/>
      </c:catAx>
      <c:valAx>
        <c:axId val="565887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Prov_Mal_C!$K$1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Prov_Mal_C!$J$2:$J$22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Prov_Mal_C!$K$2:$K$22</c:f>
              <c:numCache>
                <c:formatCode>0.0</c:formatCode>
                <c:ptCount val="21"/>
                <c:pt idx="0">
                  <c:v>0.95130000000000003</c:v>
                </c:pt>
                <c:pt idx="1">
                  <c:v>0.91273337528844134</c:v>
                </c:pt>
                <c:pt idx="2">
                  <c:v>0.86649650427255576</c:v>
                </c:pt>
                <c:pt idx="3">
                  <c:v>0.82367462090043497</c:v>
                </c:pt>
                <c:pt idx="4">
                  <c:v>0.76836581709145424</c:v>
                </c:pt>
                <c:pt idx="5">
                  <c:v>0.73736425794342408</c:v>
                </c:pt>
                <c:pt idx="6">
                  <c:v>0.69004167265411698</c:v>
                </c:pt>
                <c:pt idx="7">
                  <c:v>0.63200242902687109</c:v>
                </c:pt>
                <c:pt idx="8">
                  <c:v>0.58877876700823117</c:v>
                </c:pt>
                <c:pt idx="9">
                  <c:v>0.53402854006586165</c:v>
                </c:pt>
                <c:pt idx="10">
                  <c:v>0.49929506545820745</c:v>
                </c:pt>
                <c:pt idx="11">
                  <c:v>0.42379264510412051</c:v>
                </c:pt>
                <c:pt idx="12">
                  <c:v>0.3980678721823136</c:v>
                </c:pt>
                <c:pt idx="13">
                  <c:v>0.33935119887165022</c:v>
                </c:pt>
                <c:pt idx="14">
                  <c:v>0.29021558872305142</c:v>
                </c:pt>
                <c:pt idx="15">
                  <c:v>0.24059247397918335</c:v>
                </c:pt>
                <c:pt idx="16">
                  <c:v>0.20060636685194544</c:v>
                </c:pt>
                <c:pt idx="17">
                  <c:v>0.17542662116040955</c:v>
                </c:pt>
                <c:pt idx="18">
                  <c:v>0.12993762993762994</c:v>
                </c:pt>
                <c:pt idx="19">
                  <c:v>6.1571125265392782E-2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Prov_Mal_C!$L$1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Prov_Mal_C!$J$2:$J$22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Prov_Mal_C!$L$2:$L$22</c:f>
              <c:numCache>
                <c:formatCode>0.0</c:formatCode>
                <c:ptCount val="21"/>
                <c:pt idx="0">
                  <c:v>0.9536</c:v>
                </c:pt>
                <c:pt idx="1">
                  <c:v>0.94126284875183552</c:v>
                </c:pt>
                <c:pt idx="2">
                  <c:v>0.94795250249694818</c:v>
                </c:pt>
                <c:pt idx="3">
                  <c:v>0.94322322792994007</c:v>
                </c:pt>
                <c:pt idx="4">
                  <c:v>0.94315342328835583</c:v>
                </c:pt>
                <c:pt idx="5">
                  <c:v>0.93886579970505435</c:v>
                </c:pt>
                <c:pt idx="6">
                  <c:v>0.92154045121425487</c:v>
                </c:pt>
                <c:pt idx="7">
                  <c:v>0.91877941399726737</c:v>
                </c:pt>
                <c:pt idx="8">
                  <c:v>0.90828153871997308</c:v>
                </c:pt>
                <c:pt idx="9">
                  <c:v>0.87943651664837175</c:v>
                </c:pt>
                <c:pt idx="10">
                  <c:v>0.88962739174219541</c:v>
                </c:pt>
                <c:pt idx="11">
                  <c:v>0.85268054940186089</c:v>
                </c:pt>
                <c:pt idx="12">
                  <c:v>0.84121872677730991</c:v>
                </c:pt>
                <c:pt idx="13">
                  <c:v>0.81833568406205925</c:v>
                </c:pt>
                <c:pt idx="14">
                  <c:v>0.76517412935323381</c:v>
                </c:pt>
                <c:pt idx="15">
                  <c:v>0.71136909527622094</c:v>
                </c:pt>
                <c:pt idx="16">
                  <c:v>0.64628600303183426</c:v>
                </c:pt>
                <c:pt idx="17">
                  <c:v>0.55221843003412974</c:v>
                </c:pt>
                <c:pt idx="18">
                  <c:v>0.43762993762993763</c:v>
                </c:pt>
                <c:pt idx="19">
                  <c:v>0.23142250530785563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Prov_Mal_C!$M$1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Prov_Mal_C!$J$2:$J$22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Prov_Mal_C!$M$2:$M$22</c:f>
              <c:numCache>
                <c:formatCode>0.00</c:formatCode>
                <c:ptCount val="21"/>
                <c:pt idx="0">
                  <c:v>0.95050000000000001</c:v>
                </c:pt>
                <c:pt idx="1">
                  <c:v>0.94210195091252358</c:v>
                </c:pt>
                <c:pt idx="2">
                  <c:v>0.92353789812451448</c:v>
                </c:pt>
                <c:pt idx="3">
                  <c:v>0.90713530034089573</c:v>
                </c:pt>
                <c:pt idx="4">
                  <c:v>0.88655672163918042</c:v>
                </c:pt>
                <c:pt idx="5">
                  <c:v>0.86821289717120254</c:v>
                </c:pt>
                <c:pt idx="6">
                  <c:v>0.83862623940221293</c:v>
                </c:pt>
                <c:pt idx="7">
                  <c:v>0.81584940033399123</c:v>
                </c:pt>
                <c:pt idx="8">
                  <c:v>0.79002183772887624</c:v>
                </c:pt>
                <c:pt idx="9">
                  <c:v>0.74844493230881814</c:v>
                </c:pt>
                <c:pt idx="10">
                  <c:v>0.73353474320241696</c:v>
                </c:pt>
                <c:pt idx="11">
                  <c:v>0.69428444838280901</c:v>
                </c:pt>
                <c:pt idx="12">
                  <c:v>0.65692345801337626</c:v>
                </c:pt>
                <c:pt idx="13">
                  <c:v>0.6205923836389281</c:v>
                </c:pt>
                <c:pt idx="14">
                  <c:v>0.55986733001658373</c:v>
                </c:pt>
                <c:pt idx="15">
                  <c:v>0.50120096076861487</c:v>
                </c:pt>
                <c:pt idx="16">
                  <c:v>0.44669024759979786</c:v>
                </c:pt>
                <c:pt idx="17">
                  <c:v>0.36928327645051195</c:v>
                </c:pt>
                <c:pt idx="18">
                  <c:v>0.2713097713097713</c:v>
                </c:pt>
                <c:pt idx="19">
                  <c:v>0.12314225053078556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Prov_Mal_C!$N$1</c:f>
              <c:strCache>
                <c:ptCount val="1"/>
                <c:pt idx="0">
                  <c:v>PeerTrust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Prov_Mal_C!$J$2:$J$22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Prov_Mal_C!$N$2:$N$22</c:f>
              <c:numCache>
                <c:formatCode>0.00</c:formatCode>
                <c:ptCount val="21"/>
                <c:pt idx="0">
                  <c:v>0.95479999999999998</c:v>
                </c:pt>
                <c:pt idx="1">
                  <c:v>0.96135671532080225</c:v>
                </c:pt>
                <c:pt idx="2">
                  <c:v>0.93632127801198139</c:v>
                </c:pt>
                <c:pt idx="3">
                  <c:v>0.93800729325961651</c:v>
                </c:pt>
                <c:pt idx="4">
                  <c:v>0.93695032825467606</c:v>
                </c:pt>
                <c:pt idx="5">
                  <c:v>0.92139158146328504</c:v>
                </c:pt>
                <c:pt idx="6">
                  <c:v>0.91687006460875808</c:v>
                </c:pt>
                <c:pt idx="7">
                  <c:v>0.91290824261275272</c:v>
                </c:pt>
                <c:pt idx="8">
                  <c:v>0.88738286479250339</c:v>
                </c:pt>
                <c:pt idx="9">
                  <c:v>0.8831145149525893</c:v>
                </c:pt>
                <c:pt idx="10">
                  <c:v>0.85503194888178913</c:v>
                </c:pt>
                <c:pt idx="11">
                  <c:v>0.83826086956521739</c:v>
                </c:pt>
                <c:pt idx="12">
                  <c:v>0.80106436898124678</c:v>
                </c:pt>
                <c:pt idx="13">
                  <c:v>0.76076555023923442</c:v>
                </c:pt>
                <c:pt idx="14">
                  <c:v>0.70746469401479484</c:v>
                </c:pt>
                <c:pt idx="15">
                  <c:v>0.65765407554671973</c:v>
                </c:pt>
                <c:pt idx="16">
                  <c:v>0.58751279426816783</c:v>
                </c:pt>
                <c:pt idx="17">
                  <c:v>0.48378191856452724</c:v>
                </c:pt>
                <c:pt idx="18">
                  <c:v>0.37437437437437437</c:v>
                </c:pt>
                <c:pt idx="19">
                  <c:v>0.20650095602294455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86328"/>
        <c:axId val="565889072"/>
      </c:lineChart>
      <c:catAx>
        <c:axId val="56588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Malicious Providers</a:t>
                </a:r>
              </a:p>
            </c:rich>
          </c:tx>
          <c:layout>
            <c:manualLayout>
              <c:xMode val="edge"/>
              <c:yMode val="edge"/>
              <c:x val="0.69896810647645846"/>
              <c:y val="0.84110264637954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9072"/>
        <c:crosses val="autoZero"/>
        <c:auto val="0"/>
        <c:lblAlgn val="ctr"/>
        <c:lblOffset val="100"/>
        <c:noMultiLvlLbl val="0"/>
      </c:catAx>
      <c:valAx>
        <c:axId val="56588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Evaluation Metric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6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Pure_Mal_C!$K$1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Pure_Mal_C!$J$2:$J$22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Pure_Mal_C!$K$2:$K$22</c:f>
              <c:numCache>
                <c:formatCode>0.00</c:formatCode>
                <c:ptCount val="21"/>
                <c:pt idx="0">
                  <c:v>0.95389999999999997</c:v>
                </c:pt>
                <c:pt idx="1">
                  <c:v>0.91582597730138715</c:v>
                </c:pt>
                <c:pt idx="2">
                  <c:v>0.86577857382738166</c:v>
                </c:pt>
                <c:pt idx="3">
                  <c:v>0.82701812191103785</c:v>
                </c:pt>
                <c:pt idx="4">
                  <c:v>0.78086611242089587</c:v>
                </c:pt>
                <c:pt idx="5">
                  <c:v>0.73036093418259018</c:v>
                </c:pt>
                <c:pt idx="6">
                  <c:v>0.68546078992558668</c:v>
                </c:pt>
                <c:pt idx="7">
                  <c:v>0.65179113539769273</c:v>
                </c:pt>
                <c:pt idx="8">
                  <c:v>0.59112889778222444</c:v>
                </c:pt>
                <c:pt idx="9">
                  <c:v>0.54746543778801848</c:v>
                </c:pt>
                <c:pt idx="10">
                  <c:v>0.49400958466453676</c:v>
                </c:pt>
                <c:pt idx="11">
                  <c:v>0.45649293286219084</c:v>
                </c:pt>
                <c:pt idx="12">
                  <c:v>0.39587525150905434</c:v>
                </c:pt>
                <c:pt idx="13">
                  <c:v>0.36306460834762722</c:v>
                </c:pt>
                <c:pt idx="14">
                  <c:v>0.27903871829105475</c:v>
                </c:pt>
                <c:pt idx="15">
                  <c:v>0.23928860145513339</c:v>
                </c:pt>
                <c:pt idx="16">
                  <c:v>0.21506986027944111</c:v>
                </c:pt>
                <c:pt idx="17">
                  <c:v>0.14843250159948818</c:v>
                </c:pt>
                <c:pt idx="18">
                  <c:v>0.12930135557872785</c:v>
                </c:pt>
                <c:pt idx="19">
                  <c:v>8.1250000000000003E-2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Pure_Mal_C!$L$1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Pure_Mal_C!$L$2:$L$22</c:f>
              <c:numCache>
                <c:formatCode>0.00</c:formatCode>
                <c:ptCount val="21"/>
                <c:pt idx="0">
                  <c:v>0.94750000000000001</c:v>
                </c:pt>
                <c:pt idx="1">
                  <c:v>0.94850777637662886</c:v>
                </c:pt>
                <c:pt idx="2">
                  <c:v>0.90753386320385088</c:v>
                </c:pt>
                <c:pt idx="3">
                  <c:v>0.9046834549305719</c:v>
                </c:pt>
                <c:pt idx="4">
                  <c:v>0.84898870827646111</c:v>
                </c:pt>
                <c:pt idx="5">
                  <c:v>0.82789278131634825</c:v>
                </c:pt>
                <c:pt idx="6">
                  <c:v>0.73225529479107043</c:v>
                </c:pt>
                <c:pt idx="7">
                  <c:v>0.74802671523983</c:v>
                </c:pt>
                <c:pt idx="8">
                  <c:v>0.70601967650491915</c:v>
                </c:pt>
                <c:pt idx="9">
                  <c:v>0.65253456221198158</c:v>
                </c:pt>
                <c:pt idx="10">
                  <c:v>0.60263578274760388</c:v>
                </c:pt>
                <c:pt idx="11">
                  <c:v>0.57332155477031799</c:v>
                </c:pt>
                <c:pt idx="12">
                  <c:v>0.45246478873239437</c:v>
                </c:pt>
                <c:pt idx="13">
                  <c:v>0.34734133790737565</c:v>
                </c:pt>
                <c:pt idx="14">
                  <c:v>0.35580774365821094</c:v>
                </c:pt>
                <c:pt idx="15">
                  <c:v>0.29830234438156833</c:v>
                </c:pt>
                <c:pt idx="16">
                  <c:v>0.18213572854291418</c:v>
                </c:pt>
                <c:pt idx="17">
                  <c:v>0.15866922584772872</c:v>
                </c:pt>
                <c:pt idx="18">
                  <c:v>0.10114702815432743</c:v>
                </c:pt>
                <c:pt idx="19">
                  <c:v>5.8333333333333334E-2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Pure_Mal_C!$M$1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Pure_Mal_C!$M$2:$M$22</c:f>
              <c:numCache>
                <c:formatCode>0.00</c:formatCode>
                <c:ptCount val="21"/>
                <c:pt idx="0">
                  <c:v>0.95640000000000003</c:v>
                </c:pt>
                <c:pt idx="1">
                  <c:v>0.94178226145439259</c:v>
                </c:pt>
                <c:pt idx="2">
                  <c:v>0.92522109033919175</c:v>
                </c:pt>
                <c:pt idx="3">
                  <c:v>0.91350906095551898</c:v>
                </c:pt>
                <c:pt idx="4">
                  <c:v>0.89539645117260203</c:v>
                </c:pt>
                <c:pt idx="5">
                  <c:v>0.8687632696390658</c:v>
                </c:pt>
                <c:pt idx="6">
                  <c:v>0.843445907269605</c:v>
                </c:pt>
                <c:pt idx="7">
                  <c:v>0.8286278081360049</c:v>
                </c:pt>
                <c:pt idx="8">
                  <c:v>0.79623144905786225</c:v>
                </c:pt>
                <c:pt idx="9">
                  <c:v>0.76589861751152077</c:v>
                </c:pt>
                <c:pt idx="10">
                  <c:v>0.73602236421725242</c:v>
                </c:pt>
                <c:pt idx="11">
                  <c:v>0.6989840989399293</c:v>
                </c:pt>
                <c:pt idx="12">
                  <c:v>0.65744466800804824</c:v>
                </c:pt>
                <c:pt idx="13">
                  <c:v>0.60920526014865639</c:v>
                </c:pt>
                <c:pt idx="14">
                  <c:v>0.56909212283044064</c:v>
                </c:pt>
                <c:pt idx="15">
                  <c:v>0.50323362974939367</c:v>
                </c:pt>
                <c:pt idx="16">
                  <c:v>0.43962075848303395</c:v>
                </c:pt>
                <c:pt idx="17">
                  <c:v>0.36340371081253997</c:v>
                </c:pt>
                <c:pt idx="18">
                  <c:v>0.31282586027111575</c:v>
                </c:pt>
                <c:pt idx="19">
                  <c:v>0.18958333333333333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Pure_Mal_C!$N$1</c:f>
              <c:strCache>
                <c:ptCount val="1"/>
                <c:pt idx="0">
                  <c:v>PeerTrust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Pure_Mal_C!$J$2:$J$22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Pure_Mal_C!$N$2:$N$22</c:f>
              <c:numCache>
                <c:formatCode>0.00</c:formatCode>
                <c:ptCount val="21"/>
                <c:pt idx="0">
                  <c:v>0.95099999999999996</c:v>
                </c:pt>
                <c:pt idx="1">
                  <c:v>0.94880151387720779</c:v>
                </c:pt>
                <c:pt idx="2">
                  <c:v>0.9489773232547799</c:v>
                </c:pt>
                <c:pt idx="3">
                  <c:v>0.93132288844386857</c:v>
                </c:pt>
                <c:pt idx="4">
                  <c:v>0.92846404409922323</c:v>
                </c:pt>
                <c:pt idx="5">
                  <c:v>0.92912006468130981</c:v>
                </c:pt>
                <c:pt idx="6">
                  <c:v>0.92687198949058536</c:v>
                </c:pt>
                <c:pt idx="7">
                  <c:v>0.89177156892846177</c:v>
                </c:pt>
                <c:pt idx="8">
                  <c:v>0.89663260177584181</c:v>
                </c:pt>
                <c:pt idx="9">
                  <c:v>0.88130618235186209</c:v>
                </c:pt>
                <c:pt idx="10">
                  <c:v>0.86208931733228411</c:v>
                </c:pt>
                <c:pt idx="11">
                  <c:v>0.82798064232292123</c:v>
                </c:pt>
                <c:pt idx="12">
                  <c:v>0.79322371699053318</c:v>
                </c:pt>
                <c:pt idx="13">
                  <c:v>0.77034965034965031</c:v>
                </c:pt>
                <c:pt idx="14">
                  <c:v>0.71667223521550283</c:v>
                </c:pt>
                <c:pt idx="15">
                  <c:v>0.67912524850894629</c:v>
                </c:pt>
                <c:pt idx="16">
                  <c:v>0.59187716691431402</c:v>
                </c:pt>
                <c:pt idx="17">
                  <c:v>0.48898071625344353</c:v>
                </c:pt>
                <c:pt idx="18">
                  <c:v>0.33654773384763742</c:v>
                </c:pt>
                <c:pt idx="19">
                  <c:v>0.18484288354898337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87896"/>
        <c:axId val="565888288"/>
      </c:lineChart>
      <c:catAx>
        <c:axId val="56588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Pure Malicious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73876684677421389"/>
              <c:y val="0.8271366373320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288"/>
        <c:crosses val="autoZero"/>
        <c:auto val="1"/>
        <c:lblAlgn val="ctr"/>
        <c:lblOffset val="100"/>
        <c:noMultiLvlLbl val="0"/>
      </c:catAx>
      <c:valAx>
        <c:axId val="56588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78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Feedback_C!$I$1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Feedback_C!$H$2:$H$22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Feedback_C!$I$2:$I$22</c:f>
              <c:numCache>
                <c:formatCode>0.00</c:formatCode>
                <c:ptCount val="21"/>
                <c:pt idx="0">
                  <c:v>0.95930000000000004</c:v>
                </c:pt>
                <c:pt idx="1">
                  <c:v>0.95335860181090759</c:v>
                </c:pt>
                <c:pt idx="2">
                  <c:v>0.9512384760635344</c:v>
                </c:pt>
                <c:pt idx="3">
                  <c:v>0.95269475170628382</c:v>
                </c:pt>
                <c:pt idx="4">
                  <c:v>0.95830212234706613</c:v>
                </c:pt>
                <c:pt idx="5">
                  <c:v>0.95264140875133407</c:v>
                </c:pt>
                <c:pt idx="6">
                  <c:v>0.95628725518024416</c:v>
                </c:pt>
                <c:pt idx="7">
                  <c:v>0.95763760049474334</c:v>
                </c:pt>
                <c:pt idx="8">
                  <c:v>0.9629200463499421</c:v>
                </c:pt>
                <c:pt idx="9">
                  <c:v>0.94687842278203727</c:v>
                </c:pt>
                <c:pt idx="10">
                  <c:v>0.95686584883260783</c:v>
                </c:pt>
                <c:pt idx="11">
                  <c:v>0.95668425681618297</c:v>
                </c:pt>
                <c:pt idx="12">
                  <c:v>0.95246434826119586</c:v>
                </c:pt>
                <c:pt idx="13">
                  <c:v>0.95983935742971882</c:v>
                </c:pt>
                <c:pt idx="14">
                  <c:v>0.9501329787234043</c:v>
                </c:pt>
                <c:pt idx="15">
                  <c:v>0.94807768529528336</c:v>
                </c:pt>
                <c:pt idx="16">
                  <c:v>0.95296523517382414</c:v>
                </c:pt>
                <c:pt idx="17">
                  <c:v>0.96190476190476193</c:v>
                </c:pt>
                <c:pt idx="18">
                  <c:v>0.96203796203796199</c:v>
                </c:pt>
                <c:pt idx="19">
                  <c:v>0.94845360824742264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Feedback_C!$J$1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Feedback_C!$H$2:$H$22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Feedback_C!$J$2:$J$22</c:f>
              <c:numCache>
                <c:formatCode>0.00</c:formatCode>
                <c:ptCount val="21"/>
                <c:pt idx="0">
                  <c:v>0.95699999999999996</c:v>
                </c:pt>
                <c:pt idx="1">
                  <c:v>0.95072646873025901</c:v>
                </c:pt>
                <c:pt idx="2">
                  <c:v>0.94624014217483066</c:v>
                </c:pt>
                <c:pt idx="3">
                  <c:v>0.95198870322428808</c:v>
                </c:pt>
                <c:pt idx="4">
                  <c:v>0.96104868913857677</c:v>
                </c:pt>
                <c:pt idx="5">
                  <c:v>0.95170757737459977</c:v>
                </c:pt>
                <c:pt idx="6">
                  <c:v>0.94464944649446492</c:v>
                </c:pt>
                <c:pt idx="7">
                  <c:v>0.95114409400123689</c:v>
                </c:pt>
                <c:pt idx="8">
                  <c:v>0.9505048832974673</c:v>
                </c:pt>
                <c:pt idx="9">
                  <c:v>0.93026652062796644</c:v>
                </c:pt>
                <c:pt idx="10">
                  <c:v>0.93292441630391765</c:v>
                </c:pt>
                <c:pt idx="11">
                  <c:v>0.94217238346525944</c:v>
                </c:pt>
                <c:pt idx="12">
                  <c:v>0.93345008756567427</c:v>
                </c:pt>
                <c:pt idx="13">
                  <c:v>0.94578313253012047</c:v>
                </c:pt>
                <c:pt idx="14">
                  <c:v>0.92586436170212771</c:v>
                </c:pt>
                <c:pt idx="15">
                  <c:v>0.93618707887435593</c:v>
                </c:pt>
                <c:pt idx="16">
                  <c:v>0.94785276073619629</c:v>
                </c:pt>
                <c:pt idx="17">
                  <c:v>0.93333333333333335</c:v>
                </c:pt>
                <c:pt idx="18">
                  <c:v>0.95204795204795201</c:v>
                </c:pt>
                <c:pt idx="19">
                  <c:v>0.9402061855670103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Feedback_C!$K$1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Feedback_C!$H$2:$H$22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Feedback_C!$K$2:$K$22</c:f>
              <c:numCache>
                <c:formatCode>0.00</c:formatCode>
                <c:ptCount val="21"/>
                <c:pt idx="0">
                  <c:v>0.95979999999999999</c:v>
                </c:pt>
                <c:pt idx="1">
                  <c:v>0.95599073489155617</c:v>
                </c:pt>
                <c:pt idx="2">
                  <c:v>0.95690325447073199</c:v>
                </c:pt>
                <c:pt idx="3">
                  <c:v>0.95304777594728174</c:v>
                </c:pt>
                <c:pt idx="4">
                  <c:v>0.95942571785268416</c:v>
                </c:pt>
                <c:pt idx="5">
                  <c:v>0.95317502668089649</c:v>
                </c:pt>
                <c:pt idx="6">
                  <c:v>0.95430031223389156</c:v>
                </c:pt>
                <c:pt idx="7">
                  <c:v>0.95918367346938771</c:v>
                </c:pt>
                <c:pt idx="8">
                  <c:v>0.96407879490150639</c:v>
                </c:pt>
                <c:pt idx="9">
                  <c:v>0.94560058415480097</c:v>
                </c:pt>
                <c:pt idx="10">
                  <c:v>0.95251286110011868</c:v>
                </c:pt>
                <c:pt idx="11">
                  <c:v>0.9588830255057168</c:v>
                </c:pt>
                <c:pt idx="12">
                  <c:v>0.95021265949462097</c:v>
                </c:pt>
                <c:pt idx="13">
                  <c:v>0.96098680436029837</c:v>
                </c:pt>
                <c:pt idx="14">
                  <c:v>0.95678191489361697</c:v>
                </c:pt>
                <c:pt idx="15">
                  <c:v>0.95402298850574707</c:v>
                </c:pt>
                <c:pt idx="16">
                  <c:v>0.962678936605317</c:v>
                </c:pt>
                <c:pt idx="17">
                  <c:v>0.96122448979591835</c:v>
                </c:pt>
                <c:pt idx="18">
                  <c:v>0.95004995004995008</c:v>
                </c:pt>
                <c:pt idx="19">
                  <c:v>0.96082474226804127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79400"/>
        <c:axId val="563764112"/>
      </c:lineChart>
      <c:catAx>
        <c:axId val="5637794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4112"/>
        <c:crosses val="autoZero"/>
        <c:auto val="1"/>
        <c:lblAlgn val="ctr"/>
        <c:lblOffset val="100"/>
        <c:noMultiLvlLbl val="0"/>
      </c:catAx>
      <c:valAx>
        <c:axId val="56376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DisguisedUsers_C!$K$1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DisguisedUsers_C!$J$2:$J$22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DisguisedUsers_C!$K$2:$K$22</c:f>
              <c:numCache>
                <c:formatCode>0.00</c:formatCode>
                <c:ptCount val="21"/>
                <c:pt idx="0">
                  <c:v>0.95589999999999997</c:v>
                </c:pt>
                <c:pt idx="1">
                  <c:v>0.95048564189189189</c:v>
                </c:pt>
                <c:pt idx="2">
                  <c:v>0.93223524209595399</c:v>
                </c:pt>
                <c:pt idx="3">
                  <c:v>0.91591096455070076</c:v>
                </c:pt>
                <c:pt idx="4">
                  <c:v>0.91249531893646241</c:v>
                </c:pt>
                <c:pt idx="5">
                  <c:v>0.90749538136711538</c:v>
                </c:pt>
                <c:pt idx="6">
                  <c:v>0.88839477836752256</c:v>
                </c:pt>
                <c:pt idx="7">
                  <c:v>0.87097266758283709</c:v>
                </c:pt>
                <c:pt idx="8">
                  <c:v>0.86755186721991706</c:v>
                </c:pt>
                <c:pt idx="9">
                  <c:v>0.88020546688680978</c:v>
                </c:pt>
                <c:pt idx="10">
                  <c:v>0.88189778049277134</c:v>
                </c:pt>
                <c:pt idx="11">
                  <c:v>0.84622302158273377</c:v>
                </c:pt>
                <c:pt idx="12">
                  <c:v>0.84154228855721391</c:v>
                </c:pt>
                <c:pt idx="13">
                  <c:v>0.84209063108145676</c:v>
                </c:pt>
                <c:pt idx="14">
                  <c:v>0.82300593276203027</c:v>
                </c:pt>
                <c:pt idx="15">
                  <c:v>0.7979633401221996</c:v>
                </c:pt>
                <c:pt idx="16">
                  <c:v>0.7857142857142857</c:v>
                </c:pt>
                <c:pt idx="17">
                  <c:v>0.80052321778940483</c:v>
                </c:pt>
                <c:pt idx="18">
                  <c:v>0.7737003058103975</c:v>
                </c:pt>
                <c:pt idx="19">
                  <c:v>0.72614107883817425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DisguisedUsers_C!$L$1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DisguisedUsers_C!$J$2:$J$22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DisguisedUsers_C!$L$2:$L$22</c:f>
              <c:numCache>
                <c:formatCode>0.00</c:formatCode>
                <c:ptCount val="21"/>
                <c:pt idx="0">
                  <c:v>0.9577</c:v>
                </c:pt>
                <c:pt idx="1">
                  <c:v>0.9520692567567568</c:v>
                </c:pt>
                <c:pt idx="2">
                  <c:v>0.95511828432456336</c:v>
                </c:pt>
                <c:pt idx="3">
                  <c:v>0.94170297962548577</c:v>
                </c:pt>
                <c:pt idx="4">
                  <c:v>0.95006865559855203</c:v>
                </c:pt>
                <c:pt idx="5">
                  <c:v>0.93441541303774078</c:v>
                </c:pt>
                <c:pt idx="6">
                  <c:v>0.93573375412422899</c:v>
                </c:pt>
                <c:pt idx="7">
                  <c:v>0.93968544816002442</c:v>
                </c:pt>
                <c:pt idx="8">
                  <c:v>0.93477178423236518</c:v>
                </c:pt>
                <c:pt idx="9">
                  <c:v>0.94074481746468541</c:v>
                </c:pt>
                <c:pt idx="10">
                  <c:v>0.93178578700875581</c:v>
                </c:pt>
                <c:pt idx="11">
                  <c:v>0.90984712230215825</c:v>
                </c:pt>
                <c:pt idx="12">
                  <c:v>0.91094527363184075</c:v>
                </c:pt>
                <c:pt idx="13">
                  <c:v>0.9193772588268001</c:v>
                </c:pt>
                <c:pt idx="14">
                  <c:v>0.90837178642056693</c:v>
                </c:pt>
                <c:pt idx="15">
                  <c:v>0.89979633401221992</c:v>
                </c:pt>
                <c:pt idx="16">
                  <c:v>0.89665653495440734</c:v>
                </c:pt>
                <c:pt idx="17">
                  <c:v>0.86069326357096143</c:v>
                </c:pt>
                <c:pt idx="18">
                  <c:v>0.86340468909276247</c:v>
                </c:pt>
                <c:pt idx="19">
                  <c:v>0.84439834024896265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DisguisedUsers_C!$M$1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DisguisedUsers_C!$J$2:$J$22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DisguisedUsers_C!$M$2:$M$22</c:f>
              <c:numCache>
                <c:formatCode>0.00</c:formatCode>
                <c:ptCount val="21"/>
                <c:pt idx="0">
                  <c:v>0.95440000000000003</c:v>
                </c:pt>
                <c:pt idx="1">
                  <c:v>0.95038006756756754</c:v>
                </c:pt>
                <c:pt idx="2">
                  <c:v>0.93875746186159625</c:v>
                </c:pt>
                <c:pt idx="3">
                  <c:v>0.93357672830055349</c:v>
                </c:pt>
                <c:pt idx="4">
                  <c:v>0.93109474472600173</c:v>
                </c:pt>
                <c:pt idx="5">
                  <c:v>0.92016363156505676</c:v>
                </c:pt>
                <c:pt idx="6">
                  <c:v>0.91062975182900585</c:v>
                </c:pt>
                <c:pt idx="7">
                  <c:v>0.90227515651244461</c:v>
                </c:pt>
                <c:pt idx="8">
                  <c:v>0.89211618257261416</c:v>
                </c:pt>
                <c:pt idx="9">
                  <c:v>0.90442120711796004</c:v>
                </c:pt>
                <c:pt idx="10">
                  <c:v>0.90673997149256769</c:v>
                </c:pt>
                <c:pt idx="11">
                  <c:v>0.8792715827338129</c:v>
                </c:pt>
                <c:pt idx="12">
                  <c:v>0.86915422885572136</c:v>
                </c:pt>
                <c:pt idx="13">
                  <c:v>0.87128162357520156</c:v>
                </c:pt>
                <c:pt idx="14">
                  <c:v>0.86387607119314436</c:v>
                </c:pt>
                <c:pt idx="15">
                  <c:v>0.83054989816700608</c:v>
                </c:pt>
                <c:pt idx="16">
                  <c:v>0.83130699088145898</c:v>
                </c:pt>
                <c:pt idx="17">
                  <c:v>0.82864617396991502</c:v>
                </c:pt>
                <c:pt idx="18">
                  <c:v>0.81039755351681952</c:v>
                </c:pt>
                <c:pt idx="19">
                  <c:v>0.78838174273858919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DisguisedUsers_C!$N$1</c:f>
              <c:strCache>
                <c:ptCount val="1"/>
                <c:pt idx="0">
                  <c:v>PeerTrust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DisguisedUsers_C!$J$2:$J$22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DisguisedUsers_C!$N$2:$N$22</c:f>
              <c:numCache>
                <c:formatCode>0.00</c:formatCode>
                <c:ptCount val="21"/>
                <c:pt idx="0">
                  <c:v>0.95330000000000004</c:v>
                </c:pt>
                <c:pt idx="1">
                  <c:v>0.95033599328013441</c:v>
                </c:pt>
                <c:pt idx="2">
                  <c:v>0.94900122754156901</c:v>
                </c:pt>
                <c:pt idx="3">
                  <c:v>0.94941037735849054</c:v>
                </c:pt>
                <c:pt idx="4">
                  <c:v>0.9386633354153654</c:v>
                </c:pt>
                <c:pt idx="5">
                  <c:v>0.93538543186944412</c:v>
                </c:pt>
                <c:pt idx="6">
                  <c:v>0.93994078669110392</c:v>
                </c:pt>
                <c:pt idx="7">
                  <c:v>0.94404852160727826</c:v>
                </c:pt>
                <c:pt idx="8">
                  <c:v>0.9298795578287411</c:v>
                </c:pt>
                <c:pt idx="9">
                  <c:v>0.94420600858369097</c:v>
                </c:pt>
                <c:pt idx="10">
                  <c:v>0.94628182000400884</c:v>
                </c:pt>
                <c:pt idx="11">
                  <c:v>0.93556138051550897</c:v>
                </c:pt>
                <c:pt idx="12">
                  <c:v>0.91313080592518203</c:v>
                </c:pt>
                <c:pt idx="13">
                  <c:v>0.90724637681159426</c:v>
                </c:pt>
                <c:pt idx="14">
                  <c:v>0.90626046200200872</c:v>
                </c:pt>
                <c:pt idx="15">
                  <c:v>0.89161392405063289</c:v>
                </c:pt>
                <c:pt idx="16">
                  <c:v>0.89614822038030229</c:v>
                </c:pt>
                <c:pt idx="17">
                  <c:v>0.86925098554533509</c:v>
                </c:pt>
                <c:pt idx="18">
                  <c:v>0.83115577889447234</c:v>
                </c:pt>
                <c:pt idx="19">
                  <c:v>0.79611650485436891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5248"/>
        <c:axId val="187584072"/>
      </c:lineChart>
      <c:catAx>
        <c:axId val="1875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Disguised users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9506591630359305"/>
              <c:y val="0.8204169332267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072"/>
        <c:crosses val="autoZero"/>
        <c:auto val="1"/>
        <c:lblAlgn val="ctr"/>
        <c:lblOffset val="100"/>
        <c:noMultiLvlLbl val="0"/>
      </c:catAx>
      <c:valAx>
        <c:axId val="187584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Sybil!$K$1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Sybil!$J$2:$J$22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Sybil!$K$2:$K$22</c:f>
              <c:numCache>
                <c:formatCode>0.00</c:formatCode>
                <c:ptCount val="21"/>
                <c:pt idx="0">
                  <c:v>0.95599999999999996</c:v>
                </c:pt>
                <c:pt idx="1">
                  <c:v>0.90935023771790813</c:v>
                </c:pt>
                <c:pt idx="2">
                  <c:v>0.8653374916462464</c:v>
                </c:pt>
                <c:pt idx="3">
                  <c:v>0.81931390977443608</c:v>
                </c:pt>
                <c:pt idx="4">
                  <c:v>0.78154613466334166</c:v>
                </c:pt>
                <c:pt idx="5">
                  <c:v>0.73510553032327008</c:v>
                </c:pt>
                <c:pt idx="6">
                  <c:v>0.69195794259732879</c:v>
                </c:pt>
                <c:pt idx="7">
                  <c:v>0.64520123839009291</c:v>
                </c:pt>
                <c:pt idx="8">
                  <c:v>0.58450000000000002</c:v>
                </c:pt>
                <c:pt idx="9">
                  <c:v>0.54598222383457284</c:v>
                </c:pt>
                <c:pt idx="10">
                  <c:v>0.48777579010137151</c:v>
                </c:pt>
                <c:pt idx="11">
                  <c:v>0.43469524447421298</c:v>
                </c:pt>
                <c:pt idx="12">
                  <c:v>0.39368524913665515</c:v>
                </c:pt>
                <c:pt idx="13">
                  <c:v>0.3487762237762238</c:v>
                </c:pt>
                <c:pt idx="14">
                  <c:v>0.28590469843385541</c:v>
                </c:pt>
                <c:pt idx="15">
                  <c:v>0.24729891956782712</c:v>
                </c:pt>
                <c:pt idx="16">
                  <c:v>0.20944558521560575</c:v>
                </c:pt>
                <c:pt idx="17">
                  <c:v>0.15167785234899328</c:v>
                </c:pt>
                <c:pt idx="18">
                  <c:v>0.14015904572564614</c:v>
                </c:pt>
                <c:pt idx="19">
                  <c:v>5.5102040816326532E-2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Sybil!$L$1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Sybil!$J$2:$J$22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Sybil!$L$2:$L$22</c:f>
              <c:numCache>
                <c:formatCode>General</c:formatCode>
                <c:ptCount val="21"/>
                <c:pt idx="0">
                  <c:v>0.95509999999999995</c:v>
                </c:pt>
                <c:pt idx="1">
                  <c:v>0.9602746962493397</c:v>
                </c:pt>
                <c:pt idx="2">
                  <c:v>0.9479839607930497</c:v>
                </c:pt>
                <c:pt idx="3">
                  <c:v>0.94407894736842102</c:v>
                </c:pt>
                <c:pt idx="4">
                  <c:v>0.94600997506234419</c:v>
                </c:pt>
                <c:pt idx="5">
                  <c:v>0.93614747528720277</c:v>
                </c:pt>
                <c:pt idx="6">
                  <c:v>0.92313157146916736</c:v>
                </c:pt>
                <c:pt idx="7">
                  <c:v>0.92801857585139313</c:v>
                </c:pt>
                <c:pt idx="8">
                  <c:v>0.89733333333333332</c:v>
                </c:pt>
                <c:pt idx="9">
                  <c:v>0.89497551242517681</c:v>
                </c:pt>
                <c:pt idx="10">
                  <c:v>0.86861458954482207</c:v>
                </c:pt>
                <c:pt idx="11">
                  <c:v>0.84751060504576914</c:v>
                </c:pt>
                <c:pt idx="12">
                  <c:v>0.82782437099161321</c:v>
                </c:pt>
                <c:pt idx="13">
                  <c:v>0.81585081585081587</c:v>
                </c:pt>
                <c:pt idx="14">
                  <c:v>0.74741752749083634</c:v>
                </c:pt>
                <c:pt idx="15">
                  <c:v>0.69507803121248501</c:v>
                </c:pt>
                <c:pt idx="16">
                  <c:v>0.65195071868583165</c:v>
                </c:pt>
                <c:pt idx="17">
                  <c:v>0.51946308724832213</c:v>
                </c:pt>
                <c:pt idx="18">
                  <c:v>0.43339960238568587</c:v>
                </c:pt>
                <c:pt idx="19">
                  <c:v>0.19591836734693877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Sybil!$M$1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Sybil!$J$2:$J$22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Sybil!$M$2:$M$22</c:f>
              <c:numCache>
                <c:formatCode>General</c:formatCode>
                <c:ptCount val="21"/>
                <c:pt idx="0">
                  <c:v>0.95550000000000002</c:v>
                </c:pt>
                <c:pt idx="1">
                  <c:v>0.93534072900158483</c:v>
                </c:pt>
                <c:pt idx="2">
                  <c:v>0.92370238360436618</c:v>
                </c:pt>
                <c:pt idx="3">
                  <c:v>0.90319548872180455</c:v>
                </c:pt>
                <c:pt idx="4">
                  <c:v>0.88403990024937651</c:v>
                </c:pt>
                <c:pt idx="5">
                  <c:v>0.8495858936681806</c:v>
                </c:pt>
                <c:pt idx="6">
                  <c:v>0.83617504973003698</c:v>
                </c:pt>
                <c:pt idx="7">
                  <c:v>0.80263157894736847</c:v>
                </c:pt>
                <c:pt idx="8">
                  <c:v>0.76683333333333337</c:v>
                </c:pt>
                <c:pt idx="9">
                  <c:v>0.73172501360420827</c:v>
                </c:pt>
                <c:pt idx="10">
                  <c:v>0.69886702444841975</c:v>
                </c:pt>
                <c:pt idx="11">
                  <c:v>0.66622013842375527</c:v>
                </c:pt>
                <c:pt idx="12">
                  <c:v>0.6250616674888998</c:v>
                </c:pt>
                <c:pt idx="13">
                  <c:v>0.58770396270396275</c:v>
                </c:pt>
                <c:pt idx="14">
                  <c:v>0.51482839053648788</c:v>
                </c:pt>
                <c:pt idx="15">
                  <c:v>0.45298119247699081</c:v>
                </c:pt>
                <c:pt idx="16">
                  <c:v>0.41221765913757702</c:v>
                </c:pt>
                <c:pt idx="17">
                  <c:v>0.31409395973154364</c:v>
                </c:pt>
                <c:pt idx="18">
                  <c:v>0.2673956262425447</c:v>
                </c:pt>
                <c:pt idx="19">
                  <c:v>0.11836734693877551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Sybil!$N$1</c:f>
              <c:strCache>
                <c:ptCount val="1"/>
                <c:pt idx="0">
                  <c:v>PeerTrust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Sybil!$J$2:$J$22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Sybil!$N$2:$N$22</c:f>
              <c:numCache>
                <c:formatCode>0.00</c:formatCode>
                <c:ptCount val="21"/>
                <c:pt idx="0">
                  <c:v>0.94730000000000003</c:v>
                </c:pt>
                <c:pt idx="1">
                  <c:v>0.94984722368559693</c:v>
                </c:pt>
                <c:pt idx="2">
                  <c:v>0.93554839426602954</c:v>
                </c:pt>
                <c:pt idx="3">
                  <c:v>0.92306786050895384</c:v>
                </c:pt>
                <c:pt idx="4">
                  <c:v>0.94378920953575907</c:v>
                </c:pt>
                <c:pt idx="5">
                  <c:v>0.91735208278057845</c:v>
                </c:pt>
                <c:pt idx="6">
                  <c:v>0.92389279059767804</c:v>
                </c:pt>
                <c:pt idx="7">
                  <c:v>0.90673339399454045</c:v>
                </c:pt>
                <c:pt idx="8">
                  <c:v>0.89131169709263014</c:v>
                </c:pt>
                <c:pt idx="9">
                  <c:v>0.8821828695337911</c:v>
                </c:pt>
                <c:pt idx="10">
                  <c:v>0.8591154692815689</c:v>
                </c:pt>
                <c:pt idx="11">
                  <c:v>0.84031354983202688</c:v>
                </c:pt>
                <c:pt idx="12">
                  <c:v>0.81985111662531018</c:v>
                </c:pt>
                <c:pt idx="13">
                  <c:v>0.78173463526708786</c:v>
                </c:pt>
                <c:pt idx="14">
                  <c:v>0.72404463983767331</c:v>
                </c:pt>
                <c:pt idx="15">
                  <c:v>0.65376782077393081</c:v>
                </c:pt>
                <c:pt idx="16">
                  <c:v>0.62275756022552542</c:v>
                </c:pt>
                <c:pt idx="17">
                  <c:v>0.47260726072607262</c:v>
                </c:pt>
                <c:pt idx="18">
                  <c:v>0.33439829605963789</c:v>
                </c:pt>
                <c:pt idx="19">
                  <c:v>0.21084337349397592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6032"/>
        <c:axId val="187577408"/>
      </c:lineChart>
      <c:catAx>
        <c:axId val="1875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Sybil Users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76313198631570756"/>
              <c:y val="0.8053636431665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408"/>
        <c:crosses val="autoZero"/>
        <c:auto val="1"/>
        <c:lblAlgn val="ctr"/>
        <c:lblOffset val="100"/>
        <c:noMultiLvlLbl val="0"/>
      </c:catAx>
      <c:valAx>
        <c:axId val="18757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Evaluation</a:t>
                </a:r>
                <a:r>
                  <a:rPr lang="en-CA" baseline="0"/>
                  <a:t> Metric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0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Collecitve!$K$1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Collecitve!$J$2:$J$22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Collecitve!$K$2:$K$22</c:f>
              <c:numCache>
                <c:formatCode>0.00</c:formatCode>
                <c:ptCount val="21"/>
                <c:pt idx="0">
                  <c:v>0.95430000000000004</c:v>
                </c:pt>
                <c:pt idx="1">
                  <c:v>0.9099661447312738</c:v>
                </c:pt>
                <c:pt idx="2">
                  <c:v>0.86907702672355713</c:v>
                </c:pt>
                <c:pt idx="3">
                  <c:v>0.82130302320131243</c:v>
                </c:pt>
                <c:pt idx="4">
                  <c:v>0.77402695553596168</c:v>
                </c:pt>
                <c:pt idx="5">
                  <c:v>0.73603519530729233</c:v>
                </c:pt>
                <c:pt idx="6">
                  <c:v>0.69109277177006256</c:v>
                </c:pt>
                <c:pt idx="7">
                  <c:v>0.64874053469324677</c:v>
                </c:pt>
                <c:pt idx="8">
                  <c:v>0.58745375042045067</c:v>
                </c:pt>
                <c:pt idx="9">
                  <c:v>0.53801487933224457</c:v>
                </c:pt>
                <c:pt idx="10">
                  <c:v>0.49772861939561525</c:v>
                </c:pt>
                <c:pt idx="11">
                  <c:v>0.4388327721661055</c:v>
                </c:pt>
                <c:pt idx="12">
                  <c:v>0.39953987730061352</c:v>
                </c:pt>
                <c:pt idx="13">
                  <c:v>0.35592739648326716</c:v>
                </c:pt>
                <c:pt idx="14">
                  <c:v>0.32036914963744234</c:v>
                </c:pt>
                <c:pt idx="15">
                  <c:v>0.2549800796812749</c:v>
                </c:pt>
                <c:pt idx="16">
                  <c:v>0.19939117199391171</c:v>
                </c:pt>
                <c:pt idx="17">
                  <c:v>0.16172680412371135</c:v>
                </c:pt>
                <c:pt idx="18">
                  <c:v>0.13095238095238096</c:v>
                </c:pt>
                <c:pt idx="19">
                  <c:v>8.7301587301587297E-2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Collecitve!$L$1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Collecitve!$J$2:$J$22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Collecitve!$L$2:$L$22</c:f>
              <c:numCache>
                <c:formatCode>0.00</c:formatCode>
                <c:ptCount val="21"/>
                <c:pt idx="0">
                  <c:v>0.96030000000000004</c:v>
                </c:pt>
                <c:pt idx="1">
                  <c:v>0.94159966144731277</c:v>
                </c:pt>
                <c:pt idx="2">
                  <c:v>0.94722658881652821</c:v>
                </c:pt>
                <c:pt idx="3">
                  <c:v>0.94445746426060462</c:v>
                </c:pt>
                <c:pt idx="4">
                  <c:v>0.9425620355208465</c:v>
                </c:pt>
                <c:pt idx="5">
                  <c:v>0.938141581122517</c:v>
                </c:pt>
                <c:pt idx="6">
                  <c:v>0.92544109277177011</c:v>
                </c:pt>
                <c:pt idx="7">
                  <c:v>0.92829547210632046</c:v>
                </c:pt>
                <c:pt idx="8">
                  <c:v>0.91893710057181299</c:v>
                </c:pt>
                <c:pt idx="9">
                  <c:v>0.89294138994737793</c:v>
                </c:pt>
                <c:pt idx="10">
                  <c:v>0.88801106063598656</c:v>
                </c:pt>
                <c:pt idx="11">
                  <c:v>0.85230078563411893</c:v>
                </c:pt>
                <c:pt idx="12">
                  <c:v>0.83282208588957052</c:v>
                </c:pt>
                <c:pt idx="13">
                  <c:v>0.81310266591038005</c:v>
                </c:pt>
                <c:pt idx="14">
                  <c:v>0.77455504284772581</c:v>
                </c:pt>
                <c:pt idx="15">
                  <c:v>0.71075697211155375</c:v>
                </c:pt>
                <c:pt idx="16">
                  <c:v>0.6402841197361745</c:v>
                </c:pt>
                <c:pt idx="17">
                  <c:v>0.55992268041237114</c:v>
                </c:pt>
                <c:pt idx="18">
                  <c:v>0.43253968253968256</c:v>
                </c:pt>
                <c:pt idx="19">
                  <c:v>0.28968253968253971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Collecitve!$M$1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Collecitve!$J$2:$J$22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Collecitve!$M$2:$M$22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3"/>
          <c:order val="3"/>
          <c:tx>
            <c:strRef>
              <c:f>Collecitve!$N$1</c:f>
              <c:strCache>
                <c:ptCount val="1"/>
                <c:pt idx="0">
                  <c:v>PeerTrust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Collecitve!$J$2:$J$22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Collecitve!$N$2:$N$22</c:f>
              <c:numCache>
                <c:formatCode>0.00</c:formatCode>
                <c:ptCount val="21"/>
                <c:pt idx="0">
                  <c:v>0.95009999999999994</c:v>
                </c:pt>
                <c:pt idx="1">
                  <c:v>0.95069386038687975</c:v>
                </c:pt>
                <c:pt idx="2">
                  <c:v>0.9483103601600712</c:v>
                </c:pt>
                <c:pt idx="3">
                  <c:v>0.93014489339144779</c:v>
                </c:pt>
                <c:pt idx="4">
                  <c:v>0.93059383613129543</c:v>
                </c:pt>
                <c:pt idx="5">
                  <c:v>0.93114135561245115</c:v>
                </c:pt>
                <c:pt idx="6">
                  <c:v>0.92570427674792</c:v>
                </c:pt>
                <c:pt idx="7">
                  <c:v>0.88747313478661349</c:v>
                </c:pt>
                <c:pt idx="8">
                  <c:v>0.89411961802647011</c:v>
                </c:pt>
                <c:pt idx="9">
                  <c:v>0.87892129884424874</c:v>
                </c:pt>
                <c:pt idx="10">
                  <c:v>0.86130238048396612</c:v>
                </c:pt>
                <c:pt idx="11">
                  <c:v>0.82776066871975362</c:v>
                </c:pt>
                <c:pt idx="12">
                  <c:v>0.79247633283507724</c:v>
                </c:pt>
                <c:pt idx="13">
                  <c:v>0.77510489510489511</c:v>
                </c:pt>
                <c:pt idx="14">
                  <c:v>0.70163715335783494</c:v>
                </c:pt>
                <c:pt idx="15">
                  <c:v>0.66202783300198809</c:v>
                </c:pt>
                <c:pt idx="16">
                  <c:v>0.60921248142644868</c:v>
                </c:pt>
                <c:pt idx="17">
                  <c:v>0.46349862258953167</c:v>
                </c:pt>
                <c:pt idx="18">
                  <c:v>0.40597878495660561</c:v>
                </c:pt>
                <c:pt idx="19">
                  <c:v>0.15341959334565619</c:v>
                </c:pt>
                <c:pt idx="20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9760"/>
        <c:axId val="187588384"/>
      </c:lineChart>
      <c:catAx>
        <c:axId val="1875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Pure </a:t>
                </a:r>
                <a:r>
                  <a:rPr lang="en-CA" sz="1000" b="0" i="0" u="none" strike="noStrike" baseline="0">
                    <a:effectLst/>
                  </a:rPr>
                  <a:t>Malicious Users (Collective)</a:t>
                </a:r>
                <a:r>
                  <a:rPr lang="en-CA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3565364995289808"/>
              <c:y val="0.85812699824008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384"/>
        <c:crosses val="autoZero"/>
        <c:auto val="1"/>
        <c:lblAlgn val="ctr"/>
        <c:lblOffset val="100"/>
        <c:noMultiLvlLbl val="0"/>
      </c:catAx>
      <c:valAx>
        <c:axId val="18758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Evaluation Metric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9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'Pre-Trust'!$I$1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'Pre-Trust'!$H$2:$H$22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'Pre-Trust'!$I$2:$I$22</c:f>
              <c:numCache>
                <c:formatCode>0.00</c:formatCode>
                <c:ptCount val="21"/>
                <c:pt idx="0">
                  <c:v>0.77488092253697671</c:v>
                </c:pt>
                <c:pt idx="1">
                  <c:v>0.78719420868696954</c:v>
                </c:pt>
                <c:pt idx="2">
                  <c:v>0.76874379344587884</c:v>
                </c:pt>
                <c:pt idx="3">
                  <c:v>0.78119192169495721</c:v>
                </c:pt>
                <c:pt idx="4">
                  <c:v>0.7649723200805234</c:v>
                </c:pt>
                <c:pt idx="5">
                  <c:v>0.77864126347455498</c:v>
                </c:pt>
                <c:pt idx="6">
                  <c:v>0.7747040498442368</c:v>
                </c:pt>
                <c:pt idx="7">
                  <c:v>0.76667918387783207</c:v>
                </c:pt>
                <c:pt idx="8">
                  <c:v>0.78415369161225512</c:v>
                </c:pt>
                <c:pt idx="9">
                  <c:v>0.77943925233644862</c:v>
                </c:pt>
                <c:pt idx="10">
                  <c:v>0.77668680765357501</c:v>
                </c:pt>
                <c:pt idx="11">
                  <c:v>0.77195183140993473</c:v>
                </c:pt>
                <c:pt idx="12">
                  <c:v>0.77902481606185314</c:v>
                </c:pt>
                <c:pt idx="13">
                  <c:v>0.77158565537923274</c:v>
                </c:pt>
                <c:pt idx="14">
                  <c:v>0.7889352027283062</c:v>
                </c:pt>
                <c:pt idx="15">
                  <c:v>0.78051511758118697</c:v>
                </c:pt>
                <c:pt idx="16">
                  <c:v>0.7769512041356702</c:v>
                </c:pt>
                <c:pt idx="17">
                  <c:v>0.76935605111500882</c:v>
                </c:pt>
                <c:pt idx="18">
                  <c:v>0.7771956087824351</c:v>
                </c:pt>
                <c:pt idx="19">
                  <c:v>0.76789506558400999</c:v>
                </c:pt>
                <c:pt idx="20">
                  <c:v>0.77602405110860584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'Pre-Trust'!$J$1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'Pre-Trust'!$H$2:$H$22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'Pre-Trust'!$J$2:$J$22</c:f>
              <c:numCache>
                <c:formatCode>0.00</c:formatCode>
                <c:ptCount val="21"/>
                <c:pt idx="0">
                  <c:v>0.86337427926798693</c:v>
                </c:pt>
                <c:pt idx="1">
                  <c:v>0.91812281577633548</c:v>
                </c:pt>
                <c:pt idx="2">
                  <c:v>0.93210029791459781</c:v>
                </c:pt>
                <c:pt idx="3">
                  <c:v>0.93743030603394872</c:v>
                </c:pt>
                <c:pt idx="4">
                  <c:v>0.91922496225465522</c:v>
                </c:pt>
                <c:pt idx="5">
                  <c:v>0.92905490097768861</c:v>
                </c:pt>
                <c:pt idx="6">
                  <c:v>0.93495327102803738</c:v>
                </c:pt>
                <c:pt idx="7">
                  <c:v>0.90562022781324325</c:v>
                </c:pt>
                <c:pt idx="8">
                  <c:v>0.92353088900050229</c:v>
                </c:pt>
                <c:pt idx="9">
                  <c:v>0.91800623052959507</c:v>
                </c:pt>
                <c:pt idx="10">
                  <c:v>0.93718529707955689</c:v>
                </c:pt>
                <c:pt idx="11">
                  <c:v>0.92084796788760659</c:v>
                </c:pt>
                <c:pt idx="12">
                  <c:v>0.9256765182691109</c:v>
                </c:pt>
                <c:pt idx="13">
                  <c:v>0.93764838185680366</c:v>
                </c:pt>
                <c:pt idx="14">
                  <c:v>0.92408740684602753</c:v>
                </c:pt>
                <c:pt idx="15">
                  <c:v>0.93579693915640161</c:v>
                </c:pt>
                <c:pt idx="16">
                  <c:v>0.93140839742781489</c:v>
                </c:pt>
                <c:pt idx="17">
                  <c:v>0.92495615134051612</c:v>
                </c:pt>
                <c:pt idx="18">
                  <c:v>0.92864271457085823</c:v>
                </c:pt>
                <c:pt idx="19">
                  <c:v>0.92329793878825739</c:v>
                </c:pt>
                <c:pt idx="20">
                  <c:v>0.9367405737191532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'Pre-Trust'!$K$1</c:f>
              <c:strCache>
                <c:ptCount val="1"/>
                <c:pt idx="0">
                  <c:v>Tnasl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'Pre-Trust'!$H$2:$H$22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'Pre-Trust'!$K$2:$K$22</c:f>
              <c:numCache>
                <c:formatCode>0.00</c:formatCode>
                <c:ptCount val="21"/>
                <c:pt idx="0">
                  <c:v>0.88267736274755582</c:v>
                </c:pt>
                <c:pt idx="1">
                  <c:v>0.8900399400898652</c:v>
                </c:pt>
                <c:pt idx="2">
                  <c:v>0.88654419066534262</c:v>
                </c:pt>
                <c:pt idx="3">
                  <c:v>0.88923305662247554</c:v>
                </c:pt>
                <c:pt idx="4">
                  <c:v>0.89041268243583294</c:v>
                </c:pt>
                <c:pt idx="5">
                  <c:v>0.89295562797693662</c:v>
                </c:pt>
                <c:pt idx="6">
                  <c:v>0.89595015576323989</c:v>
                </c:pt>
                <c:pt idx="7">
                  <c:v>0.88133683815245967</c:v>
                </c:pt>
                <c:pt idx="8">
                  <c:v>0.89816675037669513</c:v>
                </c:pt>
                <c:pt idx="9">
                  <c:v>0.89470404984423679</c:v>
                </c:pt>
                <c:pt idx="10">
                  <c:v>0.89866565961732126</c:v>
                </c:pt>
                <c:pt idx="11">
                  <c:v>0.8972654290015053</c:v>
                </c:pt>
                <c:pt idx="12">
                  <c:v>0.89051003865818679</c:v>
                </c:pt>
                <c:pt idx="13">
                  <c:v>0.89553917281019613</c:v>
                </c:pt>
                <c:pt idx="14">
                  <c:v>0.90514083617531893</c:v>
                </c:pt>
                <c:pt idx="15">
                  <c:v>0.91053875824312558</c:v>
                </c:pt>
                <c:pt idx="16">
                  <c:v>0.91236918421384439</c:v>
                </c:pt>
                <c:pt idx="17">
                  <c:v>0.90666499624154351</c:v>
                </c:pt>
                <c:pt idx="18">
                  <c:v>0.89608283433133729</c:v>
                </c:pt>
                <c:pt idx="19">
                  <c:v>0.90106183635227988</c:v>
                </c:pt>
                <c:pt idx="20">
                  <c:v>0.90554929224602276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2504"/>
        <c:axId val="187583680"/>
      </c:lineChart>
      <c:catAx>
        <c:axId val="1875825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680"/>
        <c:crosses val="autoZero"/>
        <c:auto val="1"/>
        <c:lblAlgn val="ctr"/>
        <c:lblOffset val="100"/>
        <c:noMultiLvlLbl val="0"/>
      </c:catAx>
      <c:valAx>
        <c:axId val="187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1050925</xdr:colOff>
      <xdr:row>4</xdr:row>
      <xdr:rowOff>60325</xdr:rowOff>
    </xdr:from>
    <xdr:to>
      <xdr:col>9</xdr:col>
      <xdr:colOff>9525</xdr:colOff>
      <xdr:row>19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82550</xdr:rowOff>
    </xdr:from>
    <xdr:to>
      <xdr:col>10</xdr:col>
      <xdr:colOff>12700</xdr:colOff>
      <xdr:row>19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273051</xdr:colOff>
      <xdr:row>1</xdr:row>
      <xdr:rowOff>69856</xdr:rowOff>
    </xdr:from>
    <xdr:to>
      <xdr:col>21</xdr:col>
      <xdr:colOff>514351</xdr:colOff>
      <xdr:row>21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50806</xdr:rowOff>
    </xdr:from>
    <xdr:to>
      <xdr:col>8</xdr:col>
      <xdr:colOff>393700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6350</xdr:rowOff>
    </xdr:from>
    <xdr:to>
      <xdr:col>9</xdr:col>
      <xdr:colOff>425450</xdr:colOff>
      <xdr:row>21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60324</xdr:rowOff>
    </xdr:from>
    <xdr:to>
      <xdr:col>12</xdr:col>
      <xdr:colOff>381000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584201</xdr:colOff>
      <xdr:row>1</xdr:row>
      <xdr:rowOff>127000</xdr:rowOff>
    </xdr:from>
    <xdr:to>
      <xdr:col>10</xdr:col>
      <xdr:colOff>361950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2</xdr:row>
      <xdr:rowOff>171450</xdr:rowOff>
    </xdr:from>
    <xdr:to>
      <xdr:col>9</xdr:col>
      <xdr:colOff>952500</xdr:colOff>
      <xdr:row>21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82550</xdr:rowOff>
    </xdr:from>
    <xdr:to>
      <xdr:col>13</xdr:col>
      <xdr:colOff>63500</xdr:colOff>
      <xdr:row>23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5</xdr:row>
      <xdr:rowOff>161924</xdr:rowOff>
    </xdr:from>
    <xdr:to>
      <xdr:col>7</xdr:col>
      <xdr:colOff>292100</xdr:colOff>
      <xdr:row>20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2" sqref="P2:P22"/>
    </sheetView>
  </sheetViews>
  <sheetFormatPr defaultRowHeight="14.5" x14ac:dyDescent="0.35"/>
  <cols>
    <col min="1" max="1" width="6.26953125" customWidth="1"/>
    <col min="2" max="2" width="6.453125" customWidth="1"/>
    <col min="3" max="3" width="6.6328125" customWidth="1"/>
    <col min="4" max="4" width="5.453125" customWidth="1"/>
    <col min="5" max="5" width="13.7265625" customWidth="1"/>
    <col min="6" max="6" width="9.26953125" customWidth="1"/>
    <col min="7" max="7" width="9.08984375" customWidth="1"/>
    <col min="8" max="8" width="8.90625" customWidth="1"/>
    <col min="9" max="9" width="7.7265625" customWidth="1"/>
    <col min="10" max="10" width="10.6328125" bestFit="1" customWidth="1"/>
    <col min="11" max="11" width="7.7265625" bestFit="1" customWidth="1"/>
    <col min="12" max="12" width="10" customWidth="1"/>
    <col min="13" max="13" width="11.08984375" bestFit="1" customWidth="1"/>
    <col min="14" max="14" width="11.453125" customWidth="1"/>
    <col min="15" max="15" width="8.81640625" customWidth="1"/>
  </cols>
  <sheetData>
    <row r="1" spans="1:16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1" t="s">
        <v>1</v>
      </c>
    </row>
    <row r="2" spans="1:16" x14ac:dyDescent="0.35">
      <c r="A2">
        <v>100</v>
      </c>
      <c r="B2">
        <v>5000</v>
      </c>
      <c r="C2">
        <v>10000</v>
      </c>
      <c r="D2">
        <v>0.4</v>
      </c>
      <c r="E2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</v>
      </c>
      <c r="N2" t="b">
        <v>1</v>
      </c>
      <c r="O2">
        <v>0</v>
      </c>
      <c r="P2" t="str">
        <f>"java TraceGenerator " &amp; $A$1 &amp;" " &amp;A2&amp;" "&amp;$B$1&amp;" "&amp;B2&amp;" "&amp;$C$1&amp;" "&amp;C2&amp;" "&amp;$D$1&amp;" "&amp;D2&amp;" "&amp;$E$1&amp;" "&amp;E2&amp;" "&amp;$F$1&amp;" "&amp;F2&amp;" "&amp;$G$1&amp;" "&amp;G2&amp;" "&amp;$H$1&amp;" "&amp;H2&amp;" "&amp;$I$1&amp;" "&amp;I2&amp;" "&amp;$J$1&amp;" "&amp;J2&amp;" "&amp;$K$1&amp;" "&amp;K2&amp;" "&amp;$L$1&amp;" "&amp;L2&amp;" "&amp;$M$1&amp;" "&amp;M2&amp;" "&amp;$N$1&amp;" "&amp;N2&amp;" "&amp;$O$1&amp;" "&amp;O2</f>
        <v>java TraceGenerator -users 100 -files 5000 -trans 10000 -zipf 0.4 -output trace_0.trace -usr:pre_trusted 0 -usr:purely 0 -usr:feedback 0 -usr:provider 0 -usr:disguise 0 -usr:sybil 0 -band:max_conn 2 -band:period 1 -mode:smartgen TRUE -mode:warmup 0</v>
      </c>
    </row>
    <row r="3" spans="1:16" x14ac:dyDescent="0.35">
      <c r="A3">
        <v>100</v>
      </c>
      <c r="B3">
        <v>5000</v>
      </c>
      <c r="C3">
        <v>10000</v>
      </c>
      <c r="D3">
        <v>0.4</v>
      </c>
      <c r="E3" t="s">
        <v>2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2</v>
      </c>
      <c r="M3">
        <v>1</v>
      </c>
      <c r="N3" t="b">
        <v>1</v>
      </c>
      <c r="O3">
        <v>0</v>
      </c>
      <c r="P3" t="str">
        <f t="shared" ref="P3:P22" si="0">"java TraceGenerator " &amp; $A$1 &amp;" " &amp;A3&amp;" "&amp;$B$1&amp;" "&amp;B3&amp;" "&amp;$C$1&amp;" "&amp;C3&amp;" "&amp;$D$1&amp;" "&amp;D3&amp;" "&amp;$E$1&amp;" "&amp;E3&amp;" "&amp;$F$1&amp;" "&amp;F3&amp;" "&amp;$G$1&amp;" "&amp;G3&amp;" "&amp;$H$1&amp;" "&amp;H3&amp;" "&amp;$I$1&amp;" "&amp;I3&amp;" "&amp;$J$1&amp;" "&amp;J3&amp;" "&amp;$K$1&amp;" "&amp;K3&amp;" "&amp;$L$1&amp;" "&amp;L3&amp;" "&amp;$M$1&amp;" "&amp;M3&amp;" "&amp;$N$1&amp;" "&amp;N3&amp;" "&amp;$O$1&amp;" "&amp;O3</f>
        <v>java TraceGenerator -users 100 -files 5000 -trans 10000 -zipf 0.4 -output trace_1.trace -usr:pre_trusted 0 -usr:purely 0 -usr:feedback 0 -usr:provider 0 -usr:disguise 5 -usr:sybil 0 -band:max_conn 2 -band:period 1 -mode:smartgen TRUE -mode:warmup 0</v>
      </c>
    </row>
    <row r="4" spans="1:16" x14ac:dyDescent="0.35">
      <c r="A4">
        <v>100</v>
      </c>
      <c r="B4">
        <v>5000</v>
      </c>
      <c r="C4">
        <v>10000</v>
      </c>
      <c r="D4">
        <v>0.4</v>
      </c>
      <c r="E4" t="s">
        <v>19</v>
      </c>
      <c r="F4">
        <v>0</v>
      </c>
      <c r="G4">
        <v>0</v>
      </c>
      <c r="H4">
        <v>0</v>
      </c>
      <c r="I4">
        <v>0</v>
      </c>
      <c r="J4">
        <v>10</v>
      </c>
      <c r="K4">
        <v>0</v>
      </c>
      <c r="L4">
        <v>2</v>
      </c>
      <c r="M4">
        <v>1</v>
      </c>
      <c r="N4" t="b">
        <v>1</v>
      </c>
      <c r="O4">
        <v>0</v>
      </c>
      <c r="P4" t="str">
        <f t="shared" si="0"/>
        <v>java TraceGenerator -users 100 -files 5000 -trans 10000 -zipf 0.4 -output trace_2.trace -usr:pre_trusted 0 -usr:purely 0 -usr:feedback 0 -usr:provider 0 -usr:disguise 10 -usr:sybil 0 -band:max_conn 2 -band:period 1 -mode:smartgen TRUE -mode:warmup 0</v>
      </c>
    </row>
    <row r="5" spans="1:16" x14ac:dyDescent="0.35">
      <c r="A5">
        <v>100</v>
      </c>
      <c r="B5">
        <v>5000</v>
      </c>
      <c r="C5">
        <v>10000</v>
      </c>
      <c r="D5">
        <v>0.4</v>
      </c>
      <c r="E5" t="s">
        <v>20</v>
      </c>
      <c r="F5">
        <v>0</v>
      </c>
      <c r="G5">
        <v>0</v>
      </c>
      <c r="H5">
        <v>0</v>
      </c>
      <c r="I5">
        <v>0</v>
      </c>
      <c r="J5">
        <v>15</v>
      </c>
      <c r="K5">
        <v>0</v>
      </c>
      <c r="L5">
        <v>2</v>
      </c>
      <c r="M5">
        <v>1</v>
      </c>
      <c r="N5" t="b">
        <v>1</v>
      </c>
      <c r="O5">
        <v>0</v>
      </c>
      <c r="P5" t="str">
        <f t="shared" si="0"/>
        <v>java TraceGenerator -users 100 -files 5000 -trans 10000 -zipf 0.4 -output trace_3.trace -usr:pre_trusted 0 -usr:purely 0 -usr:feedback 0 -usr:provider 0 -usr:disguise 15 -usr:sybil 0 -band:max_conn 2 -band:period 1 -mode:smartgen TRUE -mode:warmup 0</v>
      </c>
    </row>
    <row r="6" spans="1:16" x14ac:dyDescent="0.35">
      <c r="A6">
        <v>100</v>
      </c>
      <c r="B6">
        <v>5000</v>
      </c>
      <c r="C6">
        <v>10000</v>
      </c>
      <c r="D6">
        <v>0.4</v>
      </c>
      <c r="E6" t="s">
        <v>21</v>
      </c>
      <c r="F6">
        <v>0</v>
      </c>
      <c r="G6">
        <v>0</v>
      </c>
      <c r="H6">
        <v>0</v>
      </c>
      <c r="I6">
        <v>0</v>
      </c>
      <c r="J6">
        <v>20</v>
      </c>
      <c r="K6">
        <v>0</v>
      </c>
      <c r="L6">
        <v>2</v>
      </c>
      <c r="M6">
        <v>1</v>
      </c>
      <c r="N6" t="b">
        <v>1</v>
      </c>
      <c r="O6">
        <v>0</v>
      </c>
      <c r="P6" t="str">
        <f t="shared" si="0"/>
        <v>java TraceGenerator -users 100 -files 5000 -trans 10000 -zipf 0.4 -output trace_4.trace -usr:pre_trusted 0 -usr:purely 0 -usr:feedback 0 -usr:provider 0 -usr:disguise 20 -usr:sybil 0 -band:max_conn 2 -band:period 1 -mode:smartgen TRUE -mode:warmup 0</v>
      </c>
    </row>
    <row r="7" spans="1:16" x14ac:dyDescent="0.35">
      <c r="A7">
        <v>100</v>
      </c>
      <c r="B7">
        <v>5000</v>
      </c>
      <c r="C7">
        <v>10000</v>
      </c>
      <c r="D7">
        <v>0.4</v>
      </c>
      <c r="E7" t="s">
        <v>22</v>
      </c>
      <c r="F7">
        <v>0</v>
      </c>
      <c r="G7">
        <v>0</v>
      </c>
      <c r="H7">
        <v>0</v>
      </c>
      <c r="I7">
        <v>0</v>
      </c>
      <c r="J7">
        <v>25</v>
      </c>
      <c r="K7">
        <v>0</v>
      </c>
      <c r="L7">
        <v>2</v>
      </c>
      <c r="M7">
        <v>1</v>
      </c>
      <c r="N7" t="b">
        <v>1</v>
      </c>
      <c r="O7">
        <v>0</v>
      </c>
      <c r="P7" t="str">
        <f t="shared" si="0"/>
        <v>java TraceGenerator -users 100 -files 5000 -trans 10000 -zipf 0.4 -output trace_5.trace -usr:pre_trusted 0 -usr:purely 0 -usr:feedback 0 -usr:provider 0 -usr:disguise 25 -usr:sybil 0 -band:max_conn 2 -band:period 1 -mode:smartgen TRUE -mode:warmup 0</v>
      </c>
    </row>
    <row r="8" spans="1:16" x14ac:dyDescent="0.35">
      <c r="A8">
        <v>100</v>
      </c>
      <c r="B8">
        <v>5000</v>
      </c>
      <c r="C8">
        <v>10000</v>
      </c>
      <c r="D8">
        <v>0.4</v>
      </c>
      <c r="E8" t="s">
        <v>18</v>
      </c>
      <c r="F8">
        <v>0</v>
      </c>
      <c r="G8">
        <v>0</v>
      </c>
      <c r="H8">
        <v>0</v>
      </c>
      <c r="I8">
        <v>0</v>
      </c>
      <c r="J8">
        <v>30</v>
      </c>
      <c r="K8">
        <v>0</v>
      </c>
      <c r="L8">
        <v>2</v>
      </c>
      <c r="M8">
        <v>1</v>
      </c>
      <c r="N8" t="b">
        <v>1</v>
      </c>
      <c r="O8">
        <v>0</v>
      </c>
      <c r="P8" t="str">
        <f t="shared" si="0"/>
        <v>java TraceGenerator -users 100 -files 5000 -trans 10000 -zipf 0.4 -output trace_6.trace -usr:pre_trusted 0 -usr:purely 0 -usr:feedback 0 -usr:provider 0 -usr:disguise 30 -usr:sybil 0 -band:max_conn 2 -band:period 1 -mode:smartgen TRUE -mode:warmup 0</v>
      </c>
    </row>
    <row r="9" spans="1:16" x14ac:dyDescent="0.35">
      <c r="A9">
        <v>100</v>
      </c>
      <c r="B9">
        <v>5000</v>
      </c>
      <c r="C9">
        <v>10000</v>
      </c>
      <c r="D9">
        <v>0.4</v>
      </c>
      <c r="E9" t="s">
        <v>52</v>
      </c>
      <c r="F9">
        <v>0</v>
      </c>
      <c r="G9">
        <v>0</v>
      </c>
      <c r="H9">
        <v>0</v>
      </c>
      <c r="I9">
        <v>0</v>
      </c>
      <c r="J9">
        <v>35</v>
      </c>
      <c r="K9">
        <v>0</v>
      </c>
      <c r="L9">
        <v>2</v>
      </c>
      <c r="M9">
        <v>1</v>
      </c>
      <c r="N9" t="b">
        <v>1</v>
      </c>
      <c r="O9">
        <v>0</v>
      </c>
      <c r="P9" t="str">
        <f t="shared" si="0"/>
        <v>java TraceGenerator -users 100 -files 5000 -trans 10000 -zipf 0.4 -output trace_7.trace -usr:pre_trusted 0 -usr:purely 0 -usr:feedback 0 -usr:provider 0 -usr:disguise 35 -usr:sybil 0 -band:max_conn 2 -band:period 1 -mode:smartgen TRUE -mode:warmup 0</v>
      </c>
    </row>
    <row r="10" spans="1:16" x14ac:dyDescent="0.35">
      <c r="A10">
        <v>100</v>
      </c>
      <c r="B10">
        <v>5000</v>
      </c>
      <c r="C10">
        <v>10000</v>
      </c>
      <c r="D10">
        <v>0.4</v>
      </c>
      <c r="E10" t="s">
        <v>23</v>
      </c>
      <c r="F10">
        <v>0</v>
      </c>
      <c r="G10">
        <v>0</v>
      </c>
      <c r="H10">
        <v>0</v>
      </c>
      <c r="I10">
        <v>0</v>
      </c>
      <c r="J10">
        <v>40</v>
      </c>
      <c r="K10">
        <v>0</v>
      </c>
      <c r="L10">
        <v>2</v>
      </c>
      <c r="M10">
        <v>1</v>
      </c>
      <c r="N10" t="b">
        <v>1</v>
      </c>
      <c r="O10">
        <v>0</v>
      </c>
      <c r="P10" t="str">
        <f t="shared" si="0"/>
        <v>java TraceGenerator -users 100 -files 5000 -trans 10000 -zipf 0.4 -output trace_8.trace -usr:pre_trusted 0 -usr:purely 0 -usr:feedback 0 -usr:provider 0 -usr:disguise 40 -usr:sybil 0 -band:max_conn 2 -band:period 1 -mode:smartgen TRUE -mode:warmup 0</v>
      </c>
    </row>
    <row r="11" spans="1:16" x14ac:dyDescent="0.35">
      <c r="A11">
        <v>100</v>
      </c>
      <c r="B11">
        <v>5000</v>
      </c>
      <c r="C11">
        <v>10000</v>
      </c>
      <c r="D11">
        <v>0.4</v>
      </c>
      <c r="E11" t="s">
        <v>24</v>
      </c>
      <c r="F11">
        <v>0</v>
      </c>
      <c r="G11">
        <v>0</v>
      </c>
      <c r="H11">
        <v>0</v>
      </c>
      <c r="I11">
        <v>0</v>
      </c>
      <c r="J11">
        <v>45</v>
      </c>
      <c r="K11">
        <v>0</v>
      </c>
      <c r="L11">
        <v>2</v>
      </c>
      <c r="M11">
        <v>1</v>
      </c>
      <c r="N11" t="b">
        <v>1</v>
      </c>
      <c r="O11">
        <v>0</v>
      </c>
      <c r="P11" t="str">
        <f t="shared" si="0"/>
        <v>java TraceGenerator -users 100 -files 5000 -trans 10000 -zipf 0.4 -output trace_9.trace -usr:pre_trusted 0 -usr:purely 0 -usr:feedback 0 -usr:provider 0 -usr:disguise 45 -usr:sybil 0 -band:max_conn 2 -band:period 1 -mode:smartgen TRUE -mode:warmup 0</v>
      </c>
    </row>
    <row r="12" spans="1:16" x14ac:dyDescent="0.35">
      <c r="A12">
        <v>100</v>
      </c>
      <c r="B12">
        <v>5000</v>
      </c>
      <c r="C12">
        <v>10000</v>
      </c>
      <c r="D12">
        <v>0.4</v>
      </c>
      <c r="E12" t="s">
        <v>25</v>
      </c>
      <c r="F12">
        <v>0</v>
      </c>
      <c r="G12">
        <v>0</v>
      </c>
      <c r="H12">
        <v>0</v>
      </c>
      <c r="I12">
        <v>0</v>
      </c>
      <c r="J12">
        <v>50</v>
      </c>
      <c r="K12">
        <v>0</v>
      </c>
      <c r="L12">
        <v>2</v>
      </c>
      <c r="M12">
        <v>1</v>
      </c>
      <c r="N12" t="b">
        <v>1</v>
      </c>
      <c r="O12">
        <v>0</v>
      </c>
      <c r="P12" t="str">
        <f t="shared" si="0"/>
        <v>java TraceGenerator -users 100 -files 5000 -trans 10000 -zipf 0.4 -output trace_10.trace -usr:pre_trusted 0 -usr:purely 0 -usr:feedback 0 -usr:provider 0 -usr:disguise 50 -usr:sybil 0 -band:max_conn 2 -band:period 1 -mode:smartgen TRUE -mode:warmup 0</v>
      </c>
    </row>
    <row r="13" spans="1:16" x14ac:dyDescent="0.35">
      <c r="A13">
        <v>100</v>
      </c>
      <c r="B13">
        <v>5000</v>
      </c>
      <c r="C13">
        <v>10000</v>
      </c>
      <c r="D13">
        <v>0.4</v>
      </c>
      <c r="E13" t="s">
        <v>26</v>
      </c>
      <c r="F13">
        <v>0</v>
      </c>
      <c r="G13">
        <v>0</v>
      </c>
      <c r="H13">
        <v>0</v>
      </c>
      <c r="I13">
        <v>0</v>
      </c>
      <c r="J13">
        <v>55</v>
      </c>
      <c r="K13">
        <v>0</v>
      </c>
      <c r="L13">
        <v>2</v>
      </c>
      <c r="M13">
        <v>1</v>
      </c>
      <c r="N13" t="b">
        <v>1</v>
      </c>
      <c r="O13">
        <v>0</v>
      </c>
      <c r="P13" t="str">
        <f t="shared" si="0"/>
        <v>java TraceGenerator -users 100 -files 5000 -trans 10000 -zipf 0.4 -output trace_11.trace -usr:pre_trusted 0 -usr:purely 0 -usr:feedback 0 -usr:provider 0 -usr:disguise 55 -usr:sybil 0 -band:max_conn 2 -band:period 1 -mode:smartgen TRUE -mode:warmup 0</v>
      </c>
    </row>
    <row r="14" spans="1:16" x14ac:dyDescent="0.35">
      <c r="A14">
        <v>100</v>
      </c>
      <c r="B14">
        <v>5000</v>
      </c>
      <c r="C14">
        <v>10000</v>
      </c>
      <c r="D14">
        <v>0.4</v>
      </c>
      <c r="E14" t="s">
        <v>27</v>
      </c>
      <c r="F14">
        <v>0</v>
      </c>
      <c r="G14">
        <v>0</v>
      </c>
      <c r="H14">
        <v>0</v>
      </c>
      <c r="I14">
        <v>0</v>
      </c>
      <c r="J14">
        <v>60</v>
      </c>
      <c r="K14">
        <v>0</v>
      </c>
      <c r="L14">
        <v>2</v>
      </c>
      <c r="M14">
        <v>1</v>
      </c>
      <c r="N14" t="b">
        <v>1</v>
      </c>
      <c r="O14">
        <v>0</v>
      </c>
      <c r="P14" t="str">
        <f t="shared" si="0"/>
        <v>java TraceGenerator -users 100 -files 5000 -trans 10000 -zipf 0.4 -output trace_12.trace -usr:pre_trusted 0 -usr:purely 0 -usr:feedback 0 -usr:provider 0 -usr:disguise 60 -usr:sybil 0 -band:max_conn 2 -band:period 1 -mode:smartgen TRUE -mode:warmup 0</v>
      </c>
    </row>
    <row r="15" spans="1:16" x14ac:dyDescent="0.35">
      <c r="A15">
        <v>100</v>
      </c>
      <c r="B15">
        <v>5000</v>
      </c>
      <c r="C15">
        <v>10000</v>
      </c>
      <c r="D15">
        <v>0.4</v>
      </c>
      <c r="E15" t="s">
        <v>28</v>
      </c>
      <c r="F15">
        <v>0</v>
      </c>
      <c r="G15">
        <v>0</v>
      </c>
      <c r="H15">
        <v>0</v>
      </c>
      <c r="I15">
        <v>0</v>
      </c>
      <c r="J15">
        <v>65</v>
      </c>
      <c r="K15">
        <v>0</v>
      </c>
      <c r="L15">
        <v>2</v>
      </c>
      <c r="M15">
        <v>1</v>
      </c>
      <c r="N15" t="b">
        <v>1</v>
      </c>
      <c r="O15">
        <v>0</v>
      </c>
      <c r="P15" t="str">
        <f t="shared" si="0"/>
        <v>java TraceGenerator -users 100 -files 5000 -trans 10000 -zipf 0.4 -output trace_13.trace -usr:pre_trusted 0 -usr:purely 0 -usr:feedback 0 -usr:provider 0 -usr:disguise 65 -usr:sybil 0 -band:max_conn 2 -band:period 1 -mode:smartgen TRUE -mode:warmup 0</v>
      </c>
    </row>
    <row r="16" spans="1:16" x14ac:dyDescent="0.35">
      <c r="A16">
        <v>100</v>
      </c>
      <c r="B16">
        <v>5000</v>
      </c>
      <c r="C16">
        <v>10000</v>
      </c>
      <c r="D16">
        <v>0.4</v>
      </c>
      <c r="E16" t="s">
        <v>29</v>
      </c>
      <c r="F16">
        <v>0</v>
      </c>
      <c r="G16">
        <v>0</v>
      </c>
      <c r="H16">
        <v>0</v>
      </c>
      <c r="I16">
        <v>0</v>
      </c>
      <c r="J16">
        <v>70</v>
      </c>
      <c r="K16">
        <v>0</v>
      </c>
      <c r="L16">
        <v>2</v>
      </c>
      <c r="M16">
        <v>1</v>
      </c>
      <c r="N16" t="b">
        <v>1</v>
      </c>
      <c r="O16">
        <v>0</v>
      </c>
      <c r="P16" t="str">
        <f t="shared" si="0"/>
        <v>java TraceGenerator -users 100 -files 5000 -trans 10000 -zipf 0.4 -output trace_14.trace -usr:pre_trusted 0 -usr:purely 0 -usr:feedback 0 -usr:provider 0 -usr:disguise 70 -usr:sybil 0 -band:max_conn 2 -band:period 1 -mode:smartgen TRUE -mode:warmup 0</v>
      </c>
    </row>
    <row r="17" spans="1:16" x14ac:dyDescent="0.35">
      <c r="A17">
        <v>100</v>
      </c>
      <c r="B17">
        <v>5000</v>
      </c>
      <c r="C17">
        <v>10000</v>
      </c>
      <c r="D17">
        <v>0.4</v>
      </c>
      <c r="E17" t="s">
        <v>30</v>
      </c>
      <c r="F17">
        <v>0</v>
      </c>
      <c r="G17">
        <v>0</v>
      </c>
      <c r="H17">
        <v>0</v>
      </c>
      <c r="I17">
        <v>0</v>
      </c>
      <c r="J17">
        <v>75</v>
      </c>
      <c r="K17">
        <v>0</v>
      </c>
      <c r="L17">
        <v>2</v>
      </c>
      <c r="M17">
        <v>1</v>
      </c>
      <c r="N17" t="b">
        <v>1</v>
      </c>
      <c r="O17">
        <v>0</v>
      </c>
      <c r="P17" t="str">
        <f t="shared" si="0"/>
        <v>java TraceGenerator -users 100 -files 5000 -trans 10000 -zipf 0.4 -output trace_15.trace -usr:pre_trusted 0 -usr:purely 0 -usr:feedback 0 -usr:provider 0 -usr:disguise 75 -usr:sybil 0 -band:max_conn 2 -band:period 1 -mode:smartgen TRUE -mode:warmup 0</v>
      </c>
    </row>
    <row r="18" spans="1:16" x14ac:dyDescent="0.35">
      <c r="A18">
        <v>100</v>
      </c>
      <c r="B18">
        <v>5000</v>
      </c>
      <c r="C18">
        <v>10000</v>
      </c>
      <c r="D18">
        <v>0.4</v>
      </c>
      <c r="E18" t="s">
        <v>31</v>
      </c>
      <c r="F18">
        <v>0</v>
      </c>
      <c r="G18">
        <v>0</v>
      </c>
      <c r="H18">
        <v>0</v>
      </c>
      <c r="I18">
        <v>0</v>
      </c>
      <c r="J18">
        <v>80</v>
      </c>
      <c r="K18">
        <v>0</v>
      </c>
      <c r="L18">
        <v>2</v>
      </c>
      <c r="M18">
        <v>1</v>
      </c>
      <c r="N18" t="b">
        <v>1</v>
      </c>
      <c r="O18">
        <v>0</v>
      </c>
      <c r="P18" t="str">
        <f t="shared" si="0"/>
        <v>java TraceGenerator -users 100 -files 5000 -trans 10000 -zipf 0.4 -output trace_16.trace -usr:pre_trusted 0 -usr:purely 0 -usr:feedback 0 -usr:provider 0 -usr:disguise 80 -usr:sybil 0 -band:max_conn 2 -band:period 1 -mode:smartgen TRUE -mode:warmup 0</v>
      </c>
    </row>
    <row r="19" spans="1:16" x14ac:dyDescent="0.35">
      <c r="A19">
        <v>100</v>
      </c>
      <c r="B19">
        <v>5000</v>
      </c>
      <c r="C19">
        <v>10000</v>
      </c>
      <c r="D19">
        <v>0.4</v>
      </c>
      <c r="E19" t="s">
        <v>32</v>
      </c>
      <c r="F19">
        <v>0</v>
      </c>
      <c r="G19">
        <v>0</v>
      </c>
      <c r="H19">
        <v>0</v>
      </c>
      <c r="I19">
        <v>0</v>
      </c>
      <c r="J19">
        <v>85</v>
      </c>
      <c r="K19">
        <v>0</v>
      </c>
      <c r="L19">
        <v>2</v>
      </c>
      <c r="M19">
        <v>1</v>
      </c>
      <c r="N19" t="b">
        <v>1</v>
      </c>
      <c r="O19">
        <v>0</v>
      </c>
      <c r="P19" t="str">
        <f t="shared" si="0"/>
        <v>java TraceGenerator -users 100 -files 5000 -trans 10000 -zipf 0.4 -output trace_17.trace -usr:pre_trusted 0 -usr:purely 0 -usr:feedback 0 -usr:provider 0 -usr:disguise 85 -usr:sybil 0 -band:max_conn 2 -band:period 1 -mode:smartgen TRUE -mode:warmup 0</v>
      </c>
    </row>
    <row r="20" spans="1:16" x14ac:dyDescent="0.35">
      <c r="A20">
        <v>100</v>
      </c>
      <c r="B20">
        <v>5000</v>
      </c>
      <c r="C20">
        <v>10000</v>
      </c>
      <c r="D20">
        <v>0.4</v>
      </c>
      <c r="E20" t="s">
        <v>33</v>
      </c>
      <c r="F20">
        <v>0</v>
      </c>
      <c r="G20">
        <v>0</v>
      </c>
      <c r="H20">
        <v>0</v>
      </c>
      <c r="I20">
        <v>0</v>
      </c>
      <c r="J20">
        <v>90</v>
      </c>
      <c r="K20">
        <v>0</v>
      </c>
      <c r="L20">
        <v>2</v>
      </c>
      <c r="M20">
        <v>1</v>
      </c>
      <c r="N20" t="b">
        <v>1</v>
      </c>
      <c r="O20">
        <v>0</v>
      </c>
      <c r="P20" t="str">
        <f t="shared" si="0"/>
        <v>java TraceGenerator -users 100 -files 5000 -trans 10000 -zipf 0.4 -output trace_18.trace -usr:pre_trusted 0 -usr:purely 0 -usr:feedback 0 -usr:provider 0 -usr:disguise 90 -usr:sybil 0 -band:max_conn 2 -band:period 1 -mode:smartgen TRUE -mode:warmup 0</v>
      </c>
    </row>
    <row r="21" spans="1:16" x14ac:dyDescent="0.35">
      <c r="A21">
        <v>100</v>
      </c>
      <c r="B21">
        <v>5000</v>
      </c>
      <c r="C21">
        <v>10000</v>
      </c>
      <c r="D21">
        <v>0.4</v>
      </c>
      <c r="E21" t="s">
        <v>34</v>
      </c>
      <c r="F21">
        <v>0</v>
      </c>
      <c r="G21">
        <v>0</v>
      </c>
      <c r="H21">
        <v>0</v>
      </c>
      <c r="I21">
        <v>0</v>
      </c>
      <c r="J21">
        <v>95</v>
      </c>
      <c r="K21">
        <v>0</v>
      </c>
      <c r="L21">
        <v>2</v>
      </c>
      <c r="M21">
        <v>1</v>
      </c>
      <c r="N21" t="b">
        <v>1</v>
      </c>
      <c r="O21">
        <v>0</v>
      </c>
      <c r="P21" t="str">
        <f t="shared" si="0"/>
        <v>java TraceGenerator -users 100 -files 5000 -trans 10000 -zipf 0.4 -output trace_19.trace -usr:pre_trusted 0 -usr:purely 0 -usr:feedback 0 -usr:provider 0 -usr:disguise 95 -usr:sybil 0 -band:max_conn 2 -band:period 1 -mode:smartgen TRUE -mode:warmup 0</v>
      </c>
    </row>
    <row r="22" spans="1:16" x14ac:dyDescent="0.35">
      <c r="A22">
        <v>100</v>
      </c>
      <c r="B22">
        <v>5000</v>
      </c>
      <c r="C22">
        <v>10000</v>
      </c>
      <c r="D22">
        <v>0.4</v>
      </c>
      <c r="E22" t="s">
        <v>55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2</v>
      </c>
      <c r="M22">
        <v>1</v>
      </c>
      <c r="N22" t="b">
        <v>1</v>
      </c>
      <c r="O22">
        <v>0</v>
      </c>
      <c r="P22" t="str">
        <f t="shared" si="0"/>
        <v>java TraceGenerator -users 100 -files 5000 -trans 10000 -zipf 0.4 -output trace_20.trace -usr:pre_trusted 0 -usr:purely 0 -usr:feedback 0 -usr:provider 0 -usr:disguise 100 -usr:sybil 0 -band:max_conn 2 -band:period 1 -mode:smartgen TRUE -mode:warmup 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H2" sqref="H2:I22"/>
    </sheetView>
  </sheetViews>
  <sheetFormatPr defaultRowHeight="14.5" x14ac:dyDescent="0.35"/>
  <sheetData>
    <row r="1" spans="1:14" x14ac:dyDescent="0.35">
      <c r="A1" s="1" t="s">
        <v>60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102</v>
      </c>
      <c r="I1" s="1" t="s">
        <v>103</v>
      </c>
      <c r="J1" s="1" t="s">
        <v>61</v>
      </c>
      <c r="K1" s="1" t="s">
        <v>42</v>
      </c>
      <c r="L1" s="1" t="s">
        <v>41</v>
      </c>
      <c r="M1" s="1" t="s">
        <v>53</v>
      </c>
      <c r="N1" s="1" t="s">
        <v>104</v>
      </c>
    </row>
    <row r="2" spans="1:14" x14ac:dyDescent="0.35">
      <c r="A2">
        <v>0</v>
      </c>
      <c r="B2">
        <v>10000</v>
      </c>
      <c r="C2">
        <v>9559</v>
      </c>
      <c r="D2">
        <v>10000</v>
      </c>
      <c r="E2">
        <v>9577</v>
      </c>
      <c r="F2">
        <v>10000</v>
      </c>
      <c r="G2">
        <v>9544</v>
      </c>
      <c r="H2">
        <v>10000</v>
      </c>
      <c r="I2">
        <v>9533</v>
      </c>
      <c r="J2" s="3">
        <f>A2/100</f>
        <v>0</v>
      </c>
      <c r="K2" s="5">
        <f>C2/B2</f>
        <v>0.95589999999999997</v>
      </c>
      <c r="L2" s="5">
        <f>E2/D2</f>
        <v>0.9577</v>
      </c>
      <c r="M2" s="5">
        <f>G2/F2</f>
        <v>0.95440000000000003</v>
      </c>
      <c r="N2" s="5">
        <f>I2/H2</f>
        <v>0.95330000000000004</v>
      </c>
    </row>
    <row r="3" spans="1:14" x14ac:dyDescent="0.35">
      <c r="A3">
        <v>5</v>
      </c>
      <c r="B3">
        <v>9472</v>
      </c>
      <c r="C3">
        <v>9003</v>
      </c>
      <c r="D3">
        <v>9472</v>
      </c>
      <c r="E3">
        <v>9018</v>
      </c>
      <c r="F3">
        <v>9472</v>
      </c>
      <c r="G3">
        <v>9002</v>
      </c>
      <c r="H3">
        <v>9524</v>
      </c>
      <c r="I3">
        <v>9051</v>
      </c>
      <c r="J3" s="3">
        <f t="shared" ref="J3:J22" si="0">A3/100</f>
        <v>0.05</v>
      </c>
      <c r="K3" s="5">
        <f t="shared" ref="K3:K21" si="1">C3/B3</f>
        <v>0.95048564189189189</v>
      </c>
      <c r="L3" s="5">
        <f t="shared" ref="L3:L21" si="2">E3/D3</f>
        <v>0.9520692567567568</v>
      </c>
      <c r="M3" s="5">
        <f t="shared" ref="M3:M21" si="3">G3/F3</f>
        <v>0.95038006756756754</v>
      </c>
      <c r="N3" s="5">
        <f t="shared" ref="N3:N22" si="4">I3/H3</f>
        <v>0.95033599328013441</v>
      </c>
    </row>
    <row r="4" spans="1:14" x14ac:dyDescent="0.35">
      <c r="A4">
        <v>10</v>
      </c>
      <c r="B4">
        <v>9046</v>
      </c>
      <c r="C4">
        <v>8433</v>
      </c>
      <c r="D4">
        <v>9046</v>
      </c>
      <c r="E4">
        <v>8640</v>
      </c>
      <c r="F4">
        <v>9046</v>
      </c>
      <c r="G4">
        <v>8492</v>
      </c>
      <c r="H4">
        <v>8961</v>
      </c>
      <c r="I4">
        <v>8504</v>
      </c>
      <c r="J4" s="3">
        <f t="shared" si="0"/>
        <v>0.1</v>
      </c>
      <c r="K4" s="5">
        <f t="shared" si="1"/>
        <v>0.93223524209595399</v>
      </c>
      <c r="L4" s="5">
        <f t="shared" si="2"/>
        <v>0.95511828432456336</v>
      </c>
      <c r="M4" s="5">
        <f t="shared" si="3"/>
        <v>0.93875746186159625</v>
      </c>
      <c r="N4" s="5">
        <f t="shared" si="4"/>
        <v>0.94900122754156901</v>
      </c>
    </row>
    <row r="5" spans="1:14" x14ac:dyDescent="0.35">
      <c r="A5">
        <v>15</v>
      </c>
      <c r="B5">
        <v>8491</v>
      </c>
      <c r="C5">
        <v>7777</v>
      </c>
      <c r="D5">
        <v>8491</v>
      </c>
      <c r="E5">
        <v>7996</v>
      </c>
      <c r="F5">
        <v>8491</v>
      </c>
      <c r="G5">
        <v>7927</v>
      </c>
      <c r="H5">
        <v>8480</v>
      </c>
      <c r="I5">
        <v>8051</v>
      </c>
      <c r="J5" s="3">
        <f t="shared" si="0"/>
        <v>0.15</v>
      </c>
      <c r="K5" s="5">
        <f t="shared" si="1"/>
        <v>0.91591096455070076</v>
      </c>
      <c r="L5" s="5">
        <f t="shared" si="2"/>
        <v>0.94170297962548577</v>
      </c>
      <c r="M5" s="5">
        <f t="shared" si="3"/>
        <v>0.93357672830055349</v>
      </c>
      <c r="N5" s="5">
        <f t="shared" si="4"/>
        <v>0.94941037735849054</v>
      </c>
    </row>
    <row r="6" spans="1:14" x14ac:dyDescent="0.35">
      <c r="A6">
        <v>20</v>
      </c>
      <c r="B6">
        <v>8011</v>
      </c>
      <c r="C6">
        <v>7310</v>
      </c>
      <c r="D6">
        <v>8011</v>
      </c>
      <c r="E6">
        <v>7611</v>
      </c>
      <c r="F6">
        <v>8011</v>
      </c>
      <c r="G6">
        <v>7459</v>
      </c>
      <c r="H6">
        <v>8005</v>
      </c>
      <c r="I6">
        <v>7514</v>
      </c>
      <c r="J6" s="3">
        <f t="shared" si="0"/>
        <v>0.2</v>
      </c>
      <c r="K6" s="5">
        <f t="shared" si="1"/>
        <v>0.91249531893646241</v>
      </c>
      <c r="L6" s="5">
        <f t="shared" si="2"/>
        <v>0.95006865559855203</v>
      </c>
      <c r="M6" s="5">
        <f t="shared" si="3"/>
        <v>0.93109474472600173</v>
      </c>
      <c r="N6" s="5">
        <f t="shared" si="4"/>
        <v>0.9386633354153654</v>
      </c>
    </row>
    <row r="7" spans="1:14" x14ac:dyDescent="0.35">
      <c r="A7">
        <v>25</v>
      </c>
      <c r="B7">
        <v>7578</v>
      </c>
      <c r="C7">
        <v>6877</v>
      </c>
      <c r="D7">
        <v>7578</v>
      </c>
      <c r="E7">
        <v>7081</v>
      </c>
      <c r="F7">
        <v>7578</v>
      </c>
      <c r="G7">
        <v>6973</v>
      </c>
      <c r="H7">
        <v>7537</v>
      </c>
      <c r="I7">
        <v>7050</v>
      </c>
      <c r="J7" s="3">
        <f t="shared" si="0"/>
        <v>0.25</v>
      </c>
      <c r="K7" s="5">
        <f t="shared" si="1"/>
        <v>0.90749538136711538</v>
      </c>
      <c r="L7" s="5">
        <f t="shared" si="2"/>
        <v>0.93441541303774078</v>
      </c>
      <c r="M7" s="5">
        <f t="shared" si="3"/>
        <v>0.92016363156505676</v>
      </c>
      <c r="N7" s="5">
        <f t="shared" si="4"/>
        <v>0.93538543186944412</v>
      </c>
    </row>
    <row r="8" spans="1:14" x14ac:dyDescent="0.35">
      <c r="A8">
        <v>30</v>
      </c>
      <c r="B8">
        <v>6971</v>
      </c>
      <c r="C8">
        <v>6193</v>
      </c>
      <c r="D8">
        <v>6971</v>
      </c>
      <c r="E8">
        <v>6523</v>
      </c>
      <c r="F8">
        <v>6971</v>
      </c>
      <c r="G8">
        <v>6348</v>
      </c>
      <c r="H8">
        <v>7093</v>
      </c>
      <c r="I8">
        <v>6667</v>
      </c>
      <c r="J8" s="3">
        <f t="shared" si="0"/>
        <v>0.3</v>
      </c>
      <c r="K8" s="5">
        <f t="shared" si="1"/>
        <v>0.88839477836752256</v>
      </c>
      <c r="L8" s="5">
        <f t="shared" si="2"/>
        <v>0.93573375412422899</v>
      </c>
      <c r="M8" s="5">
        <f t="shared" si="3"/>
        <v>0.91062975182900585</v>
      </c>
      <c r="N8" s="5">
        <f t="shared" si="4"/>
        <v>0.93994078669110392</v>
      </c>
    </row>
    <row r="9" spans="1:14" x14ac:dyDescent="0.35">
      <c r="A9">
        <v>35</v>
      </c>
      <c r="B9">
        <v>6549</v>
      </c>
      <c r="C9">
        <v>5704</v>
      </c>
      <c r="D9">
        <v>6549</v>
      </c>
      <c r="E9">
        <v>6154</v>
      </c>
      <c r="F9">
        <v>6549</v>
      </c>
      <c r="G9">
        <v>5909</v>
      </c>
      <c r="H9">
        <v>6595</v>
      </c>
      <c r="I9">
        <v>6226</v>
      </c>
      <c r="J9" s="3">
        <f t="shared" si="0"/>
        <v>0.35</v>
      </c>
      <c r="K9" s="5">
        <f t="shared" si="1"/>
        <v>0.87097266758283709</v>
      </c>
      <c r="L9" s="5">
        <f t="shared" si="2"/>
        <v>0.93968544816002442</v>
      </c>
      <c r="M9" s="5">
        <f t="shared" si="3"/>
        <v>0.90227515651244461</v>
      </c>
      <c r="N9" s="5">
        <f t="shared" si="4"/>
        <v>0.94404852160727826</v>
      </c>
    </row>
    <row r="10" spans="1:14" x14ac:dyDescent="0.35">
      <c r="A10">
        <v>40</v>
      </c>
      <c r="B10">
        <v>6025</v>
      </c>
      <c r="C10">
        <v>5227</v>
      </c>
      <c r="D10">
        <v>6025</v>
      </c>
      <c r="E10">
        <v>5632</v>
      </c>
      <c r="F10">
        <v>6025</v>
      </c>
      <c r="G10">
        <v>5375</v>
      </c>
      <c r="H10">
        <v>6061</v>
      </c>
      <c r="I10">
        <v>5636</v>
      </c>
      <c r="J10" s="3">
        <f t="shared" si="0"/>
        <v>0.4</v>
      </c>
      <c r="K10" s="5">
        <f t="shared" si="1"/>
        <v>0.86755186721991706</v>
      </c>
      <c r="L10" s="5">
        <f t="shared" si="2"/>
        <v>0.93477178423236518</v>
      </c>
      <c r="M10" s="5">
        <f t="shared" si="3"/>
        <v>0.89211618257261416</v>
      </c>
      <c r="N10" s="5">
        <f t="shared" si="4"/>
        <v>0.9298795578287411</v>
      </c>
    </row>
    <row r="11" spans="1:14" x14ac:dyDescent="0.35">
      <c r="A11">
        <v>45</v>
      </c>
      <c r="B11">
        <v>5451</v>
      </c>
      <c r="C11">
        <v>4798</v>
      </c>
      <c r="D11">
        <v>5451</v>
      </c>
      <c r="E11">
        <v>5128</v>
      </c>
      <c r="F11">
        <v>5451</v>
      </c>
      <c r="G11">
        <v>4930</v>
      </c>
      <c r="H11">
        <v>5592</v>
      </c>
      <c r="I11">
        <v>5280</v>
      </c>
      <c r="J11" s="3">
        <f t="shared" si="0"/>
        <v>0.45</v>
      </c>
      <c r="K11" s="5">
        <f t="shared" si="1"/>
        <v>0.88020546688680978</v>
      </c>
      <c r="L11" s="5">
        <f t="shared" si="2"/>
        <v>0.94074481746468541</v>
      </c>
      <c r="M11" s="5">
        <f t="shared" si="3"/>
        <v>0.90442120711796004</v>
      </c>
      <c r="N11" s="5">
        <f t="shared" si="4"/>
        <v>0.94420600858369097</v>
      </c>
    </row>
    <row r="12" spans="1:14" x14ac:dyDescent="0.35">
      <c r="A12">
        <v>50</v>
      </c>
      <c r="B12">
        <v>4911</v>
      </c>
      <c r="C12">
        <v>4331</v>
      </c>
      <c r="D12">
        <v>4911</v>
      </c>
      <c r="E12">
        <v>4576</v>
      </c>
      <c r="F12">
        <v>4911</v>
      </c>
      <c r="G12">
        <v>4453</v>
      </c>
      <c r="H12">
        <v>4989</v>
      </c>
      <c r="I12">
        <v>4721</v>
      </c>
      <c r="J12" s="3">
        <f t="shared" si="0"/>
        <v>0.5</v>
      </c>
      <c r="K12" s="5">
        <f t="shared" si="1"/>
        <v>0.88189778049277134</v>
      </c>
      <c r="L12" s="5">
        <f t="shared" si="2"/>
        <v>0.93178578700875581</v>
      </c>
      <c r="M12" s="5">
        <f t="shared" si="3"/>
        <v>0.90673997149256769</v>
      </c>
      <c r="N12" s="5">
        <f t="shared" si="4"/>
        <v>0.94628182000400884</v>
      </c>
    </row>
    <row r="13" spans="1:14" x14ac:dyDescent="0.35">
      <c r="A13">
        <v>55</v>
      </c>
      <c r="B13">
        <v>4448</v>
      </c>
      <c r="C13">
        <v>3764</v>
      </c>
      <c r="D13">
        <v>4448</v>
      </c>
      <c r="E13">
        <v>4047</v>
      </c>
      <c r="F13">
        <v>4448</v>
      </c>
      <c r="G13">
        <v>3911</v>
      </c>
      <c r="H13">
        <v>4578</v>
      </c>
      <c r="I13">
        <v>4283</v>
      </c>
      <c r="J13" s="3">
        <f t="shared" si="0"/>
        <v>0.55000000000000004</v>
      </c>
      <c r="K13" s="5">
        <f t="shared" si="1"/>
        <v>0.84622302158273377</v>
      </c>
      <c r="L13" s="5">
        <f t="shared" si="2"/>
        <v>0.90984712230215825</v>
      </c>
      <c r="M13" s="5">
        <f t="shared" si="3"/>
        <v>0.8792715827338129</v>
      </c>
      <c r="N13" s="5">
        <f t="shared" si="4"/>
        <v>0.93556138051550897</v>
      </c>
    </row>
    <row r="14" spans="1:14" x14ac:dyDescent="0.35">
      <c r="A14">
        <v>60</v>
      </c>
      <c r="B14">
        <v>4020</v>
      </c>
      <c r="C14">
        <v>3383</v>
      </c>
      <c r="D14">
        <v>4020</v>
      </c>
      <c r="E14">
        <v>3662</v>
      </c>
      <c r="F14">
        <v>4020</v>
      </c>
      <c r="G14">
        <v>3494</v>
      </c>
      <c r="H14">
        <v>3983</v>
      </c>
      <c r="I14">
        <v>3637</v>
      </c>
      <c r="J14" s="3">
        <f t="shared" si="0"/>
        <v>0.6</v>
      </c>
      <c r="K14" s="5">
        <f t="shared" si="1"/>
        <v>0.84154228855721391</v>
      </c>
      <c r="L14" s="5">
        <f t="shared" si="2"/>
        <v>0.91094527363184075</v>
      </c>
      <c r="M14" s="5">
        <f t="shared" si="3"/>
        <v>0.86915422885572136</v>
      </c>
      <c r="N14" s="5">
        <f t="shared" si="4"/>
        <v>0.91313080592518203</v>
      </c>
    </row>
    <row r="15" spans="1:14" x14ac:dyDescent="0.35">
      <c r="A15">
        <v>65</v>
      </c>
      <c r="B15">
        <v>3597</v>
      </c>
      <c r="C15">
        <v>3029</v>
      </c>
      <c r="D15">
        <v>3597</v>
      </c>
      <c r="E15">
        <v>3307</v>
      </c>
      <c r="F15">
        <v>3597</v>
      </c>
      <c r="G15">
        <v>3134</v>
      </c>
      <c r="H15">
        <v>3450</v>
      </c>
      <c r="I15">
        <v>3130</v>
      </c>
      <c r="J15" s="3">
        <f t="shared" si="0"/>
        <v>0.65</v>
      </c>
      <c r="K15" s="5">
        <f t="shared" si="1"/>
        <v>0.84209063108145676</v>
      </c>
      <c r="L15" s="5">
        <f t="shared" si="2"/>
        <v>0.9193772588268001</v>
      </c>
      <c r="M15" s="5">
        <f t="shared" si="3"/>
        <v>0.87128162357520156</v>
      </c>
      <c r="N15" s="5">
        <f t="shared" si="4"/>
        <v>0.90724637681159426</v>
      </c>
    </row>
    <row r="16" spans="1:14" x14ac:dyDescent="0.35">
      <c r="A16">
        <v>70</v>
      </c>
      <c r="B16">
        <v>3034</v>
      </c>
      <c r="C16">
        <v>2497</v>
      </c>
      <c r="D16">
        <v>3034</v>
      </c>
      <c r="E16">
        <v>2756</v>
      </c>
      <c r="F16">
        <v>3034</v>
      </c>
      <c r="G16">
        <v>2621</v>
      </c>
      <c r="H16">
        <v>2987</v>
      </c>
      <c r="I16">
        <v>2707</v>
      </c>
      <c r="J16" s="3">
        <f t="shared" si="0"/>
        <v>0.7</v>
      </c>
      <c r="K16" s="5">
        <f t="shared" si="1"/>
        <v>0.82300593276203027</v>
      </c>
      <c r="L16" s="5">
        <f t="shared" si="2"/>
        <v>0.90837178642056693</v>
      </c>
      <c r="M16" s="5">
        <f t="shared" si="3"/>
        <v>0.86387607119314436</v>
      </c>
      <c r="N16" s="5">
        <f t="shared" si="4"/>
        <v>0.90626046200200872</v>
      </c>
    </row>
    <row r="17" spans="1:14" x14ac:dyDescent="0.35">
      <c r="A17">
        <v>75</v>
      </c>
      <c r="B17">
        <v>2455</v>
      </c>
      <c r="C17">
        <v>1959</v>
      </c>
      <c r="D17">
        <v>2455</v>
      </c>
      <c r="E17">
        <v>2209</v>
      </c>
      <c r="F17">
        <v>2455</v>
      </c>
      <c r="G17">
        <v>2039</v>
      </c>
      <c r="H17">
        <v>2528</v>
      </c>
      <c r="I17">
        <v>2254</v>
      </c>
      <c r="J17" s="3">
        <f t="shared" si="0"/>
        <v>0.75</v>
      </c>
      <c r="K17" s="5">
        <f t="shared" si="1"/>
        <v>0.7979633401221996</v>
      </c>
      <c r="L17" s="5">
        <f t="shared" si="2"/>
        <v>0.89979633401221992</v>
      </c>
      <c r="M17" s="5">
        <f t="shared" si="3"/>
        <v>0.83054989816700608</v>
      </c>
      <c r="N17" s="5">
        <f t="shared" si="4"/>
        <v>0.89161392405063289</v>
      </c>
    </row>
    <row r="18" spans="1:14" x14ac:dyDescent="0.35">
      <c r="A18">
        <v>80</v>
      </c>
      <c r="B18">
        <v>1974</v>
      </c>
      <c r="C18">
        <v>1551</v>
      </c>
      <c r="D18">
        <v>1974</v>
      </c>
      <c r="E18">
        <v>1770</v>
      </c>
      <c r="F18">
        <v>1974</v>
      </c>
      <c r="G18">
        <v>1641</v>
      </c>
      <c r="H18">
        <v>2051</v>
      </c>
      <c r="I18">
        <v>1838</v>
      </c>
      <c r="J18" s="3">
        <f t="shared" si="0"/>
        <v>0.8</v>
      </c>
      <c r="K18" s="5">
        <f t="shared" si="1"/>
        <v>0.7857142857142857</v>
      </c>
      <c r="L18" s="5">
        <f t="shared" si="2"/>
        <v>0.89665653495440734</v>
      </c>
      <c r="M18" s="5">
        <f t="shared" si="3"/>
        <v>0.83130699088145898</v>
      </c>
      <c r="N18" s="5">
        <f t="shared" si="4"/>
        <v>0.89614822038030229</v>
      </c>
    </row>
    <row r="19" spans="1:14" x14ac:dyDescent="0.35">
      <c r="A19">
        <v>85</v>
      </c>
      <c r="B19">
        <v>1529</v>
      </c>
      <c r="C19">
        <v>1224</v>
      </c>
      <c r="D19">
        <v>1529</v>
      </c>
      <c r="E19">
        <v>1316</v>
      </c>
      <c r="F19">
        <v>1529</v>
      </c>
      <c r="G19">
        <v>1267</v>
      </c>
      <c r="H19">
        <v>1522</v>
      </c>
      <c r="I19">
        <v>1323</v>
      </c>
      <c r="J19" s="3">
        <f t="shared" si="0"/>
        <v>0.85</v>
      </c>
      <c r="K19" s="5">
        <f t="shared" si="1"/>
        <v>0.80052321778940483</v>
      </c>
      <c r="L19" s="5">
        <f t="shared" si="2"/>
        <v>0.86069326357096143</v>
      </c>
      <c r="M19" s="5">
        <f t="shared" si="3"/>
        <v>0.82864617396991502</v>
      </c>
      <c r="N19" s="5">
        <f t="shared" si="4"/>
        <v>0.86925098554533509</v>
      </c>
    </row>
    <row r="20" spans="1:14" x14ac:dyDescent="0.35">
      <c r="A20">
        <v>90</v>
      </c>
      <c r="B20">
        <v>981</v>
      </c>
      <c r="C20">
        <v>759</v>
      </c>
      <c r="D20">
        <v>981</v>
      </c>
      <c r="E20">
        <v>847</v>
      </c>
      <c r="F20">
        <v>981</v>
      </c>
      <c r="G20">
        <v>795</v>
      </c>
      <c r="H20">
        <v>995</v>
      </c>
      <c r="I20">
        <v>827</v>
      </c>
      <c r="J20" s="3">
        <f t="shared" si="0"/>
        <v>0.9</v>
      </c>
      <c r="K20" s="5">
        <f t="shared" si="1"/>
        <v>0.7737003058103975</v>
      </c>
      <c r="L20" s="5">
        <f t="shared" si="2"/>
        <v>0.86340468909276247</v>
      </c>
      <c r="M20" s="5">
        <f t="shared" si="3"/>
        <v>0.81039755351681952</v>
      </c>
      <c r="N20" s="5">
        <f t="shared" si="4"/>
        <v>0.83115577889447234</v>
      </c>
    </row>
    <row r="21" spans="1:14" x14ac:dyDescent="0.35">
      <c r="A21">
        <v>95</v>
      </c>
      <c r="B21">
        <v>482</v>
      </c>
      <c r="C21">
        <v>350</v>
      </c>
      <c r="D21">
        <v>482</v>
      </c>
      <c r="E21">
        <v>407</v>
      </c>
      <c r="F21">
        <v>482</v>
      </c>
      <c r="G21">
        <v>380</v>
      </c>
      <c r="H21">
        <v>515</v>
      </c>
      <c r="I21">
        <v>410</v>
      </c>
      <c r="J21" s="3">
        <f t="shared" si="0"/>
        <v>0.95</v>
      </c>
      <c r="K21" s="5">
        <f t="shared" si="1"/>
        <v>0.72614107883817425</v>
      </c>
      <c r="L21" s="5">
        <f t="shared" si="2"/>
        <v>0.84439834024896265</v>
      </c>
      <c r="M21" s="5">
        <f t="shared" si="3"/>
        <v>0.78838174273858919</v>
      </c>
      <c r="N21" s="5">
        <f t="shared" si="4"/>
        <v>0.79611650485436891</v>
      </c>
    </row>
    <row r="22" spans="1:14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f t="shared" si="0"/>
        <v>1</v>
      </c>
      <c r="K22" s="5">
        <v>0</v>
      </c>
      <c r="L22" s="5">
        <v>0</v>
      </c>
      <c r="M22" s="5">
        <v>0</v>
      </c>
      <c r="N22" s="5">
        <v>0</v>
      </c>
    </row>
    <row r="27" spans="1:14" x14ac:dyDescent="0.35">
      <c r="E27">
        <v>0</v>
      </c>
      <c r="F27">
        <v>10000</v>
      </c>
      <c r="G27">
        <v>9533</v>
      </c>
    </row>
    <row r="28" spans="1:14" x14ac:dyDescent="0.35">
      <c r="E28">
        <v>0</v>
      </c>
      <c r="F28">
        <v>9524</v>
      </c>
      <c r="G28">
        <v>9051</v>
      </c>
    </row>
    <row r="29" spans="1:14" x14ac:dyDescent="0.35">
      <c r="E29">
        <v>0</v>
      </c>
      <c r="F29">
        <v>8961</v>
      </c>
      <c r="G29">
        <v>8504</v>
      </c>
    </row>
    <row r="30" spans="1:14" x14ac:dyDescent="0.35">
      <c r="E30">
        <v>0</v>
      </c>
      <c r="F30">
        <v>8480</v>
      </c>
      <c r="G30">
        <v>8051</v>
      </c>
    </row>
    <row r="31" spans="1:14" x14ac:dyDescent="0.35">
      <c r="E31">
        <v>0</v>
      </c>
      <c r="F31">
        <v>8005</v>
      </c>
      <c r="G31">
        <v>7514</v>
      </c>
    </row>
    <row r="32" spans="1:14" x14ac:dyDescent="0.35">
      <c r="E32">
        <v>0</v>
      </c>
      <c r="F32">
        <v>7537</v>
      </c>
      <c r="G32">
        <v>7050</v>
      </c>
    </row>
    <row r="33" spans="5:7" x14ac:dyDescent="0.35">
      <c r="E33">
        <v>0</v>
      </c>
      <c r="F33">
        <v>7093</v>
      </c>
      <c r="G33">
        <v>6667</v>
      </c>
    </row>
    <row r="34" spans="5:7" x14ac:dyDescent="0.35">
      <c r="E34">
        <v>0</v>
      </c>
      <c r="F34">
        <v>6595</v>
      </c>
      <c r="G34">
        <v>6226</v>
      </c>
    </row>
    <row r="35" spans="5:7" x14ac:dyDescent="0.35">
      <c r="E35">
        <v>0</v>
      </c>
      <c r="F35">
        <v>6061</v>
      </c>
      <c r="G35">
        <v>5636</v>
      </c>
    </row>
    <row r="36" spans="5:7" x14ac:dyDescent="0.35">
      <c r="E36">
        <v>0</v>
      </c>
      <c r="F36">
        <v>5592</v>
      </c>
      <c r="G36">
        <v>5280</v>
      </c>
    </row>
    <row r="37" spans="5:7" x14ac:dyDescent="0.35">
      <c r="E37">
        <v>0</v>
      </c>
      <c r="F37">
        <v>4989</v>
      </c>
      <c r="G37">
        <v>4721</v>
      </c>
    </row>
    <row r="38" spans="5:7" x14ac:dyDescent="0.35">
      <c r="E38">
        <v>0</v>
      </c>
      <c r="F38">
        <v>4578</v>
      </c>
      <c r="G38">
        <v>4283</v>
      </c>
    </row>
    <row r="39" spans="5:7" x14ac:dyDescent="0.35">
      <c r="E39">
        <v>0</v>
      </c>
      <c r="F39">
        <v>3983</v>
      </c>
      <c r="G39">
        <v>3637</v>
      </c>
    </row>
    <row r="40" spans="5:7" x14ac:dyDescent="0.35">
      <c r="E40">
        <v>0</v>
      </c>
      <c r="F40">
        <v>3450</v>
      </c>
      <c r="G40">
        <v>3130</v>
      </c>
    </row>
    <row r="41" spans="5:7" x14ac:dyDescent="0.35">
      <c r="E41">
        <v>0</v>
      </c>
      <c r="F41">
        <v>2987</v>
      </c>
      <c r="G41">
        <v>2707</v>
      </c>
    </row>
    <row r="42" spans="5:7" x14ac:dyDescent="0.35">
      <c r="E42">
        <v>0</v>
      </c>
      <c r="F42">
        <v>2528</v>
      </c>
      <c r="G42">
        <v>2254</v>
      </c>
    </row>
    <row r="43" spans="5:7" x14ac:dyDescent="0.35">
      <c r="E43">
        <v>0</v>
      </c>
      <c r="F43">
        <v>2051</v>
      </c>
      <c r="G43">
        <v>1838</v>
      </c>
    </row>
    <row r="44" spans="5:7" x14ac:dyDescent="0.35">
      <c r="E44">
        <v>0</v>
      </c>
      <c r="F44">
        <v>1522</v>
      </c>
      <c r="G44">
        <v>1323</v>
      </c>
    </row>
    <row r="45" spans="5:7" x14ac:dyDescent="0.35">
      <c r="E45">
        <v>0</v>
      </c>
      <c r="F45">
        <v>995</v>
      </c>
      <c r="G45">
        <v>827</v>
      </c>
    </row>
    <row r="46" spans="5:7" x14ac:dyDescent="0.35">
      <c r="E46">
        <v>0</v>
      </c>
      <c r="F46">
        <v>515</v>
      </c>
      <c r="G46">
        <v>410</v>
      </c>
    </row>
    <row r="47" spans="5:7" x14ac:dyDescent="0.35">
      <c r="E47">
        <v>0</v>
      </c>
      <c r="F47">
        <v>0</v>
      </c>
      <c r="G4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H1" sqref="H1:I1"/>
    </sheetView>
  </sheetViews>
  <sheetFormatPr defaultRowHeight="14.5" x14ac:dyDescent="0.35"/>
  <cols>
    <col min="10" max="10" width="14.90625" customWidth="1"/>
  </cols>
  <sheetData>
    <row r="1" spans="1:14" x14ac:dyDescent="0.35">
      <c r="A1" s="1" t="s">
        <v>62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102</v>
      </c>
      <c r="I1" s="1" t="s">
        <v>103</v>
      </c>
      <c r="J1" s="1" t="s">
        <v>63</v>
      </c>
      <c r="K1" s="1" t="s">
        <v>42</v>
      </c>
      <c r="L1" s="1" t="s">
        <v>41</v>
      </c>
      <c r="M1" s="1" t="s">
        <v>53</v>
      </c>
      <c r="N1" s="1" t="s">
        <v>104</v>
      </c>
    </row>
    <row r="2" spans="1:14" x14ac:dyDescent="0.35">
      <c r="A2">
        <v>0</v>
      </c>
      <c r="B2">
        <v>10000</v>
      </c>
      <c r="C2">
        <v>9560</v>
      </c>
      <c r="D2">
        <v>10000</v>
      </c>
      <c r="E2">
        <v>9551</v>
      </c>
      <c r="F2">
        <v>10000</v>
      </c>
      <c r="G2">
        <v>9555</v>
      </c>
      <c r="H2">
        <v>10000</v>
      </c>
      <c r="I2">
        <v>9473</v>
      </c>
      <c r="J2" s="3">
        <f>A2/100</f>
        <v>0</v>
      </c>
      <c r="K2" s="5">
        <f>C2/B2</f>
        <v>0.95599999999999996</v>
      </c>
      <c r="L2">
        <f>E2/D2</f>
        <v>0.95509999999999995</v>
      </c>
      <c r="M2">
        <f>G2/F2</f>
        <v>0.95550000000000002</v>
      </c>
      <c r="N2" s="5">
        <f>I2/H2</f>
        <v>0.94730000000000003</v>
      </c>
    </row>
    <row r="3" spans="1:14" x14ac:dyDescent="0.35">
      <c r="A3">
        <v>5</v>
      </c>
      <c r="B3">
        <v>9465</v>
      </c>
      <c r="C3">
        <v>8607</v>
      </c>
      <c r="D3">
        <v>9465</v>
      </c>
      <c r="E3">
        <v>9089</v>
      </c>
      <c r="F3">
        <v>9465</v>
      </c>
      <c r="G3">
        <v>8853</v>
      </c>
      <c r="H3">
        <v>9491</v>
      </c>
      <c r="I3">
        <v>9015</v>
      </c>
      <c r="J3" s="3">
        <f t="shared" ref="J3:J22" si="0">A3/100</f>
        <v>0.05</v>
      </c>
      <c r="K3" s="5">
        <f t="shared" ref="K3:K21" si="1">C3/B3</f>
        <v>0.90935023771790813</v>
      </c>
      <c r="L3">
        <f t="shared" ref="L3:L21" si="2">E3/D3</f>
        <v>0.9602746962493397</v>
      </c>
      <c r="M3">
        <f t="shared" ref="M3:M21" si="3">G3/F3</f>
        <v>0.93534072900158483</v>
      </c>
      <c r="N3" s="5">
        <f t="shared" ref="N3:N22" si="4">I3/H3</f>
        <v>0.94984722368559693</v>
      </c>
    </row>
    <row r="4" spans="1:14" x14ac:dyDescent="0.35">
      <c r="A4">
        <v>10</v>
      </c>
      <c r="B4">
        <v>8978</v>
      </c>
      <c r="C4">
        <v>7769</v>
      </c>
      <c r="D4">
        <v>8978</v>
      </c>
      <c r="E4">
        <v>8511</v>
      </c>
      <c r="F4">
        <v>8978</v>
      </c>
      <c r="G4">
        <v>8293</v>
      </c>
      <c r="H4">
        <v>8999</v>
      </c>
      <c r="I4">
        <v>8419</v>
      </c>
      <c r="J4" s="3">
        <f t="shared" si="0"/>
        <v>0.1</v>
      </c>
      <c r="K4" s="5">
        <f t="shared" si="1"/>
        <v>0.8653374916462464</v>
      </c>
      <c r="L4">
        <f t="shared" si="2"/>
        <v>0.9479839607930497</v>
      </c>
      <c r="M4">
        <f t="shared" si="3"/>
        <v>0.92370238360436618</v>
      </c>
      <c r="N4" s="5">
        <f t="shared" si="4"/>
        <v>0.93554839426602954</v>
      </c>
    </row>
    <row r="5" spans="1:14" x14ac:dyDescent="0.35">
      <c r="A5">
        <v>15</v>
      </c>
      <c r="B5">
        <v>8512</v>
      </c>
      <c r="C5">
        <v>6974</v>
      </c>
      <c r="D5">
        <v>8512</v>
      </c>
      <c r="E5">
        <v>8036</v>
      </c>
      <c r="F5">
        <v>8512</v>
      </c>
      <c r="G5">
        <v>7688</v>
      </c>
      <c r="H5">
        <v>8488</v>
      </c>
      <c r="I5">
        <v>7835</v>
      </c>
      <c r="J5" s="3">
        <f t="shared" si="0"/>
        <v>0.15</v>
      </c>
      <c r="K5" s="5">
        <f t="shared" si="1"/>
        <v>0.81931390977443608</v>
      </c>
      <c r="L5">
        <f t="shared" si="2"/>
        <v>0.94407894736842102</v>
      </c>
      <c r="M5">
        <f t="shared" si="3"/>
        <v>0.90319548872180455</v>
      </c>
      <c r="N5" s="5">
        <f t="shared" si="4"/>
        <v>0.92306786050895384</v>
      </c>
    </row>
    <row r="6" spans="1:14" x14ac:dyDescent="0.35">
      <c r="A6">
        <v>20</v>
      </c>
      <c r="B6">
        <v>8020</v>
      </c>
      <c r="C6">
        <v>6268</v>
      </c>
      <c r="D6">
        <v>8020</v>
      </c>
      <c r="E6">
        <v>7587</v>
      </c>
      <c r="F6">
        <v>8020</v>
      </c>
      <c r="G6">
        <v>7090</v>
      </c>
      <c r="H6">
        <v>7970</v>
      </c>
      <c r="I6">
        <v>7522</v>
      </c>
      <c r="J6" s="3">
        <f t="shared" si="0"/>
        <v>0.2</v>
      </c>
      <c r="K6" s="5">
        <f t="shared" si="1"/>
        <v>0.78154613466334166</v>
      </c>
      <c r="L6">
        <f t="shared" si="2"/>
        <v>0.94600997506234419</v>
      </c>
      <c r="M6">
        <f t="shared" si="3"/>
        <v>0.88403990024937651</v>
      </c>
      <c r="N6" s="5">
        <f t="shared" si="4"/>
        <v>0.94378920953575907</v>
      </c>
    </row>
    <row r="7" spans="1:14" x14ac:dyDescent="0.35">
      <c r="A7">
        <v>25</v>
      </c>
      <c r="B7">
        <v>7486</v>
      </c>
      <c r="C7">
        <v>5503</v>
      </c>
      <c r="D7">
        <v>7486</v>
      </c>
      <c r="E7">
        <v>7008</v>
      </c>
      <c r="F7">
        <v>7486</v>
      </c>
      <c r="G7">
        <v>6360</v>
      </c>
      <c r="H7">
        <v>7538</v>
      </c>
      <c r="I7">
        <v>6915</v>
      </c>
      <c r="J7" s="3">
        <f t="shared" si="0"/>
        <v>0.25</v>
      </c>
      <c r="K7" s="5">
        <f t="shared" si="1"/>
        <v>0.73510553032327008</v>
      </c>
      <c r="L7">
        <f t="shared" si="2"/>
        <v>0.93614747528720277</v>
      </c>
      <c r="M7">
        <f t="shared" si="3"/>
        <v>0.8495858936681806</v>
      </c>
      <c r="N7" s="5">
        <f t="shared" si="4"/>
        <v>0.91735208278057845</v>
      </c>
    </row>
    <row r="8" spans="1:14" x14ac:dyDescent="0.35">
      <c r="A8">
        <v>30</v>
      </c>
      <c r="B8">
        <v>7038</v>
      </c>
      <c r="C8">
        <v>4870</v>
      </c>
      <c r="D8">
        <v>7038</v>
      </c>
      <c r="E8">
        <v>6497</v>
      </c>
      <c r="F8">
        <v>7038</v>
      </c>
      <c r="G8">
        <v>5885</v>
      </c>
      <c r="H8">
        <v>6977</v>
      </c>
      <c r="I8">
        <v>6446</v>
      </c>
      <c r="J8" s="3">
        <f t="shared" si="0"/>
        <v>0.3</v>
      </c>
      <c r="K8" s="5">
        <f t="shared" si="1"/>
        <v>0.69195794259732879</v>
      </c>
      <c r="L8">
        <f t="shared" si="2"/>
        <v>0.92313157146916736</v>
      </c>
      <c r="M8">
        <f t="shared" si="3"/>
        <v>0.83617504973003698</v>
      </c>
      <c r="N8" s="5">
        <f t="shared" si="4"/>
        <v>0.92389279059767804</v>
      </c>
    </row>
    <row r="9" spans="1:14" x14ac:dyDescent="0.35">
      <c r="A9">
        <v>35</v>
      </c>
      <c r="B9">
        <v>6460</v>
      </c>
      <c r="C9">
        <v>4168</v>
      </c>
      <c r="D9">
        <v>6460</v>
      </c>
      <c r="E9">
        <v>5995</v>
      </c>
      <c r="F9">
        <v>6460</v>
      </c>
      <c r="G9">
        <v>5185</v>
      </c>
      <c r="H9">
        <v>6594</v>
      </c>
      <c r="I9">
        <v>5979</v>
      </c>
      <c r="J9" s="3">
        <f t="shared" si="0"/>
        <v>0.35</v>
      </c>
      <c r="K9" s="5">
        <f t="shared" si="1"/>
        <v>0.64520123839009291</v>
      </c>
      <c r="L9">
        <f t="shared" si="2"/>
        <v>0.92801857585139313</v>
      </c>
      <c r="M9">
        <f t="shared" si="3"/>
        <v>0.80263157894736847</v>
      </c>
      <c r="N9" s="5">
        <f t="shared" si="4"/>
        <v>0.90673339399454045</v>
      </c>
    </row>
    <row r="10" spans="1:14" x14ac:dyDescent="0.35">
      <c r="A10">
        <v>40</v>
      </c>
      <c r="B10">
        <v>6000</v>
      </c>
      <c r="C10">
        <v>3507</v>
      </c>
      <c r="D10">
        <v>6000</v>
      </c>
      <c r="E10">
        <v>5384</v>
      </c>
      <c r="F10">
        <v>6000</v>
      </c>
      <c r="G10">
        <v>4601</v>
      </c>
      <c r="H10">
        <v>5916</v>
      </c>
      <c r="I10">
        <v>5273</v>
      </c>
      <c r="J10" s="3">
        <f t="shared" si="0"/>
        <v>0.4</v>
      </c>
      <c r="K10" s="5">
        <f t="shared" si="1"/>
        <v>0.58450000000000002</v>
      </c>
      <c r="L10">
        <f t="shared" si="2"/>
        <v>0.89733333333333332</v>
      </c>
      <c r="M10">
        <f t="shared" si="3"/>
        <v>0.76683333333333337</v>
      </c>
      <c r="N10" s="5">
        <f t="shared" si="4"/>
        <v>0.89131169709263014</v>
      </c>
    </row>
    <row r="11" spans="1:14" x14ac:dyDescent="0.35">
      <c r="A11">
        <v>45</v>
      </c>
      <c r="B11">
        <v>5513</v>
      </c>
      <c r="C11">
        <v>3010</v>
      </c>
      <c r="D11">
        <v>5513</v>
      </c>
      <c r="E11">
        <v>4934</v>
      </c>
      <c r="F11">
        <v>5513</v>
      </c>
      <c r="G11">
        <v>4034</v>
      </c>
      <c r="H11">
        <v>5534</v>
      </c>
      <c r="I11">
        <v>4882</v>
      </c>
      <c r="J11" s="3">
        <f t="shared" si="0"/>
        <v>0.45</v>
      </c>
      <c r="K11" s="5">
        <f t="shared" si="1"/>
        <v>0.54598222383457284</v>
      </c>
      <c r="L11">
        <f t="shared" si="2"/>
        <v>0.89497551242517681</v>
      </c>
      <c r="M11">
        <f t="shared" si="3"/>
        <v>0.73172501360420827</v>
      </c>
      <c r="N11" s="5">
        <f t="shared" si="4"/>
        <v>0.8821828695337911</v>
      </c>
    </row>
    <row r="12" spans="1:14" x14ac:dyDescent="0.35">
      <c r="A12">
        <v>50</v>
      </c>
      <c r="B12">
        <v>5031</v>
      </c>
      <c r="C12">
        <v>2454</v>
      </c>
      <c r="D12">
        <v>5031</v>
      </c>
      <c r="E12">
        <v>4370</v>
      </c>
      <c r="F12">
        <v>5031</v>
      </c>
      <c r="G12">
        <v>3516</v>
      </c>
      <c r="H12">
        <v>4997</v>
      </c>
      <c r="I12">
        <v>4293</v>
      </c>
      <c r="J12" s="3">
        <f t="shared" si="0"/>
        <v>0.5</v>
      </c>
      <c r="K12" s="5">
        <f t="shared" si="1"/>
        <v>0.48777579010137151</v>
      </c>
      <c r="L12">
        <f t="shared" si="2"/>
        <v>0.86861458954482207</v>
      </c>
      <c r="M12">
        <f t="shared" si="3"/>
        <v>0.69886702444841975</v>
      </c>
      <c r="N12" s="5">
        <f t="shared" si="4"/>
        <v>0.8591154692815689</v>
      </c>
    </row>
    <row r="13" spans="1:14" x14ac:dyDescent="0.35">
      <c r="A13">
        <v>55</v>
      </c>
      <c r="B13">
        <v>4479</v>
      </c>
      <c r="C13">
        <v>1947</v>
      </c>
      <c r="D13">
        <v>4479</v>
      </c>
      <c r="E13">
        <v>3796</v>
      </c>
      <c r="F13">
        <v>4479</v>
      </c>
      <c r="G13">
        <v>2984</v>
      </c>
      <c r="H13">
        <v>4465</v>
      </c>
      <c r="I13">
        <v>3752</v>
      </c>
      <c r="J13" s="3">
        <f t="shared" si="0"/>
        <v>0.55000000000000004</v>
      </c>
      <c r="K13" s="5">
        <f t="shared" si="1"/>
        <v>0.43469524447421298</v>
      </c>
      <c r="L13">
        <f t="shared" si="2"/>
        <v>0.84751060504576914</v>
      </c>
      <c r="M13">
        <f t="shared" si="3"/>
        <v>0.66622013842375527</v>
      </c>
      <c r="N13" s="5">
        <f t="shared" si="4"/>
        <v>0.84031354983202688</v>
      </c>
    </row>
    <row r="14" spans="1:14" x14ac:dyDescent="0.35">
      <c r="A14">
        <v>60</v>
      </c>
      <c r="B14">
        <v>4054</v>
      </c>
      <c r="C14">
        <v>1596</v>
      </c>
      <c r="D14">
        <v>4054</v>
      </c>
      <c r="E14">
        <v>3356</v>
      </c>
      <c r="F14">
        <v>4054</v>
      </c>
      <c r="G14">
        <v>2534</v>
      </c>
      <c r="H14">
        <v>4030</v>
      </c>
      <c r="I14">
        <v>3304</v>
      </c>
      <c r="J14" s="3">
        <f t="shared" si="0"/>
        <v>0.6</v>
      </c>
      <c r="K14" s="5">
        <f t="shared" si="1"/>
        <v>0.39368524913665515</v>
      </c>
      <c r="L14">
        <f t="shared" si="2"/>
        <v>0.82782437099161321</v>
      </c>
      <c r="M14">
        <f t="shared" si="3"/>
        <v>0.6250616674888998</v>
      </c>
      <c r="N14" s="5">
        <f t="shared" si="4"/>
        <v>0.81985111662531018</v>
      </c>
    </row>
    <row r="15" spans="1:14" x14ac:dyDescent="0.35">
      <c r="A15">
        <v>65</v>
      </c>
      <c r="B15">
        <v>3432</v>
      </c>
      <c r="C15">
        <v>1197</v>
      </c>
      <c r="D15">
        <v>3432</v>
      </c>
      <c r="E15">
        <v>2800</v>
      </c>
      <c r="F15">
        <v>3432</v>
      </c>
      <c r="G15">
        <v>2017</v>
      </c>
      <c r="H15">
        <v>3482</v>
      </c>
      <c r="I15">
        <v>2722</v>
      </c>
      <c r="J15" s="3">
        <f t="shared" si="0"/>
        <v>0.65</v>
      </c>
      <c r="K15" s="5">
        <f t="shared" si="1"/>
        <v>0.3487762237762238</v>
      </c>
      <c r="L15">
        <f t="shared" si="2"/>
        <v>0.81585081585081587</v>
      </c>
      <c r="M15">
        <f t="shared" si="3"/>
        <v>0.58770396270396275</v>
      </c>
      <c r="N15" s="5">
        <f t="shared" si="4"/>
        <v>0.78173463526708786</v>
      </c>
    </row>
    <row r="16" spans="1:14" x14ac:dyDescent="0.35">
      <c r="A16">
        <v>70</v>
      </c>
      <c r="B16">
        <v>3001</v>
      </c>
      <c r="C16">
        <v>858</v>
      </c>
      <c r="D16">
        <v>3001</v>
      </c>
      <c r="E16">
        <v>2243</v>
      </c>
      <c r="F16">
        <v>3001</v>
      </c>
      <c r="G16">
        <v>1545</v>
      </c>
      <c r="H16">
        <v>2957</v>
      </c>
      <c r="I16">
        <v>2141</v>
      </c>
      <c r="J16" s="3">
        <f t="shared" si="0"/>
        <v>0.7</v>
      </c>
      <c r="K16" s="5">
        <f t="shared" si="1"/>
        <v>0.28590469843385541</v>
      </c>
      <c r="L16">
        <f t="shared" si="2"/>
        <v>0.74741752749083634</v>
      </c>
      <c r="M16">
        <f t="shared" si="3"/>
        <v>0.51482839053648788</v>
      </c>
      <c r="N16" s="5">
        <f t="shared" si="4"/>
        <v>0.72404463983767331</v>
      </c>
    </row>
    <row r="17" spans="1:14" x14ac:dyDescent="0.35">
      <c r="A17">
        <v>75</v>
      </c>
      <c r="B17">
        <v>2499</v>
      </c>
      <c r="C17">
        <v>618</v>
      </c>
      <c r="D17">
        <v>2499</v>
      </c>
      <c r="E17">
        <v>1737</v>
      </c>
      <c r="F17">
        <v>2499</v>
      </c>
      <c r="G17">
        <v>1132</v>
      </c>
      <c r="H17">
        <v>2455</v>
      </c>
      <c r="I17">
        <v>1605</v>
      </c>
      <c r="J17" s="3">
        <f t="shared" si="0"/>
        <v>0.75</v>
      </c>
      <c r="K17" s="5">
        <f t="shared" si="1"/>
        <v>0.24729891956782712</v>
      </c>
      <c r="L17">
        <f t="shared" si="2"/>
        <v>0.69507803121248501</v>
      </c>
      <c r="M17">
        <f t="shared" si="3"/>
        <v>0.45298119247699081</v>
      </c>
      <c r="N17" s="5">
        <f t="shared" si="4"/>
        <v>0.65376782077393081</v>
      </c>
    </row>
    <row r="18" spans="1:14" x14ac:dyDescent="0.35">
      <c r="A18">
        <v>80</v>
      </c>
      <c r="B18">
        <v>1948</v>
      </c>
      <c r="C18">
        <v>408</v>
      </c>
      <c r="D18">
        <v>1948</v>
      </c>
      <c r="E18">
        <v>1270</v>
      </c>
      <c r="F18">
        <v>1948</v>
      </c>
      <c r="G18">
        <v>803</v>
      </c>
      <c r="H18">
        <v>1951</v>
      </c>
      <c r="I18">
        <v>1215</v>
      </c>
      <c r="J18" s="3">
        <f t="shared" si="0"/>
        <v>0.8</v>
      </c>
      <c r="K18" s="5">
        <f t="shared" si="1"/>
        <v>0.20944558521560575</v>
      </c>
      <c r="L18">
        <f t="shared" si="2"/>
        <v>0.65195071868583165</v>
      </c>
      <c r="M18">
        <f t="shared" si="3"/>
        <v>0.41221765913757702</v>
      </c>
      <c r="N18" s="5">
        <f t="shared" si="4"/>
        <v>0.62275756022552542</v>
      </c>
    </row>
    <row r="19" spans="1:14" x14ac:dyDescent="0.35">
      <c r="A19">
        <v>85</v>
      </c>
      <c r="B19">
        <v>1490</v>
      </c>
      <c r="C19">
        <v>226</v>
      </c>
      <c r="D19">
        <v>1490</v>
      </c>
      <c r="E19">
        <v>774</v>
      </c>
      <c r="F19">
        <v>1490</v>
      </c>
      <c r="G19">
        <v>468</v>
      </c>
      <c r="H19">
        <v>1515</v>
      </c>
      <c r="I19">
        <v>716</v>
      </c>
      <c r="J19" s="3">
        <f t="shared" si="0"/>
        <v>0.85</v>
      </c>
      <c r="K19" s="5">
        <f t="shared" si="1"/>
        <v>0.15167785234899328</v>
      </c>
      <c r="L19">
        <f t="shared" si="2"/>
        <v>0.51946308724832213</v>
      </c>
      <c r="M19">
        <f t="shared" si="3"/>
        <v>0.31409395973154364</v>
      </c>
      <c r="N19" s="5">
        <f t="shared" si="4"/>
        <v>0.47260726072607262</v>
      </c>
    </row>
    <row r="20" spans="1:14" x14ac:dyDescent="0.35">
      <c r="A20">
        <v>90</v>
      </c>
      <c r="B20">
        <v>1006</v>
      </c>
      <c r="C20">
        <v>141</v>
      </c>
      <c r="D20">
        <v>1006</v>
      </c>
      <c r="E20">
        <v>436</v>
      </c>
      <c r="F20">
        <v>1006</v>
      </c>
      <c r="G20">
        <v>269</v>
      </c>
      <c r="H20">
        <v>939</v>
      </c>
      <c r="I20">
        <v>314</v>
      </c>
      <c r="J20" s="3">
        <f t="shared" si="0"/>
        <v>0.9</v>
      </c>
      <c r="K20" s="5">
        <f t="shared" si="1"/>
        <v>0.14015904572564614</v>
      </c>
      <c r="L20">
        <f t="shared" si="2"/>
        <v>0.43339960238568587</v>
      </c>
      <c r="M20">
        <f t="shared" si="3"/>
        <v>0.2673956262425447</v>
      </c>
      <c r="N20" s="5">
        <f t="shared" si="4"/>
        <v>0.33439829605963789</v>
      </c>
    </row>
    <row r="21" spans="1:14" x14ac:dyDescent="0.35">
      <c r="A21">
        <v>95</v>
      </c>
      <c r="B21">
        <v>490</v>
      </c>
      <c r="C21">
        <v>27</v>
      </c>
      <c r="D21">
        <v>490</v>
      </c>
      <c r="E21">
        <v>96</v>
      </c>
      <c r="F21">
        <v>490</v>
      </c>
      <c r="G21">
        <v>58</v>
      </c>
      <c r="H21">
        <v>498</v>
      </c>
      <c r="I21">
        <v>105</v>
      </c>
      <c r="J21" s="3">
        <f t="shared" si="0"/>
        <v>0.95</v>
      </c>
      <c r="K21" s="5">
        <f t="shared" si="1"/>
        <v>5.5102040816326532E-2</v>
      </c>
      <c r="L21">
        <f t="shared" si="2"/>
        <v>0.19591836734693877</v>
      </c>
      <c r="M21">
        <f t="shared" si="3"/>
        <v>0.11836734693877551</v>
      </c>
      <c r="N21" s="5">
        <f t="shared" si="4"/>
        <v>0.21084337349397592</v>
      </c>
    </row>
    <row r="22" spans="1:14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f t="shared" si="0"/>
        <v>1</v>
      </c>
      <c r="K22" s="5">
        <v>0</v>
      </c>
      <c r="L22">
        <v>0</v>
      </c>
      <c r="M22">
        <v>0</v>
      </c>
      <c r="N22" s="5">
        <v>0</v>
      </c>
    </row>
    <row r="28" spans="1:14" x14ac:dyDescent="0.35">
      <c r="I28">
        <v>0</v>
      </c>
      <c r="J28">
        <v>10000</v>
      </c>
      <c r="K28">
        <v>9473</v>
      </c>
    </row>
    <row r="29" spans="1:14" x14ac:dyDescent="0.35">
      <c r="I29">
        <v>0</v>
      </c>
      <c r="J29">
        <v>9491</v>
      </c>
      <c r="K29">
        <v>9015</v>
      </c>
    </row>
    <row r="30" spans="1:14" x14ac:dyDescent="0.35">
      <c r="I30">
        <v>0</v>
      </c>
      <c r="J30">
        <v>8999</v>
      </c>
      <c r="K30">
        <v>8419</v>
      </c>
    </row>
    <row r="31" spans="1:14" x14ac:dyDescent="0.35">
      <c r="I31">
        <v>0</v>
      </c>
      <c r="J31">
        <v>8488</v>
      </c>
      <c r="K31">
        <v>7835</v>
      </c>
    </row>
    <row r="32" spans="1:14" x14ac:dyDescent="0.35">
      <c r="I32">
        <v>0</v>
      </c>
      <c r="J32">
        <v>7970</v>
      </c>
      <c r="K32">
        <v>7522</v>
      </c>
    </row>
    <row r="33" spans="9:11" x14ac:dyDescent="0.35">
      <c r="I33">
        <v>0</v>
      </c>
      <c r="J33">
        <v>7538</v>
      </c>
      <c r="K33">
        <v>6915</v>
      </c>
    </row>
    <row r="34" spans="9:11" x14ac:dyDescent="0.35">
      <c r="I34">
        <v>0</v>
      </c>
      <c r="J34">
        <v>6977</v>
      </c>
      <c r="K34">
        <v>6446</v>
      </c>
    </row>
    <row r="35" spans="9:11" x14ac:dyDescent="0.35">
      <c r="I35">
        <v>0</v>
      </c>
      <c r="J35">
        <v>6594</v>
      </c>
      <c r="K35">
        <v>5979</v>
      </c>
    </row>
    <row r="36" spans="9:11" x14ac:dyDescent="0.35">
      <c r="I36">
        <v>0</v>
      </c>
      <c r="J36">
        <v>5916</v>
      </c>
      <c r="K36">
        <v>5273</v>
      </c>
    </row>
    <row r="37" spans="9:11" x14ac:dyDescent="0.35">
      <c r="I37">
        <v>0</v>
      </c>
      <c r="J37">
        <v>5534</v>
      </c>
      <c r="K37">
        <v>4882</v>
      </c>
    </row>
    <row r="38" spans="9:11" x14ac:dyDescent="0.35">
      <c r="I38">
        <v>0</v>
      </c>
      <c r="J38">
        <v>4997</v>
      </c>
      <c r="K38">
        <v>4293</v>
      </c>
    </row>
    <row r="39" spans="9:11" x14ac:dyDescent="0.35">
      <c r="I39">
        <v>0</v>
      </c>
      <c r="J39">
        <v>4465</v>
      </c>
      <c r="K39">
        <v>3752</v>
      </c>
    </row>
    <row r="40" spans="9:11" x14ac:dyDescent="0.35">
      <c r="I40">
        <v>0</v>
      </c>
      <c r="J40">
        <v>4030</v>
      </c>
      <c r="K40">
        <v>3304</v>
      </c>
    </row>
    <row r="41" spans="9:11" x14ac:dyDescent="0.35">
      <c r="I41">
        <v>0</v>
      </c>
      <c r="J41">
        <v>3482</v>
      </c>
      <c r="K41">
        <v>2722</v>
      </c>
    </row>
    <row r="42" spans="9:11" x14ac:dyDescent="0.35">
      <c r="I42">
        <v>0</v>
      </c>
      <c r="J42">
        <v>2957</v>
      </c>
      <c r="K42">
        <v>2141</v>
      </c>
    </row>
    <row r="43" spans="9:11" x14ac:dyDescent="0.35">
      <c r="I43">
        <v>0</v>
      </c>
      <c r="J43">
        <v>2455</v>
      </c>
      <c r="K43">
        <v>1605</v>
      </c>
    </row>
    <row r="44" spans="9:11" x14ac:dyDescent="0.35">
      <c r="I44">
        <v>0</v>
      </c>
      <c r="J44">
        <v>1951</v>
      </c>
      <c r="K44">
        <v>1215</v>
      </c>
    </row>
    <row r="45" spans="9:11" x14ac:dyDescent="0.35">
      <c r="I45">
        <v>0</v>
      </c>
      <c r="J45">
        <v>1515</v>
      </c>
      <c r="K45">
        <v>716</v>
      </c>
    </row>
    <row r="46" spans="9:11" x14ac:dyDescent="0.35">
      <c r="I46">
        <v>0</v>
      </c>
      <c r="J46">
        <v>939</v>
      </c>
      <c r="K46">
        <v>314</v>
      </c>
    </row>
    <row r="47" spans="9:11" x14ac:dyDescent="0.35">
      <c r="I47">
        <v>0</v>
      </c>
      <c r="J47">
        <v>498</v>
      </c>
      <c r="K47">
        <v>105</v>
      </c>
    </row>
    <row r="48" spans="9:11" x14ac:dyDescent="0.35">
      <c r="I48">
        <v>0</v>
      </c>
      <c r="J48">
        <v>0</v>
      </c>
      <c r="K4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B1" workbookViewId="0">
      <selection activeCell="N22" sqref="N22"/>
    </sheetView>
  </sheetViews>
  <sheetFormatPr defaultRowHeight="14.5" x14ac:dyDescent="0.35"/>
  <cols>
    <col min="1" max="1" width="11.90625" customWidth="1"/>
    <col min="2" max="2" width="13.7265625" customWidth="1"/>
    <col min="3" max="3" width="10.54296875" customWidth="1"/>
    <col min="4" max="4" width="13.1796875" customWidth="1"/>
    <col min="10" max="10" width="18.1796875" customWidth="1"/>
  </cols>
  <sheetData>
    <row r="1" spans="1:17" x14ac:dyDescent="0.35">
      <c r="A1" s="1" t="s">
        <v>67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102</v>
      </c>
      <c r="I1" s="1" t="s">
        <v>103</v>
      </c>
      <c r="J1" s="1" t="s">
        <v>68</v>
      </c>
      <c r="K1" s="1" t="s">
        <v>42</v>
      </c>
      <c r="L1" s="1" t="s">
        <v>41</v>
      </c>
      <c r="M1" s="1" t="s">
        <v>53</v>
      </c>
      <c r="N1" s="1" t="s">
        <v>104</v>
      </c>
      <c r="P1" s="1" t="s">
        <v>69</v>
      </c>
    </row>
    <row r="2" spans="1:17" x14ac:dyDescent="0.35">
      <c r="A2">
        <v>0</v>
      </c>
      <c r="B2">
        <v>10000</v>
      </c>
      <c r="C2">
        <v>9543</v>
      </c>
      <c r="D2">
        <v>10000</v>
      </c>
      <c r="E2">
        <v>9603</v>
      </c>
      <c r="H2">
        <v>10000</v>
      </c>
      <c r="I2">
        <v>9501</v>
      </c>
      <c r="J2" s="3">
        <f>A2/100</f>
        <v>0</v>
      </c>
      <c r="K2" s="5">
        <f>C2/B2</f>
        <v>0.95430000000000004</v>
      </c>
      <c r="L2" s="5">
        <f>E2/D2</f>
        <v>0.96030000000000004</v>
      </c>
      <c r="M2" s="5"/>
      <c r="N2" s="5">
        <f>I2/H2</f>
        <v>0.95009999999999994</v>
      </c>
      <c r="P2">
        <v>9536</v>
      </c>
      <c r="Q2">
        <f>E2-P2</f>
        <v>67</v>
      </c>
    </row>
    <row r="3" spans="1:17" x14ac:dyDescent="0.35">
      <c r="A3">
        <v>5</v>
      </c>
      <c r="B3">
        <v>9452</v>
      </c>
      <c r="C3">
        <v>8601</v>
      </c>
      <c r="D3">
        <v>9452</v>
      </c>
      <c r="E3">
        <v>8900</v>
      </c>
      <c r="H3">
        <v>9512</v>
      </c>
      <c r="I3">
        <v>9043</v>
      </c>
      <c r="J3" s="3">
        <f t="shared" ref="J3:J22" si="0">A3/100</f>
        <v>0.05</v>
      </c>
      <c r="K3" s="5">
        <f t="shared" ref="K3:K21" si="1">C3/B3</f>
        <v>0.9099661447312738</v>
      </c>
      <c r="L3" s="5">
        <f t="shared" ref="L3:L21" si="2">E3/D3</f>
        <v>0.94159966144731277</v>
      </c>
      <c r="N3" s="5">
        <f t="shared" ref="N3:N22" si="3">I3/H3</f>
        <v>0.95069386038687975</v>
      </c>
      <c r="P3">
        <v>8974</v>
      </c>
      <c r="Q3">
        <f t="shared" ref="Q3:Q22" si="4">E3-P3</f>
        <v>-74</v>
      </c>
    </row>
    <row r="4" spans="1:17" x14ac:dyDescent="0.35">
      <c r="A4">
        <v>10</v>
      </c>
      <c r="B4">
        <v>8906</v>
      </c>
      <c r="C4">
        <v>7740</v>
      </c>
      <c r="D4">
        <v>8906</v>
      </c>
      <c r="E4">
        <v>8436</v>
      </c>
      <c r="H4">
        <v>8996</v>
      </c>
      <c r="I4">
        <v>8531</v>
      </c>
      <c r="J4" s="3">
        <f t="shared" si="0"/>
        <v>0.1</v>
      </c>
      <c r="K4" s="5">
        <f t="shared" si="1"/>
        <v>0.86907702672355713</v>
      </c>
      <c r="L4" s="5">
        <f t="shared" si="2"/>
        <v>0.94722658881652821</v>
      </c>
      <c r="N4" s="5">
        <f t="shared" si="3"/>
        <v>0.9483103601600712</v>
      </c>
      <c r="P4">
        <v>8542</v>
      </c>
      <c r="Q4">
        <f t="shared" si="4"/>
        <v>-106</v>
      </c>
    </row>
    <row r="5" spans="1:17" x14ac:dyDescent="0.35">
      <c r="A5">
        <v>15</v>
      </c>
      <c r="B5">
        <v>8534</v>
      </c>
      <c r="C5">
        <v>7009</v>
      </c>
      <c r="D5">
        <v>8534</v>
      </c>
      <c r="E5">
        <v>8060</v>
      </c>
      <c r="H5">
        <v>8489</v>
      </c>
      <c r="I5">
        <v>7896</v>
      </c>
      <c r="J5" s="3">
        <f t="shared" si="0"/>
        <v>0.15</v>
      </c>
      <c r="K5" s="5">
        <f t="shared" si="1"/>
        <v>0.82130302320131243</v>
      </c>
      <c r="L5" s="5">
        <f t="shared" si="2"/>
        <v>0.94445746426060462</v>
      </c>
      <c r="N5" s="5">
        <f t="shared" si="3"/>
        <v>0.93014489339144779</v>
      </c>
      <c r="P5">
        <v>8024</v>
      </c>
      <c r="Q5">
        <f t="shared" si="4"/>
        <v>36</v>
      </c>
    </row>
    <row r="6" spans="1:17" x14ac:dyDescent="0.35">
      <c r="A6">
        <v>20</v>
      </c>
      <c r="B6">
        <v>7939</v>
      </c>
      <c r="C6">
        <v>6145</v>
      </c>
      <c r="D6">
        <v>7939</v>
      </c>
      <c r="E6">
        <v>7483</v>
      </c>
      <c r="H6">
        <v>7982</v>
      </c>
      <c r="I6">
        <v>7428</v>
      </c>
      <c r="J6" s="3">
        <f t="shared" si="0"/>
        <v>0.2</v>
      </c>
      <c r="K6" s="5">
        <f t="shared" si="1"/>
        <v>0.77402695553596168</v>
      </c>
      <c r="L6" s="5">
        <f t="shared" si="2"/>
        <v>0.9425620355208465</v>
      </c>
      <c r="N6" s="5">
        <f t="shared" si="3"/>
        <v>0.93059383613129543</v>
      </c>
      <c r="P6">
        <v>7549</v>
      </c>
      <c r="Q6">
        <f t="shared" si="4"/>
        <v>-66</v>
      </c>
    </row>
    <row r="7" spans="1:17" x14ac:dyDescent="0.35">
      <c r="A7">
        <v>25</v>
      </c>
      <c r="B7">
        <v>7501</v>
      </c>
      <c r="C7">
        <v>5521</v>
      </c>
      <c r="D7">
        <v>7501</v>
      </c>
      <c r="E7">
        <v>7037</v>
      </c>
      <c r="H7">
        <v>7421</v>
      </c>
      <c r="I7">
        <v>6910</v>
      </c>
      <c r="J7" s="3">
        <f t="shared" si="0"/>
        <v>0.25</v>
      </c>
      <c r="K7" s="5">
        <f t="shared" si="1"/>
        <v>0.73603519530729233</v>
      </c>
      <c r="L7" s="5">
        <f t="shared" si="2"/>
        <v>0.938141581122517</v>
      </c>
      <c r="N7" s="5">
        <f t="shared" si="3"/>
        <v>0.93114135561245115</v>
      </c>
      <c r="P7">
        <v>7003</v>
      </c>
      <c r="Q7">
        <f t="shared" si="4"/>
        <v>34</v>
      </c>
    </row>
    <row r="8" spans="1:17" x14ac:dyDescent="0.35">
      <c r="A8">
        <v>30</v>
      </c>
      <c r="B8">
        <v>7028</v>
      </c>
      <c r="C8">
        <v>4857</v>
      </c>
      <c r="D8">
        <v>7028</v>
      </c>
      <c r="E8">
        <v>6504</v>
      </c>
      <c r="H8">
        <v>6851</v>
      </c>
      <c r="I8">
        <v>6342</v>
      </c>
      <c r="J8" s="3">
        <f t="shared" si="0"/>
        <v>0.3</v>
      </c>
      <c r="K8" s="5">
        <f t="shared" si="1"/>
        <v>0.69109277177006256</v>
      </c>
      <c r="L8" s="5">
        <f t="shared" si="2"/>
        <v>0.92544109277177011</v>
      </c>
      <c r="N8" s="5">
        <f t="shared" si="3"/>
        <v>0.92570427674792</v>
      </c>
      <c r="P8">
        <v>6413</v>
      </c>
      <c r="Q8">
        <f t="shared" si="4"/>
        <v>91</v>
      </c>
    </row>
    <row r="9" spans="1:17" x14ac:dyDescent="0.35">
      <c r="A9">
        <v>35</v>
      </c>
      <c r="B9">
        <v>6471</v>
      </c>
      <c r="C9">
        <v>4198</v>
      </c>
      <c r="D9">
        <v>6471</v>
      </c>
      <c r="E9">
        <v>6007</v>
      </c>
      <c r="H9">
        <v>6514</v>
      </c>
      <c r="I9">
        <v>5781</v>
      </c>
      <c r="J9" s="3">
        <f t="shared" si="0"/>
        <v>0.35</v>
      </c>
      <c r="K9" s="5">
        <f t="shared" si="1"/>
        <v>0.64874053469324677</v>
      </c>
      <c r="L9" s="5">
        <f t="shared" si="2"/>
        <v>0.92829547210632046</v>
      </c>
      <c r="N9" s="5">
        <f t="shared" si="3"/>
        <v>0.88747313478661349</v>
      </c>
      <c r="P9">
        <v>6052</v>
      </c>
      <c r="Q9">
        <f t="shared" si="4"/>
        <v>-45</v>
      </c>
    </row>
    <row r="10" spans="1:17" x14ac:dyDescent="0.35">
      <c r="A10">
        <v>40</v>
      </c>
      <c r="B10">
        <v>5946</v>
      </c>
      <c r="C10">
        <v>3493</v>
      </c>
      <c r="D10">
        <v>5946</v>
      </c>
      <c r="E10">
        <v>5464</v>
      </c>
      <c r="H10">
        <v>5969</v>
      </c>
      <c r="I10">
        <v>5337</v>
      </c>
      <c r="J10" s="3">
        <f t="shared" si="0"/>
        <v>0.4</v>
      </c>
      <c r="K10" s="5">
        <f t="shared" si="1"/>
        <v>0.58745375042045067</v>
      </c>
      <c r="L10" s="5">
        <f t="shared" si="2"/>
        <v>0.91893710057181299</v>
      </c>
      <c r="N10" s="5">
        <f t="shared" si="3"/>
        <v>0.89411961802647011</v>
      </c>
      <c r="P10">
        <v>5407</v>
      </c>
      <c r="Q10">
        <f t="shared" si="4"/>
        <v>57</v>
      </c>
    </row>
    <row r="11" spans="1:17" x14ac:dyDescent="0.35">
      <c r="A11">
        <v>45</v>
      </c>
      <c r="B11">
        <v>5511</v>
      </c>
      <c r="C11">
        <v>2965</v>
      </c>
      <c r="D11">
        <v>5511</v>
      </c>
      <c r="E11">
        <v>4921</v>
      </c>
      <c r="H11">
        <v>5451</v>
      </c>
      <c r="I11">
        <v>4791</v>
      </c>
      <c r="J11" s="3">
        <f t="shared" si="0"/>
        <v>0.45</v>
      </c>
      <c r="K11" s="5">
        <f t="shared" si="1"/>
        <v>0.53801487933224457</v>
      </c>
      <c r="L11" s="5">
        <f t="shared" si="2"/>
        <v>0.89294138994737793</v>
      </c>
      <c r="N11" s="5">
        <f t="shared" si="3"/>
        <v>0.87892129884424874</v>
      </c>
      <c r="P11">
        <v>4807</v>
      </c>
      <c r="Q11">
        <f t="shared" si="4"/>
        <v>114</v>
      </c>
    </row>
    <row r="12" spans="1:17" x14ac:dyDescent="0.35">
      <c r="A12">
        <v>50</v>
      </c>
      <c r="B12">
        <v>5063</v>
      </c>
      <c r="C12">
        <v>2520</v>
      </c>
      <c r="D12">
        <v>5063</v>
      </c>
      <c r="E12">
        <v>4496</v>
      </c>
      <c r="H12">
        <v>5083</v>
      </c>
      <c r="I12">
        <v>4378</v>
      </c>
      <c r="J12" s="3">
        <f t="shared" si="0"/>
        <v>0.5</v>
      </c>
      <c r="K12" s="5">
        <f t="shared" si="1"/>
        <v>0.49772861939561525</v>
      </c>
      <c r="L12" s="5">
        <f t="shared" si="2"/>
        <v>0.88801106063598656</v>
      </c>
      <c r="N12" s="5">
        <f t="shared" si="3"/>
        <v>0.86130238048396612</v>
      </c>
      <c r="P12">
        <v>4417</v>
      </c>
      <c r="Q12">
        <f t="shared" si="4"/>
        <v>79</v>
      </c>
    </row>
    <row r="13" spans="1:17" x14ac:dyDescent="0.35">
      <c r="A13">
        <v>55</v>
      </c>
      <c r="B13">
        <v>4455</v>
      </c>
      <c r="C13">
        <v>1955</v>
      </c>
      <c r="D13">
        <v>4455</v>
      </c>
      <c r="E13">
        <v>3797</v>
      </c>
      <c r="H13">
        <v>4546</v>
      </c>
      <c r="I13">
        <v>3763</v>
      </c>
      <c r="J13" s="3">
        <f t="shared" si="0"/>
        <v>0.55000000000000004</v>
      </c>
      <c r="K13" s="5">
        <f t="shared" si="1"/>
        <v>0.4388327721661055</v>
      </c>
      <c r="L13" s="5">
        <f t="shared" si="2"/>
        <v>0.85230078563411893</v>
      </c>
      <c r="N13" s="5">
        <f t="shared" si="3"/>
        <v>0.82776066871975362</v>
      </c>
      <c r="P13">
        <v>3849</v>
      </c>
      <c r="Q13">
        <f t="shared" si="4"/>
        <v>-52</v>
      </c>
    </row>
    <row r="14" spans="1:17" x14ac:dyDescent="0.35">
      <c r="A14">
        <v>60</v>
      </c>
      <c r="B14">
        <v>3912</v>
      </c>
      <c r="C14">
        <v>1563</v>
      </c>
      <c r="D14">
        <v>3912</v>
      </c>
      <c r="E14">
        <v>3258</v>
      </c>
      <c r="H14">
        <v>4014</v>
      </c>
      <c r="I14">
        <v>3181</v>
      </c>
      <c r="J14" s="3">
        <f t="shared" si="0"/>
        <v>0.6</v>
      </c>
      <c r="K14" s="5">
        <f t="shared" si="1"/>
        <v>0.39953987730061352</v>
      </c>
      <c r="L14" s="5">
        <f t="shared" si="2"/>
        <v>0.83282208588957052</v>
      </c>
      <c r="N14" s="5">
        <f t="shared" si="3"/>
        <v>0.79247633283507724</v>
      </c>
      <c r="P14">
        <v>3396</v>
      </c>
      <c r="Q14">
        <f t="shared" si="4"/>
        <v>-138</v>
      </c>
    </row>
    <row r="15" spans="1:17" x14ac:dyDescent="0.35">
      <c r="A15">
        <v>65</v>
      </c>
      <c r="B15">
        <v>3526</v>
      </c>
      <c r="C15">
        <v>1255</v>
      </c>
      <c r="D15">
        <v>3526</v>
      </c>
      <c r="E15">
        <v>2867</v>
      </c>
      <c r="H15">
        <v>3575</v>
      </c>
      <c r="I15">
        <v>2771</v>
      </c>
      <c r="J15" s="3">
        <f t="shared" si="0"/>
        <v>0.65</v>
      </c>
      <c r="K15" s="5">
        <f t="shared" si="1"/>
        <v>0.35592739648326716</v>
      </c>
      <c r="L15" s="5">
        <f t="shared" si="2"/>
        <v>0.81310266591038005</v>
      </c>
      <c r="N15" s="5">
        <f t="shared" si="3"/>
        <v>0.77510489510489511</v>
      </c>
      <c r="P15">
        <v>2901</v>
      </c>
      <c r="Q15">
        <f t="shared" si="4"/>
        <v>-34</v>
      </c>
    </row>
    <row r="16" spans="1:17" x14ac:dyDescent="0.35">
      <c r="A16">
        <v>70</v>
      </c>
      <c r="B16">
        <v>3034</v>
      </c>
      <c r="C16">
        <v>972</v>
      </c>
      <c r="D16">
        <v>3034</v>
      </c>
      <c r="E16">
        <v>2350</v>
      </c>
      <c r="H16">
        <v>2993</v>
      </c>
      <c r="I16">
        <v>2100</v>
      </c>
      <c r="J16" s="3">
        <f t="shared" si="0"/>
        <v>0.7</v>
      </c>
      <c r="K16" s="5">
        <f t="shared" si="1"/>
        <v>0.32036914963744234</v>
      </c>
      <c r="L16" s="5">
        <f t="shared" si="2"/>
        <v>0.77455504284772581</v>
      </c>
      <c r="N16" s="5">
        <f t="shared" si="3"/>
        <v>0.70163715335783494</v>
      </c>
      <c r="P16">
        <v>2307</v>
      </c>
      <c r="Q16">
        <f t="shared" si="4"/>
        <v>43</v>
      </c>
    </row>
    <row r="17" spans="1:17" x14ac:dyDescent="0.35">
      <c r="A17">
        <v>75</v>
      </c>
      <c r="B17">
        <v>2510</v>
      </c>
      <c r="C17">
        <v>640</v>
      </c>
      <c r="D17">
        <v>2510</v>
      </c>
      <c r="E17">
        <v>1784</v>
      </c>
      <c r="H17">
        <v>2515</v>
      </c>
      <c r="I17">
        <v>1665</v>
      </c>
      <c r="J17" s="3">
        <f t="shared" si="0"/>
        <v>0.75</v>
      </c>
      <c r="K17" s="5">
        <f t="shared" si="1"/>
        <v>0.2549800796812749</v>
      </c>
      <c r="L17" s="5">
        <f t="shared" si="2"/>
        <v>0.71075697211155375</v>
      </c>
      <c r="N17" s="5">
        <f t="shared" si="3"/>
        <v>0.66202783300198809</v>
      </c>
      <c r="P17">
        <v>1777</v>
      </c>
      <c r="Q17">
        <f t="shared" si="4"/>
        <v>7</v>
      </c>
    </row>
    <row r="18" spans="1:17" x14ac:dyDescent="0.35">
      <c r="A18">
        <v>80</v>
      </c>
      <c r="B18">
        <v>1971</v>
      </c>
      <c r="C18">
        <v>393</v>
      </c>
      <c r="D18">
        <v>1971</v>
      </c>
      <c r="E18">
        <v>1262</v>
      </c>
      <c r="H18">
        <v>2019</v>
      </c>
      <c r="I18">
        <v>1230</v>
      </c>
      <c r="J18" s="3">
        <f t="shared" si="0"/>
        <v>0.8</v>
      </c>
      <c r="K18" s="5">
        <f t="shared" si="1"/>
        <v>0.19939117199391171</v>
      </c>
      <c r="L18" s="5">
        <f t="shared" si="2"/>
        <v>0.6402841197361745</v>
      </c>
      <c r="N18" s="5">
        <f t="shared" si="3"/>
        <v>0.60921248142644868</v>
      </c>
      <c r="P18">
        <v>1279</v>
      </c>
      <c r="Q18">
        <f t="shared" si="4"/>
        <v>-17</v>
      </c>
    </row>
    <row r="19" spans="1:17" x14ac:dyDescent="0.35">
      <c r="A19">
        <v>85</v>
      </c>
      <c r="B19">
        <v>1552</v>
      </c>
      <c r="C19">
        <v>251</v>
      </c>
      <c r="D19">
        <v>1552</v>
      </c>
      <c r="E19">
        <v>869</v>
      </c>
      <c r="H19">
        <v>1452</v>
      </c>
      <c r="I19">
        <v>673</v>
      </c>
      <c r="J19" s="3">
        <f t="shared" si="0"/>
        <v>0.85</v>
      </c>
      <c r="K19" s="5">
        <f t="shared" si="1"/>
        <v>0.16172680412371135</v>
      </c>
      <c r="L19" s="5">
        <f t="shared" si="2"/>
        <v>0.55992268041237114</v>
      </c>
      <c r="N19" s="5">
        <f t="shared" si="3"/>
        <v>0.46349862258953167</v>
      </c>
      <c r="P19">
        <v>809</v>
      </c>
      <c r="Q19">
        <f t="shared" si="4"/>
        <v>60</v>
      </c>
    </row>
    <row r="20" spans="1:17" x14ac:dyDescent="0.35">
      <c r="A20">
        <v>90</v>
      </c>
      <c r="B20">
        <v>1008</v>
      </c>
      <c r="C20">
        <v>132</v>
      </c>
      <c r="D20">
        <v>1008</v>
      </c>
      <c r="E20">
        <v>436</v>
      </c>
      <c r="H20">
        <v>1037</v>
      </c>
      <c r="I20">
        <v>421</v>
      </c>
      <c r="J20" s="3">
        <f t="shared" si="0"/>
        <v>0.9</v>
      </c>
      <c r="K20" s="5">
        <f t="shared" si="1"/>
        <v>0.13095238095238096</v>
      </c>
      <c r="L20" s="5">
        <f t="shared" si="2"/>
        <v>0.43253968253968256</v>
      </c>
      <c r="N20" s="5">
        <f t="shared" si="3"/>
        <v>0.40597878495660561</v>
      </c>
      <c r="P20">
        <v>421</v>
      </c>
      <c r="Q20">
        <f t="shared" si="4"/>
        <v>15</v>
      </c>
    </row>
    <row r="21" spans="1:17" x14ac:dyDescent="0.35">
      <c r="A21">
        <v>95</v>
      </c>
      <c r="B21">
        <v>504</v>
      </c>
      <c r="C21">
        <v>44</v>
      </c>
      <c r="D21">
        <v>504</v>
      </c>
      <c r="E21">
        <v>146</v>
      </c>
      <c r="H21">
        <v>541</v>
      </c>
      <c r="I21">
        <v>83</v>
      </c>
      <c r="J21" s="3">
        <f t="shared" si="0"/>
        <v>0.95</v>
      </c>
      <c r="K21" s="5">
        <f t="shared" si="1"/>
        <v>8.7301587301587297E-2</v>
      </c>
      <c r="L21" s="5">
        <f t="shared" si="2"/>
        <v>0.28968253968253971</v>
      </c>
      <c r="N21" s="5">
        <f t="shared" si="3"/>
        <v>0.15341959334565619</v>
      </c>
      <c r="P21">
        <v>109</v>
      </c>
      <c r="Q21">
        <f t="shared" si="4"/>
        <v>37</v>
      </c>
    </row>
    <row r="22" spans="1:17" x14ac:dyDescent="0.35">
      <c r="A22">
        <v>100</v>
      </c>
      <c r="B22">
        <v>0</v>
      </c>
      <c r="C22">
        <v>0</v>
      </c>
      <c r="D22">
        <v>0</v>
      </c>
      <c r="E22">
        <v>0</v>
      </c>
      <c r="H22">
        <v>0</v>
      </c>
      <c r="I22">
        <v>0</v>
      </c>
      <c r="J22" s="3">
        <f t="shared" si="0"/>
        <v>1</v>
      </c>
      <c r="K22" s="5">
        <v>0</v>
      </c>
      <c r="L22" s="5">
        <v>0</v>
      </c>
      <c r="N22" s="5">
        <v>0</v>
      </c>
      <c r="P22">
        <v>0</v>
      </c>
      <c r="Q22">
        <f t="shared" si="4"/>
        <v>0</v>
      </c>
    </row>
    <row r="25" spans="1:17" x14ac:dyDescent="0.35">
      <c r="E25">
        <v>0</v>
      </c>
      <c r="F25">
        <v>10000</v>
      </c>
      <c r="G25">
        <v>9501</v>
      </c>
    </row>
    <row r="26" spans="1:17" x14ac:dyDescent="0.35">
      <c r="E26">
        <v>5</v>
      </c>
      <c r="F26">
        <v>9512</v>
      </c>
      <c r="G26">
        <v>9043</v>
      </c>
    </row>
    <row r="27" spans="1:17" x14ac:dyDescent="0.35">
      <c r="E27">
        <v>10</v>
      </c>
      <c r="F27">
        <v>8996</v>
      </c>
      <c r="G27">
        <v>8531</v>
      </c>
    </row>
    <row r="28" spans="1:17" x14ac:dyDescent="0.35">
      <c r="E28">
        <v>15</v>
      </c>
      <c r="F28">
        <v>8489</v>
      </c>
      <c r="G28">
        <v>7896</v>
      </c>
    </row>
    <row r="29" spans="1:17" x14ac:dyDescent="0.35">
      <c r="E29">
        <v>20</v>
      </c>
      <c r="F29">
        <v>7982</v>
      </c>
      <c r="G29">
        <v>7428</v>
      </c>
    </row>
    <row r="30" spans="1:17" x14ac:dyDescent="0.35">
      <c r="E30">
        <v>25</v>
      </c>
      <c r="F30">
        <v>7421</v>
      </c>
      <c r="G30">
        <v>6910</v>
      </c>
    </row>
    <row r="31" spans="1:17" x14ac:dyDescent="0.35">
      <c r="E31">
        <v>30</v>
      </c>
      <c r="F31">
        <v>6851</v>
      </c>
      <c r="G31">
        <v>6342</v>
      </c>
    </row>
    <row r="32" spans="1:17" x14ac:dyDescent="0.35">
      <c r="E32">
        <v>35</v>
      </c>
      <c r="F32">
        <v>6514</v>
      </c>
      <c r="G32">
        <v>5781</v>
      </c>
    </row>
    <row r="33" spans="5:7" x14ac:dyDescent="0.35">
      <c r="E33">
        <v>40</v>
      </c>
      <c r="F33">
        <v>5969</v>
      </c>
      <c r="G33">
        <v>5337</v>
      </c>
    </row>
    <row r="34" spans="5:7" x14ac:dyDescent="0.35">
      <c r="E34">
        <v>45</v>
      </c>
      <c r="F34">
        <v>5451</v>
      </c>
      <c r="G34">
        <v>4791</v>
      </c>
    </row>
    <row r="35" spans="5:7" x14ac:dyDescent="0.35">
      <c r="E35">
        <v>50</v>
      </c>
      <c r="F35">
        <v>5083</v>
      </c>
      <c r="G35">
        <v>4378</v>
      </c>
    </row>
    <row r="36" spans="5:7" x14ac:dyDescent="0.35">
      <c r="E36">
        <v>55</v>
      </c>
      <c r="F36">
        <v>4546</v>
      </c>
      <c r="G36">
        <v>3763</v>
      </c>
    </row>
    <row r="37" spans="5:7" x14ac:dyDescent="0.35">
      <c r="E37">
        <v>60</v>
      </c>
      <c r="F37">
        <v>4014</v>
      </c>
      <c r="G37">
        <v>3181</v>
      </c>
    </row>
    <row r="38" spans="5:7" x14ac:dyDescent="0.35">
      <c r="E38">
        <v>65</v>
      </c>
      <c r="F38">
        <v>3575</v>
      </c>
      <c r="G38">
        <v>2771</v>
      </c>
    </row>
    <row r="39" spans="5:7" x14ac:dyDescent="0.35">
      <c r="E39">
        <v>70</v>
      </c>
      <c r="F39">
        <v>2993</v>
      </c>
      <c r="G39">
        <v>2100</v>
      </c>
    </row>
    <row r="40" spans="5:7" x14ac:dyDescent="0.35">
      <c r="E40">
        <v>75</v>
      </c>
      <c r="F40">
        <v>2515</v>
      </c>
      <c r="G40">
        <v>1665</v>
      </c>
    </row>
    <row r="41" spans="5:7" x14ac:dyDescent="0.35">
      <c r="E41">
        <v>80</v>
      </c>
      <c r="F41">
        <v>2019</v>
      </c>
      <c r="G41">
        <v>1230</v>
      </c>
    </row>
    <row r="42" spans="5:7" x14ac:dyDescent="0.35">
      <c r="E42">
        <v>85</v>
      </c>
      <c r="F42">
        <v>1452</v>
      </c>
      <c r="G42">
        <v>673</v>
      </c>
    </row>
    <row r="43" spans="5:7" x14ac:dyDescent="0.35">
      <c r="E43">
        <v>90</v>
      </c>
      <c r="F43">
        <v>1037</v>
      </c>
      <c r="G43">
        <v>421</v>
      </c>
    </row>
    <row r="44" spans="5:7" x14ac:dyDescent="0.35">
      <c r="E44">
        <v>95</v>
      </c>
      <c r="F44">
        <v>541</v>
      </c>
      <c r="G44">
        <v>83</v>
      </c>
    </row>
    <row r="45" spans="5:7" x14ac:dyDescent="0.35">
      <c r="E45">
        <v>100</v>
      </c>
      <c r="F45">
        <v>0</v>
      </c>
      <c r="G4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I17" sqref="I17"/>
    </sheetView>
  </sheetViews>
  <sheetFormatPr defaultRowHeight="14.5" x14ac:dyDescent="0.35"/>
  <cols>
    <col min="2" max="2" width="12.08984375" customWidth="1"/>
    <col min="3" max="3" width="14.6328125" customWidth="1"/>
    <col min="4" max="4" width="18.7265625" customWidth="1"/>
    <col min="5" max="5" width="14.08984375" customWidth="1"/>
    <col min="6" max="6" width="15.453125" customWidth="1"/>
    <col min="7" max="7" width="15.26953125" customWidth="1"/>
  </cols>
  <sheetData>
    <row r="1" spans="1:11" x14ac:dyDescent="0.35">
      <c r="A1" s="1" t="s">
        <v>64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65</v>
      </c>
      <c r="I1" s="1" t="s">
        <v>42</v>
      </c>
      <c r="J1" s="1" t="s">
        <v>41</v>
      </c>
      <c r="K1" s="1" t="s">
        <v>53</v>
      </c>
    </row>
    <row r="2" spans="1:11" x14ac:dyDescent="0.35">
      <c r="A2">
        <v>0</v>
      </c>
      <c r="B2">
        <v>7978</v>
      </c>
      <c r="C2">
        <v>6182</v>
      </c>
      <c r="D2">
        <v>7978</v>
      </c>
      <c r="E2">
        <v>6888</v>
      </c>
      <c r="F2">
        <v>7978</v>
      </c>
      <c r="G2">
        <v>7042</v>
      </c>
      <c r="H2" s="3">
        <f>A2/100</f>
        <v>0</v>
      </c>
      <c r="I2" s="5">
        <f>C2/B2</f>
        <v>0.77488092253697671</v>
      </c>
      <c r="J2" s="5">
        <f t="shared" ref="J2:J22" si="0">E2/D2</f>
        <v>0.86337427926798693</v>
      </c>
      <c r="K2" s="5">
        <f>G2/F2</f>
        <v>0.88267736274755582</v>
      </c>
    </row>
    <row r="3" spans="1:11" x14ac:dyDescent="0.35">
      <c r="A3">
        <v>1</v>
      </c>
      <c r="B3">
        <v>8012</v>
      </c>
      <c r="C3">
        <v>6307</v>
      </c>
      <c r="D3">
        <v>8012</v>
      </c>
      <c r="E3">
        <v>7356</v>
      </c>
      <c r="F3">
        <v>8012</v>
      </c>
      <c r="G3">
        <v>7131</v>
      </c>
      <c r="H3" s="3">
        <f t="shared" ref="H3:H22" si="1">A3/100</f>
        <v>0.01</v>
      </c>
      <c r="I3" s="5">
        <f t="shared" ref="I3:I22" si="2">C3/B3</f>
        <v>0.78719420868696954</v>
      </c>
      <c r="J3" s="5">
        <f t="shared" si="0"/>
        <v>0.91812281577633548</v>
      </c>
      <c r="K3" s="5">
        <f t="shared" ref="K3:K22" si="3">G3/F3</f>
        <v>0.8900399400898652</v>
      </c>
    </row>
    <row r="4" spans="1:11" x14ac:dyDescent="0.35">
      <c r="A4">
        <v>2</v>
      </c>
      <c r="B4">
        <v>8056</v>
      </c>
      <c r="C4">
        <v>6193</v>
      </c>
      <c r="D4">
        <v>8056</v>
      </c>
      <c r="E4">
        <v>7509</v>
      </c>
      <c r="F4">
        <v>8056</v>
      </c>
      <c r="G4">
        <v>7142</v>
      </c>
      <c r="H4" s="3">
        <f t="shared" si="1"/>
        <v>0.02</v>
      </c>
      <c r="I4" s="5">
        <f t="shared" si="2"/>
        <v>0.76874379344587884</v>
      </c>
      <c r="J4" s="5">
        <f t="shared" si="0"/>
        <v>0.93210029791459781</v>
      </c>
      <c r="K4" s="5">
        <f t="shared" si="3"/>
        <v>0.88654419066534262</v>
      </c>
    </row>
    <row r="5" spans="1:11" x14ac:dyDescent="0.35">
      <c r="A5">
        <v>3</v>
      </c>
      <c r="B5">
        <v>8071</v>
      </c>
      <c r="C5">
        <v>6305</v>
      </c>
      <c r="D5">
        <v>8071</v>
      </c>
      <c r="E5">
        <v>7566</v>
      </c>
      <c r="F5">
        <v>8071</v>
      </c>
      <c r="G5">
        <v>7177</v>
      </c>
      <c r="H5" s="3">
        <f t="shared" si="1"/>
        <v>0.03</v>
      </c>
      <c r="I5" s="5">
        <f t="shared" si="2"/>
        <v>0.78119192169495721</v>
      </c>
      <c r="J5" s="5">
        <f t="shared" si="0"/>
        <v>0.93743030603394872</v>
      </c>
      <c r="K5" s="5">
        <f t="shared" si="3"/>
        <v>0.88923305662247554</v>
      </c>
    </row>
    <row r="6" spans="1:11" x14ac:dyDescent="0.35">
      <c r="A6">
        <v>4</v>
      </c>
      <c r="B6">
        <v>7948</v>
      </c>
      <c r="C6">
        <v>6080</v>
      </c>
      <c r="D6">
        <v>7948</v>
      </c>
      <c r="E6">
        <v>7306</v>
      </c>
      <c r="F6">
        <v>7948</v>
      </c>
      <c r="G6">
        <v>7077</v>
      </c>
      <c r="H6" s="3">
        <f t="shared" si="1"/>
        <v>0.04</v>
      </c>
      <c r="I6" s="5">
        <f t="shared" si="2"/>
        <v>0.7649723200805234</v>
      </c>
      <c r="J6" s="5">
        <f t="shared" si="0"/>
        <v>0.91922496225465522</v>
      </c>
      <c r="K6" s="5">
        <f t="shared" si="3"/>
        <v>0.89041268243583294</v>
      </c>
    </row>
    <row r="7" spans="1:11" x14ac:dyDescent="0.35">
      <c r="A7">
        <v>5</v>
      </c>
      <c r="B7">
        <v>7978</v>
      </c>
      <c r="C7">
        <v>6212</v>
      </c>
      <c r="D7">
        <v>7978</v>
      </c>
      <c r="E7">
        <v>7412</v>
      </c>
      <c r="F7">
        <v>7978</v>
      </c>
      <c r="G7">
        <v>7124</v>
      </c>
      <c r="H7" s="3">
        <f t="shared" si="1"/>
        <v>0.05</v>
      </c>
      <c r="I7" s="5">
        <f t="shared" si="2"/>
        <v>0.77864126347455498</v>
      </c>
      <c r="J7" s="5">
        <f t="shared" si="0"/>
        <v>0.92905490097768861</v>
      </c>
      <c r="K7" s="5">
        <f t="shared" si="3"/>
        <v>0.89295562797693662</v>
      </c>
    </row>
    <row r="8" spans="1:11" x14ac:dyDescent="0.35">
      <c r="A8">
        <v>6</v>
      </c>
      <c r="B8">
        <v>8025</v>
      </c>
      <c r="C8">
        <v>6217</v>
      </c>
      <c r="D8">
        <v>8025</v>
      </c>
      <c r="E8">
        <v>7503</v>
      </c>
      <c r="F8">
        <v>8025</v>
      </c>
      <c r="G8">
        <v>7190</v>
      </c>
      <c r="H8" s="3">
        <f t="shared" si="1"/>
        <v>0.06</v>
      </c>
      <c r="I8" s="5">
        <f t="shared" si="2"/>
        <v>0.7747040498442368</v>
      </c>
      <c r="J8" s="5">
        <f t="shared" si="0"/>
        <v>0.93495327102803738</v>
      </c>
      <c r="K8" s="5">
        <f t="shared" si="3"/>
        <v>0.89595015576323989</v>
      </c>
    </row>
    <row r="9" spans="1:11" x14ac:dyDescent="0.35">
      <c r="A9">
        <v>7</v>
      </c>
      <c r="B9">
        <v>7989</v>
      </c>
      <c r="C9">
        <v>6125</v>
      </c>
      <c r="D9">
        <v>7989</v>
      </c>
      <c r="E9">
        <v>7235</v>
      </c>
      <c r="F9">
        <v>7989</v>
      </c>
      <c r="G9">
        <v>7041</v>
      </c>
      <c r="H9" s="3">
        <f t="shared" si="1"/>
        <v>7.0000000000000007E-2</v>
      </c>
      <c r="I9" s="5">
        <f t="shared" si="2"/>
        <v>0.76667918387783207</v>
      </c>
      <c r="J9" s="5">
        <f t="shared" si="0"/>
        <v>0.90562022781324325</v>
      </c>
      <c r="K9" s="5">
        <f t="shared" si="3"/>
        <v>0.88133683815245967</v>
      </c>
    </row>
    <row r="10" spans="1:11" x14ac:dyDescent="0.35">
      <c r="A10">
        <v>8</v>
      </c>
      <c r="B10">
        <v>7964</v>
      </c>
      <c r="C10">
        <v>6245</v>
      </c>
      <c r="D10">
        <v>7964</v>
      </c>
      <c r="E10">
        <v>7355</v>
      </c>
      <c r="F10">
        <v>7964</v>
      </c>
      <c r="G10">
        <v>7153</v>
      </c>
      <c r="H10" s="3">
        <f t="shared" si="1"/>
        <v>0.08</v>
      </c>
      <c r="I10" s="5">
        <f t="shared" si="2"/>
        <v>0.78415369161225512</v>
      </c>
      <c r="J10" s="5">
        <f t="shared" si="0"/>
        <v>0.92353088900050229</v>
      </c>
      <c r="K10" s="5">
        <f t="shared" si="3"/>
        <v>0.89816675037669513</v>
      </c>
    </row>
    <row r="11" spans="1:11" x14ac:dyDescent="0.35">
      <c r="A11">
        <v>9</v>
      </c>
      <c r="B11">
        <v>8025</v>
      </c>
      <c r="C11">
        <v>6255</v>
      </c>
      <c r="D11">
        <v>8025</v>
      </c>
      <c r="E11">
        <v>7367</v>
      </c>
      <c r="F11">
        <v>8025</v>
      </c>
      <c r="G11">
        <v>7180</v>
      </c>
      <c r="H11" s="3">
        <f t="shared" si="1"/>
        <v>0.09</v>
      </c>
      <c r="I11" s="5">
        <f t="shared" si="2"/>
        <v>0.77943925233644862</v>
      </c>
      <c r="J11" s="5">
        <f t="shared" si="0"/>
        <v>0.91800623052959507</v>
      </c>
      <c r="K11" s="5">
        <f t="shared" si="3"/>
        <v>0.89470404984423679</v>
      </c>
    </row>
    <row r="12" spans="1:11" x14ac:dyDescent="0.35">
      <c r="A12">
        <v>10</v>
      </c>
      <c r="B12">
        <v>7944</v>
      </c>
      <c r="C12">
        <v>6170</v>
      </c>
      <c r="D12">
        <v>7944</v>
      </c>
      <c r="E12">
        <v>7445</v>
      </c>
      <c r="F12">
        <v>7944</v>
      </c>
      <c r="G12">
        <v>7139</v>
      </c>
      <c r="H12" s="3">
        <f t="shared" si="1"/>
        <v>0.1</v>
      </c>
      <c r="I12" s="5">
        <f t="shared" si="2"/>
        <v>0.77668680765357501</v>
      </c>
      <c r="J12" s="5">
        <f t="shared" si="0"/>
        <v>0.93718529707955689</v>
      </c>
      <c r="K12" s="5">
        <f t="shared" si="3"/>
        <v>0.89866565961732126</v>
      </c>
    </row>
    <row r="13" spans="1:11" x14ac:dyDescent="0.35">
      <c r="A13">
        <v>11</v>
      </c>
      <c r="B13">
        <v>7972</v>
      </c>
      <c r="C13">
        <v>6154</v>
      </c>
      <c r="D13">
        <v>7972</v>
      </c>
      <c r="E13">
        <v>7341</v>
      </c>
      <c r="F13">
        <v>7972</v>
      </c>
      <c r="G13">
        <v>7153</v>
      </c>
      <c r="H13" s="3">
        <f t="shared" si="1"/>
        <v>0.11</v>
      </c>
      <c r="I13" s="5">
        <f t="shared" si="2"/>
        <v>0.77195183140993473</v>
      </c>
      <c r="J13" s="5">
        <f t="shared" si="0"/>
        <v>0.92084796788760659</v>
      </c>
      <c r="K13" s="5">
        <f t="shared" si="3"/>
        <v>0.8972654290015053</v>
      </c>
    </row>
    <row r="14" spans="1:11" x14ac:dyDescent="0.35">
      <c r="A14">
        <v>12</v>
      </c>
      <c r="B14">
        <v>8019</v>
      </c>
      <c r="C14">
        <v>6247</v>
      </c>
      <c r="D14">
        <v>8019</v>
      </c>
      <c r="E14">
        <v>7423</v>
      </c>
      <c r="F14">
        <v>8019</v>
      </c>
      <c r="G14">
        <v>7141</v>
      </c>
      <c r="H14" s="3">
        <f t="shared" si="1"/>
        <v>0.12</v>
      </c>
      <c r="I14" s="5">
        <f t="shared" si="2"/>
        <v>0.77902481606185314</v>
      </c>
      <c r="J14" s="5">
        <f t="shared" si="0"/>
        <v>0.9256765182691109</v>
      </c>
      <c r="K14" s="5">
        <f t="shared" si="3"/>
        <v>0.89051003865818679</v>
      </c>
    </row>
    <row r="15" spans="1:11" x14ac:dyDescent="0.35">
      <c r="A15">
        <v>13</v>
      </c>
      <c r="B15">
        <v>8003</v>
      </c>
      <c r="C15">
        <v>6175</v>
      </c>
      <c r="D15">
        <v>8003</v>
      </c>
      <c r="E15">
        <v>7504</v>
      </c>
      <c r="F15">
        <v>8003</v>
      </c>
      <c r="G15">
        <v>7167</v>
      </c>
      <c r="H15" s="3">
        <f t="shared" si="1"/>
        <v>0.13</v>
      </c>
      <c r="I15" s="5">
        <f t="shared" si="2"/>
        <v>0.77158565537923274</v>
      </c>
      <c r="J15" s="5">
        <f t="shared" si="0"/>
        <v>0.93764838185680366</v>
      </c>
      <c r="K15" s="5">
        <f t="shared" si="3"/>
        <v>0.89553917281019613</v>
      </c>
    </row>
    <row r="16" spans="1:11" x14ac:dyDescent="0.35">
      <c r="A16">
        <v>14</v>
      </c>
      <c r="B16">
        <v>7917</v>
      </c>
      <c r="C16">
        <v>6246</v>
      </c>
      <c r="D16">
        <v>7917</v>
      </c>
      <c r="E16">
        <v>7316</v>
      </c>
      <c r="F16">
        <v>7917</v>
      </c>
      <c r="G16">
        <v>7166</v>
      </c>
      <c r="H16" s="3">
        <f t="shared" si="1"/>
        <v>0.14000000000000001</v>
      </c>
      <c r="I16" s="5">
        <f t="shared" si="2"/>
        <v>0.7889352027283062</v>
      </c>
      <c r="J16" s="5">
        <f t="shared" si="0"/>
        <v>0.92408740684602753</v>
      </c>
      <c r="K16" s="5">
        <f t="shared" si="3"/>
        <v>0.90514083617531893</v>
      </c>
    </row>
    <row r="17" spans="1:11" x14ac:dyDescent="0.35">
      <c r="A17">
        <v>15</v>
      </c>
      <c r="B17">
        <v>8037</v>
      </c>
      <c r="C17">
        <v>6273</v>
      </c>
      <c r="D17">
        <v>8037</v>
      </c>
      <c r="E17">
        <v>7521</v>
      </c>
      <c r="F17">
        <v>8037</v>
      </c>
      <c r="G17">
        <v>7318</v>
      </c>
      <c r="H17" s="3">
        <f t="shared" si="1"/>
        <v>0.15</v>
      </c>
      <c r="I17" s="5">
        <f t="shared" si="2"/>
        <v>0.78051511758118697</v>
      </c>
      <c r="J17" s="5">
        <f t="shared" si="0"/>
        <v>0.93579693915640161</v>
      </c>
      <c r="K17" s="5">
        <f t="shared" si="3"/>
        <v>0.91053875824312558</v>
      </c>
    </row>
    <row r="18" spans="1:11" x14ac:dyDescent="0.35">
      <c r="A18">
        <v>16</v>
      </c>
      <c r="B18">
        <v>7931</v>
      </c>
      <c r="C18">
        <v>6162</v>
      </c>
      <c r="D18">
        <v>7931</v>
      </c>
      <c r="E18">
        <v>7387</v>
      </c>
      <c r="F18">
        <v>7931</v>
      </c>
      <c r="G18">
        <v>7236</v>
      </c>
      <c r="H18" s="3">
        <f t="shared" si="1"/>
        <v>0.16</v>
      </c>
      <c r="I18" s="5">
        <f t="shared" si="2"/>
        <v>0.7769512041356702</v>
      </c>
      <c r="J18" s="5">
        <f t="shared" si="0"/>
        <v>0.93140839742781489</v>
      </c>
      <c r="K18" s="5">
        <f t="shared" si="3"/>
        <v>0.91236918421384439</v>
      </c>
    </row>
    <row r="19" spans="1:11" x14ac:dyDescent="0.35">
      <c r="A19">
        <v>17</v>
      </c>
      <c r="B19">
        <v>7982</v>
      </c>
      <c r="C19">
        <v>6141</v>
      </c>
      <c r="D19">
        <v>7982</v>
      </c>
      <c r="E19">
        <v>7383</v>
      </c>
      <c r="F19">
        <v>7982</v>
      </c>
      <c r="G19">
        <v>7237</v>
      </c>
      <c r="H19" s="3">
        <f t="shared" si="1"/>
        <v>0.17</v>
      </c>
      <c r="I19" s="5">
        <f t="shared" si="2"/>
        <v>0.76935605111500882</v>
      </c>
      <c r="J19" s="5">
        <f t="shared" si="0"/>
        <v>0.92495615134051612</v>
      </c>
      <c r="K19" s="5">
        <f t="shared" si="3"/>
        <v>0.90666499624154351</v>
      </c>
    </row>
    <row r="20" spans="1:11" x14ac:dyDescent="0.35">
      <c r="A20">
        <v>18</v>
      </c>
      <c r="B20">
        <v>8016</v>
      </c>
      <c r="C20">
        <v>6230</v>
      </c>
      <c r="D20">
        <v>8016</v>
      </c>
      <c r="E20">
        <v>7444</v>
      </c>
      <c r="F20">
        <v>8016</v>
      </c>
      <c r="G20">
        <v>7183</v>
      </c>
      <c r="H20" s="3">
        <f t="shared" si="1"/>
        <v>0.18</v>
      </c>
      <c r="I20" s="5">
        <f t="shared" si="2"/>
        <v>0.7771956087824351</v>
      </c>
      <c r="J20" s="5">
        <f t="shared" si="0"/>
        <v>0.92864271457085823</v>
      </c>
      <c r="K20" s="5">
        <f t="shared" si="3"/>
        <v>0.89608283433133729</v>
      </c>
    </row>
    <row r="21" spans="1:11" x14ac:dyDescent="0.35">
      <c r="A21">
        <v>19</v>
      </c>
      <c r="B21">
        <v>8005</v>
      </c>
      <c r="C21">
        <v>6147</v>
      </c>
      <c r="D21">
        <v>8005</v>
      </c>
      <c r="E21">
        <v>7391</v>
      </c>
      <c r="F21">
        <v>8005</v>
      </c>
      <c r="G21">
        <v>7213</v>
      </c>
      <c r="H21" s="3">
        <f t="shared" si="1"/>
        <v>0.19</v>
      </c>
      <c r="I21" s="5">
        <f t="shared" si="2"/>
        <v>0.76789506558400999</v>
      </c>
      <c r="J21" s="5">
        <f t="shared" si="0"/>
        <v>0.92329793878825739</v>
      </c>
      <c r="K21" s="5">
        <f t="shared" si="3"/>
        <v>0.90106183635227988</v>
      </c>
    </row>
    <row r="22" spans="1:11" x14ac:dyDescent="0.35">
      <c r="A22">
        <v>20</v>
      </c>
      <c r="B22">
        <v>7983</v>
      </c>
      <c r="C22">
        <v>6195</v>
      </c>
      <c r="D22">
        <v>7983</v>
      </c>
      <c r="E22">
        <v>7478</v>
      </c>
      <c r="F22">
        <v>7983</v>
      </c>
      <c r="G22">
        <v>7229</v>
      </c>
      <c r="H22" s="3">
        <f t="shared" si="1"/>
        <v>0.2</v>
      </c>
      <c r="I22" s="5">
        <f t="shared" si="2"/>
        <v>0.77602405110860584</v>
      </c>
      <c r="J22" s="5">
        <f t="shared" si="0"/>
        <v>0.9367405737191532</v>
      </c>
      <c r="K22" s="5">
        <f t="shared" si="3"/>
        <v>0.90554929224602276</v>
      </c>
    </row>
    <row r="30" spans="1:11" x14ac:dyDescent="0.35">
      <c r="E30">
        <v>0</v>
      </c>
      <c r="F30">
        <v>7978</v>
      </c>
      <c r="G30">
        <v>7042</v>
      </c>
    </row>
    <row r="31" spans="1:11" x14ac:dyDescent="0.35">
      <c r="E31">
        <v>0</v>
      </c>
      <c r="F31">
        <v>8012</v>
      </c>
      <c r="G31">
        <v>7131</v>
      </c>
    </row>
    <row r="32" spans="1:11" x14ac:dyDescent="0.35">
      <c r="E32">
        <v>0</v>
      </c>
      <c r="F32">
        <v>8056</v>
      </c>
      <c r="G32">
        <v>7142</v>
      </c>
    </row>
    <row r="33" spans="5:7" x14ac:dyDescent="0.35">
      <c r="E33">
        <v>0</v>
      </c>
      <c r="F33">
        <v>8071</v>
      </c>
      <c r="G33">
        <v>7177</v>
      </c>
    </row>
    <row r="34" spans="5:7" x14ac:dyDescent="0.35">
      <c r="E34">
        <v>0</v>
      </c>
      <c r="F34">
        <v>7948</v>
      </c>
      <c r="G34">
        <v>7077</v>
      </c>
    </row>
    <row r="35" spans="5:7" x14ac:dyDescent="0.35">
      <c r="E35">
        <v>0</v>
      </c>
      <c r="F35">
        <v>7978</v>
      </c>
      <c r="G35">
        <v>7124</v>
      </c>
    </row>
    <row r="36" spans="5:7" x14ac:dyDescent="0.35">
      <c r="E36">
        <v>0</v>
      </c>
      <c r="F36">
        <v>8025</v>
      </c>
      <c r="G36">
        <v>7190</v>
      </c>
    </row>
    <row r="37" spans="5:7" x14ac:dyDescent="0.35">
      <c r="E37">
        <v>0</v>
      </c>
      <c r="F37">
        <v>7989</v>
      </c>
      <c r="G37">
        <v>7041</v>
      </c>
    </row>
    <row r="38" spans="5:7" x14ac:dyDescent="0.35">
      <c r="E38">
        <v>0</v>
      </c>
      <c r="F38">
        <v>7964</v>
      </c>
      <c r="G38">
        <v>7153</v>
      </c>
    </row>
    <row r="39" spans="5:7" x14ac:dyDescent="0.35">
      <c r="E39">
        <v>0</v>
      </c>
      <c r="F39">
        <v>8025</v>
      </c>
      <c r="G39">
        <v>7180</v>
      </c>
    </row>
    <row r="40" spans="5:7" x14ac:dyDescent="0.35">
      <c r="E40">
        <v>0</v>
      </c>
      <c r="F40">
        <v>7944</v>
      </c>
      <c r="G40">
        <v>7139</v>
      </c>
    </row>
    <row r="41" spans="5:7" x14ac:dyDescent="0.35">
      <c r="E41">
        <v>0</v>
      </c>
      <c r="F41">
        <v>7972</v>
      </c>
      <c r="G41">
        <v>7153</v>
      </c>
    </row>
    <row r="42" spans="5:7" x14ac:dyDescent="0.35">
      <c r="E42">
        <v>0</v>
      </c>
      <c r="F42">
        <v>8019</v>
      </c>
      <c r="G42">
        <v>7141</v>
      </c>
    </row>
    <row r="43" spans="5:7" x14ac:dyDescent="0.35">
      <c r="E43">
        <v>0</v>
      </c>
      <c r="F43">
        <v>8003</v>
      </c>
      <c r="G43">
        <v>7167</v>
      </c>
    </row>
    <row r="44" spans="5:7" x14ac:dyDescent="0.35">
      <c r="E44">
        <v>0</v>
      </c>
      <c r="F44">
        <v>7917</v>
      </c>
      <c r="G44">
        <v>7166</v>
      </c>
    </row>
    <row r="45" spans="5:7" x14ac:dyDescent="0.35">
      <c r="E45">
        <v>0</v>
      </c>
      <c r="F45">
        <v>8037</v>
      </c>
      <c r="G45">
        <v>7318</v>
      </c>
    </row>
    <row r="46" spans="5:7" x14ac:dyDescent="0.35">
      <c r="E46">
        <v>0</v>
      </c>
      <c r="F46">
        <v>7931</v>
      </c>
      <c r="G46">
        <v>7236</v>
      </c>
    </row>
    <row r="47" spans="5:7" x14ac:dyDescent="0.35">
      <c r="E47">
        <v>0</v>
      </c>
      <c r="F47">
        <v>7982</v>
      </c>
      <c r="G47">
        <v>7237</v>
      </c>
    </row>
    <row r="48" spans="5:7" x14ac:dyDescent="0.35">
      <c r="E48">
        <v>0</v>
      </c>
      <c r="F48">
        <v>8016</v>
      </c>
      <c r="G48">
        <v>7183</v>
      </c>
    </row>
    <row r="49" spans="5:7" x14ac:dyDescent="0.35">
      <c r="E49">
        <v>0</v>
      </c>
      <c r="F49">
        <v>8005</v>
      </c>
      <c r="G49">
        <v>7213</v>
      </c>
    </row>
    <row r="50" spans="5:7" x14ac:dyDescent="0.35">
      <c r="E50">
        <v>0</v>
      </c>
      <c r="F50">
        <v>7983</v>
      </c>
      <c r="G50">
        <v>7229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L9" sqref="L9"/>
    </sheetView>
  </sheetViews>
  <sheetFormatPr defaultRowHeight="14.5" x14ac:dyDescent="0.35"/>
  <cols>
    <col min="3" max="3" width="11.453125" customWidth="1"/>
    <col min="8" max="8" width="12.36328125" customWidth="1"/>
    <col min="13" max="13" width="7.453125" customWidth="1"/>
  </cols>
  <sheetData>
    <row r="1" spans="1:13" x14ac:dyDescent="0.35">
      <c r="A1" t="s">
        <v>70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6" t="s">
        <v>75</v>
      </c>
      <c r="I1" s="6" t="s">
        <v>42</v>
      </c>
      <c r="J1" s="6" t="s">
        <v>73</v>
      </c>
      <c r="K1" s="6" t="s">
        <v>74</v>
      </c>
      <c r="L1" s="6" t="s">
        <v>71</v>
      </c>
      <c r="M1" s="6" t="s">
        <v>72</v>
      </c>
    </row>
    <row r="2" spans="1:13" x14ac:dyDescent="0.35">
      <c r="A2">
        <v>0</v>
      </c>
      <c r="B2">
        <v>10000</v>
      </c>
      <c r="C2">
        <v>9490</v>
      </c>
      <c r="D2">
        <v>10000</v>
      </c>
      <c r="E2">
        <v>9539</v>
      </c>
      <c r="F2">
        <v>10000</v>
      </c>
      <c r="G2">
        <v>9544</v>
      </c>
      <c r="H2" s="3">
        <f>A2/100</f>
        <v>0</v>
      </c>
      <c r="I2" s="5">
        <f>C2/B2</f>
        <v>0.94899999999999995</v>
      </c>
      <c r="J2" s="5">
        <v>0.94750000000000001</v>
      </c>
      <c r="K2" s="5">
        <v>0.95640000000000003</v>
      </c>
      <c r="L2" s="5">
        <f>E2/D2</f>
        <v>0.95389999999999997</v>
      </c>
      <c r="M2" s="5">
        <f>G2/F2</f>
        <v>0.95440000000000003</v>
      </c>
    </row>
    <row r="3" spans="1:13" x14ac:dyDescent="0.35">
      <c r="A3">
        <v>5</v>
      </c>
      <c r="B3">
        <v>9550</v>
      </c>
      <c r="C3">
        <v>8671</v>
      </c>
      <c r="D3">
        <v>9550</v>
      </c>
      <c r="E3">
        <v>9010</v>
      </c>
      <c r="F3">
        <v>9550</v>
      </c>
      <c r="G3">
        <v>8986</v>
      </c>
      <c r="H3" s="3">
        <f t="shared" ref="H3:H21" si="0">A3/100</f>
        <v>0.05</v>
      </c>
      <c r="I3" s="5">
        <f t="shared" ref="I3:I21" si="1">C3/B3</f>
        <v>0.9079581151832461</v>
      </c>
      <c r="J3" s="5">
        <v>0.94850777637662886</v>
      </c>
      <c r="K3" s="5">
        <v>0.94178226145439259</v>
      </c>
      <c r="L3" s="5">
        <f t="shared" ref="L3:L21" si="2">E3/D3</f>
        <v>0.94345549738219892</v>
      </c>
      <c r="M3" s="5">
        <f t="shared" ref="M3:M21" si="3">G3/F3</f>
        <v>0.9409424083769633</v>
      </c>
    </row>
    <row r="4" spans="1:13" x14ac:dyDescent="0.35">
      <c r="A4">
        <v>10</v>
      </c>
      <c r="B4">
        <v>8973</v>
      </c>
      <c r="C4">
        <v>7828</v>
      </c>
      <c r="D4">
        <v>8973</v>
      </c>
      <c r="E4">
        <v>8448</v>
      </c>
      <c r="F4">
        <v>8973</v>
      </c>
      <c r="G4">
        <v>8352</v>
      </c>
      <c r="H4" s="3">
        <f t="shared" si="0"/>
        <v>0.1</v>
      </c>
      <c r="I4" s="5">
        <f t="shared" si="1"/>
        <v>0.8723949626657751</v>
      </c>
      <c r="J4" s="5">
        <v>0.90753386320385088</v>
      </c>
      <c r="K4" s="5">
        <v>0.92522109033919175</v>
      </c>
      <c r="L4" s="5">
        <f t="shared" si="2"/>
        <v>0.94149114008692747</v>
      </c>
      <c r="M4" s="5">
        <f t="shared" si="3"/>
        <v>0.93079237713139418</v>
      </c>
    </row>
    <row r="5" spans="1:13" x14ac:dyDescent="0.35">
      <c r="A5">
        <v>15</v>
      </c>
      <c r="B5">
        <v>8513</v>
      </c>
      <c r="C5">
        <v>7108</v>
      </c>
      <c r="D5">
        <v>8513</v>
      </c>
      <c r="E5">
        <v>8041</v>
      </c>
      <c r="F5">
        <v>8513</v>
      </c>
      <c r="G5">
        <v>7763</v>
      </c>
      <c r="H5" s="3">
        <f t="shared" si="0"/>
        <v>0.15</v>
      </c>
      <c r="I5" s="5">
        <f t="shared" si="1"/>
        <v>0.83495829907200747</v>
      </c>
      <c r="J5" s="5">
        <v>0.9046834549305719</v>
      </c>
      <c r="K5" s="5">
        <v>0.91350906095551898</v>
      </c>
      <c r="L5" s="5">
        <f t="shared" si="2"/>
        <v>0.94455538588041821</v>
      </c>
      <c r="M5" s="5">
        <f t="shared" si="3"/>
        <v>0.91189944790320687</v>
      </c>
    </row>
    <row r="6" spans="1:13" x14ac:dyDescent="0.35">
      <c r="A6">
        <v>20</v>
      </c>
      <c r="B6">
        <v>7949</v>
      </c>
      <c r="C6">
        <v>6221</v>
      </c>
      <c r="D6">
        <v>7949</v>
      </c>
      <c r="E6">
        <v>7419</v>
      </c>
      <c r="F6">
        <v>7949</v>
      </c>
      <c r="G6">
        <v>7091</v>
      </c>
      <c r="H6" s="3">
        <f t="shared" si="0"/>
        <v>0.2</v>
      </c>
      <c r="I6" s="5">
        <f t="shared" si="1"/>
        <v>0.78261416530381178</v>
      </c>
      <c r="J6" s="5">
        <v>0.84898870827646111</v>
      </c>
      <c r="K6" s="5">
        <v>0.89539645117260203</v>
      </c>
      <c r="L6" s="5">
        <f t="shared" si="2"/>
        <v>0.93332494653415521</v>
      </c>
      <c r="M6" s="5">
        <f t="shared" si="3"/>
        <v>0.89206189457793428</v>
      </c>
    </row>
    <row r="7" spans="1:13" x14ac:dyDescent="0.35">
      <c r="A7">
        <v>25</v>
      </c>
      <c r="B7">
        <v>7405</v>
      </c>
      <c r="C7">
        <v>5400</v>
      </c>
      <c r="D7">
        <v>7405</v>
      </c>
      <c r="E7">
        <v>6810</v>
      </c>
      <c r="F7">
        <v>7405</v>
      </c>
      <c r="G7">
        <v>6419</v>
      </c>
      <c r="H7" s="3">
        <f t="shared" si="0"/>
        <v>0.25</v>
      </c>
      <c r="I7" s="5">
        <f t="shared" si="1"/>
        <v>0.72923700202565833</v>
      </c>
      <c r="J7" s="5">
        <v>0.82789278131634825</v>
      </c>
      <c r="K7" s="5">
        <v>0.8687632696390658</v>
      </c>
      <c r="L7" s="5">
        <f t="shared" si="2"/>
        <v>0.9196488858879136</v>
      </c>
      <c r="M7" s="5">
        <f t="shared" si="3"/>
        <v>0.8668467251856854</v>
      </c>
    </row>
    <row r="8" spans="1:13" x14ac:dyDescent="0.35">
      <c r="A8">
        <v>30</v>
      </c>
      <c r="B8">
        <v>7050</v>
      </c>
      <c r="C8">
        <v>4800</v>
      </c>
      <c r="D8">
        <v>7050</v>
      </c>
      <c r="E8">
        <v>6423</v>
      </c>
      <c r="F8">
        <v>7050</v>
      </c>
      <c r="G8">
        <v>6027</v>
      </c>
      <c r="H8" s="3">
        <f t="shared" si="0"/>
        <v>0.3</v>
      </c>
      <c r="I8" s="5">
        <f t="shared" si="1"/>
        <v>0.68085106382978722</v>
      </c>
      <c r="J8" s="5">
        <v>0.73225529479107043</v>
      </c>
      <c r="K8" s="5">
        <v>0.843445907269605</v>
      </c>
      <c r="L8" s="5">
        <f t="shared" si="2"/>
        <v>0.91106382978723399</v>
      </c>
      <c r="M8" s="5">
        <f t="shared" si="3"/>
        <v>0.85489361702127664</v>
      </c>
    </row>
    <row r="9" spans="1:13" x14ac:dyDescent="0.35">
      <c r="A9">
        <v>35</v>
      </c>
      <c r="B9">
        <v>6489</v>
      </c>
      <c r="C9">
        <v>4169</v>
      </c>
      <c r="D9">
        <v>6489</v>
      </c>
      <c r="E9">
        <v>5845</v>
      </c>
      <c r="F9">
        <v>6489</v>
      </c>
      <c r="G9">
        <v>5375</v>
      </c>
      <c r="H9" s="3">
        <f t="shared" si="0"/>
        <v>0.35</v>
      </c>
      <c r="I9" s="5">
        <f t="shared" si="1"/>
        <v>0.64247187548158424</v>
      </c>
      <c r="J9" s="5">
        <v>0.74802671523983</v>
      </c>
      <c r="K9" s="5">
        <v>0.8286278081360049</v>
      </c>
      <c r="L9" s="5">
        <f t="shared" si="2"/>
        <v>0.90075512405609492</v>
      </c>
      <c r="M9" s="5">
        <f t="shared" si="3"/>
        <v>0.82832485745107109</v>
      </c>
    </row>
    <row r="10" spans="1:13" x14ac:dyDescent="0.35">
      <c r="A10">
        <v>40</v>
      </c>
      <c r="B10">
        <v>5970</v>
      </c>
      <c r="C10">
        <v>3568</v>
      </c>
      <c r="D10">
        <v>5970</v>
      </c>
      <c r="E10">
        <v>5370</v>
      </c>
      <c r="F10">
        <v>5970</v>
      </c>
      <c r="G10">
        <v>4847</v>
      </c>
      <c r="H10" s="3">
        <f t="shared" si="0"/>
        <v>0.4</v>
      </c>
      <c r="I10" s="5">
        <f t="shared" si="1"/>
        <v>0.59765494137353437</v>
      </c>
      <c r="J10" s="5">
        <v>0.70601967650491915</v>
      </c>
      <c r="K10" s="5">
        <v>0.79623144905786225</v>
      </c>
      <c r="L10" s="5">
        <f t="shared" si="2"/>
        <v>0.89949748743718594</v>
      </c>
      <c r="M10" s="5">
        <f t="shared" si="3"/>
        <v>0.81189279731993302</v>
      </c>
    </row>
    <row r="11" spans="1:13" x14ac:dyDescent="0.35">
      <c r="A11">
        <v>45</v>
      </c>
      <c r="B11">
        <v>5523</v>
      </c>
      <c r="C11">
        <v>3075</v>
      </c>
      <c r="D11">
        <v>5523</v>
      </c>
      <c r="E11">
        <v>4743</v>
      </c>
      <c r="F11">
        <v>5523</v>
      </c>
      <c r="G11">
        <v>4338</v>
      </c>
      <c r="H11" s="3">
        <f t="shared" si="0"/>
        <v>0.45</v>
      </c>
      <c r="I11" s="5">
        <f t="shared" si="1"/>
        <v>0.55676262900597506</v>
      </c>
      <c r="J11" s="5">
        <v>0.65253456221198158</v>
      </c>
      <c r="K11" s="5">
        <v>0.76589861751152077</v>
      </c>
      <c r="L11" s="5">
        <f t="shared" si="2"/>
        <v>0.85877240630092344</v>
      </c>
      <c r="M11" s="5">
        <f t="shared" si="3"/>
        <v>0.78544269418794133</v>
      </c>
    </row>
    <row r="12" spans="1:13" x14ac:dyDescent="0.35">
      <c r="A12">
        <v>50</v>
      </c>
      <c r="B12">
        <v>5024</v>
      </c>
      <c r="C12">
        <v>2527</v>
      </c>
      <c r="D12">
        <v>5024</v>
      </c>
      <c r="E12">
        <v>4382</v>
      </c>
      <c r="F12">
        <v>5024</v>
      </c>
      <c r="G12">
        <v>3827</v>
      </c>
      <c r="H12" s="3">
        <f t="shared" si="0"/>
        <v>0.5</v>
      </c>
      <c r="I12" s="5">
        <f t="shared" si="1"/>
        <v>0.50298566878980888</v>
      </c>
      <c r="J12" s="5">
        <v>0.60263578274760388</v>
      </c>
      <c r="K12" s="5">
        <v>0.73602236421725242</v>
      </c>
      <c r="L12" s="5">
        <f t="shared" si="2"/>
        <v>0.8722133757961783</v>
      </c>
      <c r="M12" s="5">
        <f t="shared" si="3"/>
        <v>0.76174363057324845</v>
      </c>
    </row>
    <row r="13" spans="1:13" x14ac:dyDescent="0.35">
      <c r="A13">
        <v>55</v>
      </c>
      <c r="B13">
        <v>4497</v>
      </c>
      <c r="C13">
        <v>2009</v>
      </c>
      <c r="D13">
        <v>4497</v>
      </c>
      <c r="E13">
        <v>3677</v>
      </c>
      <c r="F13">
        <v>4497</v>
      </c>
      <c r="G13">
        <v>3209</v>
      </c>
      <c r="H13" s="3">
        <f t="shared" si="0"/>
        <v>0.55000000000000004</v>
      </c>
      <c r="I13" s="5">
        <f t="shared" si="1"/>
        <v>0.44674227262619526</v>
      </c>
      <c r="J13" s="5">
        <v>0.57332155477031799</v>
      </c>
      <c r="K13" s="5">
        <v>0.6989840989399293</v>
      </c>
      <c r="L13" s="5">
        <f t="shared" si="2"/>
        <v>0.81765621525461418</v>
      </c>
      <c r="M13" s="5">
        <f t="shared" si="3"/>
        <v>0.71358683566822323</v>
      </c>
    </row>
    <row r="14" spans="1:13" x14ac:dyDescent="0.35">
      <c r="A14">
        <v>60</v>
      </c>
      <c r="B14">
        <v>4003</v>
      </c>
      <c r="C14">
        <v>1543</v>
      </c>
      <c r="D14">
        <v>4003</v>
      </c>
      <c r="E14">
        <v>3111</v>
      </c>
      <c r="F14">
        <v>4003</v>
      </c>
      <c r="G14">
        <v>2757</v>
      </c>
      <c r="H14" s="3">
        <f t="shared" si="0"/>
        <v>0.6</v>
      </c>
      <c r="I14" s="5">
        <f t="shared" si="1"/>
        <v>0.38546090432175867</v>
      </c>
      <c r="J14" s="5">
        <v>0.45246478873239437</v>
      </c>
      <c r="K14" s="5">
        <v>0.65744466800804824</v>
      </c>
      <c r="L14" s="5">
        <f t="shared" si="2"/>
        <v>0.77716712465650761</v>
      </c>
      <c r="M14" s="5">
        <f t="shared" si="3"/>
        <v>0.68873344991256558</v>
      </c>
    </row>
    <row r="15" spans="1:13" x14ac:dyDescent="0.35">
      <c r="A15">
        <v>65</v>
      </c>
      <c r="B15">
        <v>3512</v>
      </c>
      <c r="C15">
        <v>1237</v>
      </c>
      <c r="D15">
        <v>3512</v>
      </c>
      <c r="E15">
        <v>2548</v>
      </c>
      <c r="F15">
        <v>3512</v>
      </c>
      <c r="G15">
        <v>2248</v>
      </c>
      <c r="H15" s="3">
        <f t="shared" si="0"/>
        <v>0.65</v>
      </c>
      <c r="I15" s="5">
        <f t="shared" si="1"/>
        <v>0.35222095671981779</v>
      </c>
      <c r="J15" s="5">
        <v>0.34734133790737565</v>
      </c>
      <c r="K15" s="5">
        <v>0.60920526014865639</v>
      </c>
      <c r="L15" s="5">
        <f t="shared" si="2"/>
        <v>0.7255125284738041</v>
      </c>
      <c r="M15" s="5">
        <f t="shared" si="3"/>
        <v>0.64009111617312076</v>
      </c>
    </row>
    <row r="16" spans="1:13" x14ac:dyDescent="0.35">
      <c r="A16">
        <v>70</v>
      </c>
      <c r="B16">
        <v>3053</v>
      </c>
      <c r="C16">
        <v>897</v>
      </c>
      <c r="D16">
        <v>3053</v>
      </c>
      <c r="E16">
        <v>1840</v>
      </c>
      <c r="F16">
        <v>3053</v>
      </c>
      <c r="G16">
        <v>1846</v>
      </c>
      <c r="H16" s="3">
        <f t="shared" si="0"/>
        <v>0.7</v>
      </c>
      <c r="I16" s="5">
        <f t="shared" si="1"/>
        <v>0.29380936783491646</v>
      </c>
      <c r="J16" s="5">
        <v>0.35580774365821094</v>
      </c>
      <c r="K16" s="5">
        <v>0.56909212283044064</v>
      </c>
      <c r="L16" s="5">
        <f t="shared" si="2"/>
        <v>0.60268588273829016</v>
      </c>
      <c r="M16" s="5">
        <f t="shared" si="3"/>
        <v>0.60465116279069764</v>
      </c>
    </row>
    <row r="17" spans="1:13" x14ac:dyDescent="0.35">
      <c r="A17">
        <v>75</v>
      </c>
      <c r="B17">
        <v>2471</v>
      </c>
      <c r="C17">
        <v>655</v>
      </c>
      <c r="D17">
        <v>2471</v>
      </c>
      <c r="E17">
        <v>1386</v>
      </c>
      <c r="F17">
        <v>2471</v>
      </c>
      <c r="G17">
        <v>1372</v>
      </c>
      <c r="H17" s="3">
        <f t="shared" si="0"/>
        <v>0.75</v>
      </c>
      <c r="I17" s="5">
        <f t="shared" si="1"/>
        <v>0.26507486847430189</v>
      </c>
      <c r="J17" s="5">
        <v>0.29830234438156833</v>
      </c>
      <c r="K17" s="5">
        <v>0.50323362974939367</v>
      </c>
      <c r="L17" s="5">
        <f t="shared" si="2"/>
        <v>0.56090651558073656</v>
      </c>
      <c r="M17" s="5">
        <f t="shared" si="3"/>
        <v>0.55524079320113318</v>
      </c>
    </row>
    <row r="18" spans="1:13" x14ac:dyDescent="0.35">
      <c r="A18">
        <v>80</v>
      </c>
      <c r="B18">
        <v>1986</v>
      </c>
      <c r="C18">
        <v>438</v>
      </c>
      <c r="D18">
        <v>1986</v>
      </c>
      <c r="E18">
        <v>1197</v>
      </c>
      <c r="F18">
        <v>1986</v>
      </c>
      <c r="G18">
        <v>999</v>
      </c>
      <c r="H18" s="3">
        <f t="shared" si="0"/>
        <v>0.8</v>
      </c>
      <c r="I18" s="5">
        <f t="shared" si="1"/>
        <v>0.22054380664652568</v>
      </c>
      <c r="J18" s="5">
        <v>0.18213572854291418</v>
      </c>
      <c r="K18" s="5">
        <v>0.43962075848303395</v>
      </c>
      <c r="L18" s="5">
        <f t="shared" si="2"/>
        <v>0.60271903323262843</v>
      </c>
      <c r="M18" s="5">
        <f t="shared" si="3"/>
        <v>0.50302114803625375</v>
      </c>
    </row>
    <row r="19" spans="1:13" x14ac:dyDescent="0.35">
      <c r="A19">
        <v>85</v>
      </c>
      <c r="B19">
        <v>1514</v>
      </c>
      <c r="C19">
        <v>277</v>
      </c>
      <c r="D19">
        <v>1514</v>
      </c>
      <c r="E19">
        <v>798</v>
      </c>
      <c r="F19">
        <v>1514</v>
      </c>
      <c r="G19">
        <v>725</v>
      </c>
      <c r="H19" s="3">
        <f t="shared" si="0"/>
        <v>0.85</v>
      </c>
      <c r="I19" s="5">
        <f t="shared" si="1"/>
        <v>0.18295904887714662</v>
      </c>
      <c r="J19" s="5">
        <v>0.15866922584772872</v>
      </c>
      <c r="K19" s="5">
        <v>0.36340371081253997</v>
      </c>
      <c r="L19" s="5">
        <f t="shared" si="2"/>
        <v>0.52708058124174373</v>
      </c>
      <c r="M19" s="5">
        <f t="shared" si="3"/>
        <v>0.47886393659180976</v>
      </c>
    </row>
    <row r="20" spans="1:13" x14ac:dyDescent="0.35">
      <c r="A20">
        <v>90</v>
      </c>
      <c r="B20">
        <v>1020</v>
      </c>
      <c r="C20">
        <v>135</v>
      </c>
      <c r="D20">
        <v>1020</v>
      </c>
      <c r="E20">
        <v>357</v>
      </c>
      <c r="F20">
        <v>1020</v>
      </c>
      <c r="G20">
        <v>350</v>
      </c>
      <c r="H20" s="3">
        <f t="shared" si="0"/>
        <v>0.9</v>
      </c>
      <c r="I20" s="5">
        <f t="shared" si="1"/>
        <v>0.13235294117647059</v>
      </c>
      <c r="J20" s="5">
        <v>0.10114702815432743</v>
      </c>
      <c r="K20" s="5">
        <v>0.31282586027111575</v>
      </c>
      <c r="L20" s="5">
        <f t="shared" si="2"/>
        <v>0.35</v>
      </c>
      <c r="M20" s="5">
        <f t="shared" si="3"/>
        <v>0.34313725490196079</v>
      </c>
    </row>
    <row r="21" spans="1:13" x14ac:dyDescent="0.35">
      <c r="A21">
        <v>95</v>
      </c>
      <c r="B21">
        <v>509</v>
      </c>
      <c r="C21">
        <v>51</v>
      </c>
      <c r="D21">
        <v>509</v>
      </c>
      <c r="E21">
        <v>153</v>
      </c>
      <c r="F21">
        <v>509</v>
      </c>
      <c r="G21">
        <v>153</v>
      </c>
      <c r="H21" s="3">
        <f t="shared" si="0"/>
        <v>0.95</v>
      </c>
      <c r="I21" s="5">
        <f t="shared" si="1"/>
        <v>0.10019646365422397</v>
      </c>
      <c r="J21" s="5">
        <v>5.8333333333333334E-2</v>
      </c>
      <c r="K21" s="5">
        <v>0.18958333333333333</v>
      </c>
      <c r="L21" s="5">
        <f t="shared" si="2"/>
        <v>0.3005893909626719</v>
      </c>
      <c r="M21" s="5">
        <f t="shared" si="3"/>
        <v>0.3005893909626719</v>
      </c>
    </row>
    <row r="25" spans="1:13" x14ac:dyDescent="0.35">
      <c r="I25">
        <v>10000</v>
      </c>
      <c r="L25">
        <v>9544</v>
      </c>
    </row>
    <row r="26" spans="1:13" x14ac:dyDescent="0.35">
      <c r="I26">
        <v>9550</v>
      </c>
      <c r="L26">
        <v>8986</v>
      </c>
    </row>
    <row r="27" spans="1:13" x14ac:dyDescent="0.35">
      <c r="I27">
        <v>8973</v>
      </c>
      <c r="L27">
        <v>8352</v>
      </c>
    </row>
    <row r="28" spans="1:13" x14ac:dyDescent="0.35">
      <c r="I28">
        <v>8513</v>
      </c>
      <c r="L28">
        <v>7763</v>
      </c>
    </row>
    <row r="29" spans="1:13" x14ac:dyDescent="0.35">
      <c r="I29">
        <v>7949</v>
      </c>
      <c r="L29">
        <v>7091</v>
      </c>
    </row>
    <row r="30" spans="1:13" x14ac:dyDescent="0.35">
      <c r="I30">
        <v>7405</v>
      </c>
      <c r="L30">
        <v>6419</v>
      </c>
    </row>
    <row r="31" spans="1:13" x14ac:dyDescent="0.35">
      <c r="I31">
        <v>7050</v>
      </c>
      <c r="L31">
        <v>6027</v>
      </c>
    </row>
    <row r="32" spans="1:13" x14ac:dyDescent="0.35">
      <c r="I32">
        <v>6489</v>
      </c>
      <c r="L32">
        <v>5375</v>
      </c>
    </row>
    <row r="33" spans="9:12" x14ac:dyDescent="0.35">
      <c r="I33">
        <v>5970</v>
      </c>
      <c r="L33">
        <v>4847</v>
      </c>
    </row>
    <row r="34" spans="9:12" x14ac:dyDescent="0.35">
      <c r="I34">
        <v>5523</v>
      </c>
      <c r="L34">
        <v>4338</v>
      </c>
    </row>
    <row r="35" spans="9:12" x14ac:dyDescent="0.35">
      <c r="I35">
        <v>5024</v>
      </c>
      <c r="L35">
        <v>3827</v>
      </c>
    </row>
    <row r="36" spans="9:12" x14ac:dyDescent="0.35">
      <c r="I36">
        <v>4497</v>
      </c>
      <c r="L36">
        <v>3209</v>
      </c>
    </row>
    <row r="37" spans="9:12" x14ac:dyDescent="0.35">
      <c r="I37">
        <v>4003</v>
      </c>
      <c r="L37">
        <v>2757</v>
      </c>
    </row>
    <row r="38" spans="9:12" x14ac:dyDescent="0.35">
      <c r="I38">
        <v>3512</v>
      </c>
      <c r="L38">
        <v>2248</v>
      </c>
    </row>
    <row r="39" spans="9:12" x14ac:dyDescent="0.35">
      <c r="I39">
        <v>3053</v>
      </c>
      <c r="L39">
        <v>1846</v>
      </c>
    </row>
    <row r="40" spans="9:12" x14ac:dyDescent="0.35">
      <c r="I40">
        <v>2471</v>
      </c>
      <c r="L40">
        <v>1372</v>
      </c>
    </row>
    <row r="41" spans="9:12" x14ac:dyDescent="0.35">
      <c r="I41">
        <v>1986</v>
      </c>
      <c r="L41">
        <v>999</v>
      </c>
    </row>
    <row r="42" spans="9:12" x14ac:dyDescent="0.35">
      <c r="I42">
        <v>1514</v>
      </c>
      <c r="L42">
        <v>725</v>
      </c>
    </row>
    <row r="43" spans="9:12" x14ac:dyDescent="0.35">
      <c r="I43">
        <v>1020</v>
      </c>
      <c r="L43">
        <v>350</v>
      </c>
    </row>
    <row r="44" spans="9:12" x14ac:dyDescent="0.35">
      <c r="I44">
        <v>509</v>
      </c>
      <c r="L44">
        <v>153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J21" sqref="J21"/>
    </sheetView>
  </sheetViews>
  <sheetFormatPr defaultRowHeight="14.5" x14ac:dyDescent="0.35"/>
  <cols>
    <col min="1" max="1" width="12.7265625" bestFit="1" customWidth="1"/>
    <col min="4" max="4" width="7.08984375" customWidth="1"/>
    <col min="5" max="5" width="6.26953125" customWidth="1"/>
    <col min="6" max="6" width="7.453125" hidden="1" customWidth="1"/>
    <col min="7" max="7" width="10.54296875" customWidth="1"/>
    <col min="8" max="8" width="30.36328125" customWidth="1"/>
    <col min="9" max="9" width="18.7265625" customWidth="1"/>
    <col min="10" max="10" width="20.6328125" customWidth="1"/>
    <col min="11" max="11" width="23.7265625" customWidth="1"/>
  </cols>
  <sheetData>
    <row r="1" spans="1:12" x14ac:dyDescent="0.35">
      <c r="A1" s="2" t="s">
        <v>35</v>
      </c>
      <c r="B1" s="2" t="s">
        <v>36</v>
      </c>
      <c r="C1" s="2" t="s">
        <v>37</v>
      </c>
      <c r="D1" s="2" t="s">
        <v>36</v>
      </c>
      <c r="E1" s="2" t="s">
        <v>36</v>
      </c>
      <c r="F1" s="2" t="s">
        <v>36</v>
      </c>
      <c r="G1" s="2" t="s">
        <v>36</v>
      </c>
      <c r="H1" s="1" t="s">
        <v>43</v>
      </c>
      <c r="I1" s="1" t="s">
        <v>44</v>
      </c>
      <c r="J1" s="1" t="s">
        <v>45</v>
      </c>
      <c r="K1" s="1" t="s">
        <v>96</v>
      </c>
      <c r="L1" s="1" t="s">
        <v>77</v>
      </c>
    </row>
    <row r="2" spans="1:12" x14ac:dyDescent="0.35">
      <c r="A2" t="str">
        <f>TraceGen!E2</f>
        <v>trace_0.trace</v>
      </c>
      <c r="B2" t="s">
        <v>38</v>
      </c>
      <c r="C2" t="s">
        <v>105</v>
      </c>
      <c r="D2" t="s">
        <v>39</v>
      </c>
      <c r="E2" t="s">
        <v>40</v>
      </c>
      <c r="F2" t="s">
        <v>76</v>
      </c>
      <c r="G2" t="s">
        <v>95</v>
      </c>
      <c r="H2" t="str">
        <f>"java TraceSimulator "&amp;$A$1&amp;" "&amp;A2&amp;" "&amp;$B$1&amp;" "&amp;B2&amp;" "&amp;$C$1&amp;" "&amp;C2</f>
        <v>java TraceSimulator -input trace_0.trace -tm none -strategy naïve</v>
      </c>
      <c r="I2" t="str">
        <f>"java TraceSimulator "&amp;$A$1&amp;" "&amp;A2&amp;" "&amp;$D$1&amp;" "&amp;D2&amp;" "&amp;$C$1&amp;" "&amp;C2</f>
        <v>java TraceSimulator -input trace_0.trace -tm eigen -strategy naïve</v>
      </c>
      <c r="J2" t="str">
        <f>"java TraceSimulator "&amp;$A$1&amp;" "&amp;A2&amp;" "&amp;$E$1&amp;" "&amp;E2&amp;" "&amp;$C$1&amp;" "&amp;C2</f>
        <v>java TraceSimulator -input trace_0.trace -tm tnasl -strategy naïve</v>
      </c>
      <c r="K2" t="str">
        <f>"java TraceSimulator "&amp;$A$1&amp;" "&amp;A2&amp;" "&amp;$G$1&amp;" "&amp;G2&amp;" "&amp;$C$1&amp;" "&amp;C2</f>
        <v>java TraceSimulator -input trace_0.trace -tm peertrust -strategy naïve</v>
      </c>
      <c r="L2" t="str">
        <f>"java TraceSimulator "&amp;$A$1&amp;" "&amp;A2&amp;" "&amp;$F$1&amp;" "&amp;F2&amp;" "&amp;$C$1&amp;" "&amp;C2</f>
        <v>java TraceSimulator -input trace_0.trace -tm mytrust -strategy naïve</v>
      </c>
    </row>
    <row r="3" spans="1:12" x14ac:dyDescent="0.35">
      <c r="A3" t="str">
        <f>TraceGen!E3</f>
        <v>trace_1.trace</v>
      </c>
      <c r="B3" t="s">
        <v>38</v>
      </c>
      <c r="C3" t="s">
        <v>105</v>
      </c>
      <c r="D3" t="s">
        <v>39</v>
      </c>
      <c r="E3" t="s">
        <v>40</v>
      </c>
      <c r="F3" t="s">
        <v>76</v>
      </c>
      <c r="G3" t="s">
        <v>95</v>
      </c>
      <c r="H3" t="str">
        <f t="shared" ref="H3:H21" si="0">"java TraceSimulator "&amp;$A$1&amp;" "&amp;A3&amp;" "&amp;$B$1&amp;" "&amp;B3&amp;" "&amp;$C$1&amp;" "&amp;C3</f>
        <v>java TraceSimulator -input trace_1.trace -tm none -strategy naïve</v>
      </c>
      <c r="I3" t="str">
        <f t="shared" ref="I3:I21" si="1">"java TraceSimulator "&amp;$A$1&amp;" "&amp;A3&amp;" "&amp;$D$1&amp;" "&amp;D3&amp;" "&amp;$C$1&amp;" "&amp;C3</f>
        <v>java TraceSimulator -input trace_1.trace -tm eigen -strategy naïve</v>
      </c>
      <c r="J3" t="str">
        <f t="shared" ref="J3:J21" si="2">"java TraceSimulator "&amp;$A$1&amp;" "&amp;A3&amp;" "&amp;$E$1&amp;" "&amp;E3&amp;" "&amp;$C$1&amp;" "&amp;C3</f>
        <v>java TraceSimulator -input trace_1.trace -tm tnasl -strategy naïve</v>
      </c>
      <c r="K3" t="str">
        <f t="shared" ref="K3:K22" si="3">"java TraceSimulator "&amp;$A$1&amp;" "&amp;A3&amp;" "&amp;$G$1&amp;" "&amp;G3&amp;" "&amp;$C$1&amp;" "&amp;C3</f>
        <v>java TraceSimulator -input trace_1.trace -tm peertrust -strategy naïve</v>
      </c>
      <c r="L3" t="str">
        <f t="shared" ref="L3:L21" si="4">"java TraceSimulator "&amp;$A$1&amp;" "&amp;A3&amp;" "&amp;$F$1&amp;" "&amp;F3&amp;" "&amp;$C$1&amp;" "&amp;C3</f>
        <v>java TraceSimulator -input trace_1.trace -tm mytrust -strategy naïve</v>
      </c>
    </row>
    <row r="4" spans="1:12" x14ac:dyDescent="0.35">
      <c r="A4" t="str">
        <f>TraceGen!E4</f>
        <v>trace_2.trace</v>
      </c>
      <c r="B4" t="s">
        <v>38</v>
      </c>
      <c r="C4" t="s">
        <v>105</v>
      </c>
      <c r="D4" t="s">
        <v>39</v>
      </c>
      <c r="E4" t="s">
        <v>40</v>
      </c>
      <c r="F4" t="s">
        <v>76</v>
      </c>
      <c r="G4" t="s">
        <v>95</v>
      </c>
      <c r="H4" t="str">
        <f t="shared" si="0"/>
        <v>java TraceSimulator -input trace_2.trace -tm none -strategy naïve</v>
      </c>
      <c r="I4" t="str">
        <f t="shared" si="1"/>
        <v>java TraceSimulator -input trace_2.trace -tm eigen -strategy naïve</v>
      </c>
      <c r="J4" t="str">
        <f t="shared" si="2"/>
        <v>java TraceSimulator -input trace_2.trace -tm tnasl -strategy naïve</v>
      </c>
      <c r="K4" t="str">
        <f t="shared" si="3"/>
        <v>java TraceSimulator -input trace_2.trace -tm peertrust -strategy naïve</v>
      </c>
      <c r="L4" t="str">
        <f t="shared" si="4"/>
        <v>java TraceSimulator -input trace_2.trace -tm mytrust -strategy naïve</v>
      </c>
    </row>
    <row r="5" spans="1:12" x14ac:dyDescent="0.35">
      <c r="A5" t="str">
        <f>TraceGen!E5</f>
        <v>trace_3.trace</v>
      </c>
      <c r="B5" t="s">
        <v>38</v>
      </c>
      <c r="C5" t="s">
        <v>105</v>
      </c>
      <c r="D5" t="s">
        <v>39</v>
      </c>
      <c r="E5" t="s">
        <v>40</v>
      </c>
      <c r="F5" t="s">
        <v>76</v>
      </c>
      <c r="G5" t="s">
        <v>95</v>
      </c>
      <c r="H5" t="str">
        <f t="shared" si="0"/>
        <v>java TraceSimulator -input trace_3.trace -tm none -strategy naïve</v>
      </c>
      <c r="I5" t="str">
        <f t="shared" si="1"/>
        <v>java TraceSimulator -input trace_3.trace -tm eigen -strategy naïve</v>
      </c>
      <c r="J5" t="str">
        <f t="shared" si="2"/>
        <v>java TraceSimulator -input trace_3.trace -tm tnasl -strategy naïve</v>
      </c>
      <c r="K5" t="str">
        <f t="shared" si="3"/>
        <v>java TraceSimulator -input trace_3.trace -tm peertrust -strategy naïve</v>
      </c>
      <c r="L5" t="str">
        <f t="shared" si="4"/>
        <v>java TraceSimulator -input trace_3.trace -tm mytrust -strategy naïve</v>
      </c>
    </row>
    <row r="6" spans="1:12" x14ac:dyDescent="0.35">
      <c r="A6" t="str">
        <f>TraceGen!E6</f>
        <v>trace_4.trace</v>
      </c>
      <c r="B6" t="s">
        <v>38</v>
      </c>
      <c r="C6" t="s">
        <v>105</v>
      </c>
      <c r="D6" t="s">
        <v>39</v>
      </c>
      <c r="E6" t="s">
        <v>40</v>
      </c>
      <c r="F6" t="s">
        <v>76</v>
      </c>
      <c r="G6" t="s">
        <v>95</v>
      </c>
      <c r="H6" t="str">
        <f t="shared" si="0"/>
        <v>java TraceSimulator -input trace_4.trace -tm none -strategy naïve</v>
      </c>
      <c r="I6" t="str">
        <f t="shared" si="1"/>
        <v>java TraceSimulator -input trace_4.trace -tm eigen -strategy naïve</v>
      </c>
      <c r="J6" t="str">
        <f t="shared" si="2"/>
        <v>java TraceSimulator -input trace_4.trace -tm tnasl -strategy naïve</v>
      </c>
      <c r="K6" t="str">
        <f t="shared" si="3"/>
        <v>java TraceSimulator -input trace_4.trace -tm peertrust -strategy naïve</v>
      </c>
      <c r="L6" t="str">
        <f t="shared" si="4"/>
        <v>java TraceSimulator -input trace_4.trace -tm mytrust -strategy naïve</v>
      </c>
    </row>
    <row r="7" spans="1:12" x14ac:dyDescent="0.35">
      <c r="A7" t="str">
        <f>TraceGen!E7</f>
        <v>trace_5.trace</v>
      </c>
      <c r="B7" t="s">
        <v>38</v>
      </c>
      <c r="C7" t="s">
        <v>105</v>
      </c>
      <c r="D7" t="s">
        <v>39</v>
      </c>
      <c r="E7" t="s">
        <v>40</v>
      </c>
      <c r="F7" t="s">
        <v>76</v>
      </c>
      <c r="G7" t="s">
        <v>95</v>
      </c>
      <c r="H7" t="str">
        <f t="shared" si="0"/>
        <v>java TraceSimulator -input trace_5.trace -tm none -strategy naïve</v>
      </c>
      <c r="I7" t="str">
        <f t="shared" si="1"/>
        <v>java TraceSimulator -input trace_5.trace -tm eigen -strategy naïve</v>
      </c>
      <c r="J7" t="str">
        <f t="shared" si="2"/>
        <v>java TraceSimulator -input trace_5.trace -tm tnasl -strategy naïve</v>
      </c>
      <c r="K7" t="str">
        <f t="shared" si="3"/>
        <v>java TraceSimulator -input trace_5.trace -tm peertrust -strategy naïve</v>
      </c>
      <c r="L7" t="str">
        <f t="shared" si="4"/>
        <v>java TraceSimulator -input trace_5.trace -tm mytrust -strategy naïve</v>
      </c>
    </row>
    <row r="8" spans="1:12" x14ac:dyDescent="0.35">
      <c r="A8" t="str">
        <f>TraceGen!E8</f>
        <v>trace_6.trace</v>
      </c>
      <c r="B8" t="s">
        <v>38</v>
      </c>
      <c r="C8" t="s">
        <v>105</v>
      </c>
      <c r="D8" t="s">
        <v>39</v>
      </c>
      <c r="E8" t="s">
        <v>40</v>
      </c>
      <c r="F8" t="s">
        <v>76</v>
      </c>
      <c r="G8" t="s">
        <v>95</v>
      </c>
      <c r="H8" t="str">
        <f t="shared" si="0"/>
        <v>java TraceSimulator -input trace_6.trace -tm none -strategy naïve</v>
      </c>
      <c r="I8" t="str">
        <f t="shared" si="1"/>
        <v>java TraceSimulator -input trace_6.trace -tm eigen -strategy naïve</v>
      </c>
      <c r="J8" t="str">
        <f t="shared" si="2"/>
        <v>java TraceSimulator -input trace_6.trace -tm tnasl -strategy naïve</v>
      </c>
      <c r="K8" t="str">
        <f t="shared" si="3"/>
        <v>java TraceSimulator -input trace_6.trace -tm peertrust -strategy naïve</v>
      </c>
      <c r="L8" t="str">
        <f t="shared" si="4"/>
        <v>java TraceSimulator -input trace_6.trace -tm mytrust -strategy naïve</v>
      </c>
    </row>
    <row r="9" spans="1:12" x14ac:dyDescent="0.35">
      <c r="A9" t="str">
        <f>TraceGen!E9</f>
        <v>trace_7.trace</v>
      </c>
      <c r="B9" t="s">
        <v>38</v>
      </c>
      <c r="C9" t="s">
        <v>105</v>
      </c>
      <c r="D9" t="s">
        <v>39</v>
      </c>
      <c r="E9" t="s">
        <v>40</v>
      </c>
      <c r="F9" t="s">
        <v>76</v>
      </c>
      <c r="G9" t="s">
        <v>95</v>
      </c>
      <c r="H9" t="str">
        <f t="shared" si="0"/>
        <v>java TraceSimulator -input trace_7.trace -tm none -strategy naïve</v>
      </c>
      <c r="I9" t="str">
        <f t="shared" si="1"/>
        <v>java TraceSimulator -input trace_7.trace -tm eigen -strategy naïve</v>
      </c>
      <c r="J9" t="str">
        <f t="shared" si="2"/>
        <v>java TraceSimulator -input trace_7.trace -tm tnasl -strategy naïve</v>
      </c>
      <c r="K9" t="str">
        <f t="shared" si="3"/>
        <v>java TraceSimulator -input trace_7.trace -tm peertrust -strategy naïve</v>
      </c>
      <c r="L9" t="str">
        <f t="shared" si="4"/>
        <v>java TraceSimulator -input trace_7.trace -tm mytrust -strategy naïve</v>
      </c>
    </row>
    <row r="10" spans="1:12" x14ac:dyDescent="0.35">
      <c r="A10" t="str">
        <f>TraceGen!E10</f>
        <v>trace_8.trace</v>
      </c>
      <c r="B10" t="s">
        <v>38</v>
      </c>
      <c r="C10" t="s">
        <v>105</v>
      </c>
      <c r="D10" t="s">
        <v>39</v>
      </c>
      <c r="E10" t="s">
        <v>40</v>
      </c>
      <c r="F10" t="s">
        <v>76</v>
      </c>
      <c r="G10" t="s">
        <v>95</v>
      </c>
      <c r="H10" t="str">
        <f t="shared" si="0"/>
        <v>java TraceSimulator -input trace_8.trace -tm none -strategy naïve</v>
      </c>
      <c r="I10" t="str">
        <f t="shared" si="1"/>
        <v>java TraceSimulator -input trace_8.trace -tm eigen -strategy naïve</v>
      </c>
      <c r="J10" t="str">
        <f t="shared" si="2"/>
        <v>java TraceSimulator -input trace_8.trace -tm tnasl -strategy naïve</v>
      </c>
      <c r="K10" t="str">
        <f t="shared" si="3"/>
        <v>java TraceSimulator -input trace_8.trace -tm peertrust -strategy naïve</v>
      </c>
      <c r="L10" t="str">
        <f t="shared" si="4"/>
        <v>java TraceSimulator -input trace_8.trace -tm mytrust -strategy naïve</v>
      </c>
    </row>
    <row r="11" spans="1:12" x14ac:dyDescent="0.35">
      <c r="A11" t="str">
        <f>TraceGen!E11</f>
        <v>trace_9.trace</v>
      </c>
      <c r="B11" t="s">
        <v>38</v>
      </c>
      <c r="C11" t="s">
        <v>105</v>
      </c>
      <c r="D11" t="s">
        <v>39</v>
      </c>
      <c r="E11" t="s">
        <v>40</v>
      </c>
      <c r="F11" t="s">
        <v>76</v>
      </c>
      <c r="G11" t="s">
        <v>95</v>
      </c>
      <c r="H11" t="str">
        <f t="shared" si="0"/>
        <v>java TraceSimulator -input trace_9.trace -tm none -strategy naïve</v>
      </c>
      <c r="I11" t="str">
        <f t="shared" si="1"/>
        <v>java TraceSimulator -input trace_9.trace -tm eigen -strategy naïve</v>
      </c>
      <c r="J11" t="str">
        <f t="shared" si="2"/>
        <v>java TraceSimulator -input trace_9.trace -tm tnasl -strategy naïve</v>
      </c>
      <c r="K11" t="str">
        <f t="shared" si="3"/>
        <v>java TraceSimulator -input trace_9.trace -tm peertrust -strategy naïve</v>
      </c>
      <c r="L11" t="str">
        <f t="shared" si="4"/>
        <v>java TraceSimulator -input trace_9.trace -tm mytrust -strategy naïve</v>
      </c>
    </row>
    <row r="12" spans="1:12" x14ac:dyDescent="0.35">
      <c r="A12" t="str">
        <f>TraceGen!E12</f>
        <v>trace_10.trace</v>
      </c>
      <c r="B12" t="s">
        <v>38</v>
      </c>
      <c r="C12" t="s">
        <v>105</v>
      </c>
      <c r="D12" t="s">
        <v>39</v>
      </c>
      <c r="E12" t="s">
        <v>40</v>
      </c>
      <c r="F12" t="s">
        <v>76</v>
      </c>
      <c r="G12" t="s">
        <v>95</v>
      </c>
      <c r="H12" t="str">
        <f t="shared" si="0"/>
        <v>java TraceSimulator -input trace_10.trace -tm none -strategy naïve</v>
      </c>
      <c r="I12" t="str">
        <f t="shared" si="1"/>
        <v>java TraceSimulator -input trace_10.trace -tm eigen -strategy naïve</v>
      </c>
      <c r="J12" t="str">
        <f t="shared" si="2"/>
        <v>java TraceSimulator -input trace_10.trace -tm tnasl -strategy naïve</v>
      </c>
      <c r="K12" t="str">
        <f t="shared" si="3"/>
        <v>java TraceSimulator -input trace_10.trace -tm peertrust -strategy naïve</v>
      </c>
      <c r="L12" t="str">
        <f t="shared" si="4"/>
        <v>java TraceSimulator -input trace_10.trace -tm mytrust -strategy naïve</v>
      </c>
    </row>
    <row r="13" spans="1:12" x14ac:dyDescent="0.35">
      <c r="A13" t="str">
        <f>TraceGen!E13</f>
        <v>trace_11.trace</v>
      </c>
      <c r="B13" t="s">
        <v>38</v>
      </c>
      <c r="C13" t="s">
        <v>105</v>
      </c>
      <c r="D13" t="s">
        <v>39</v>
      </c>
      <c r="E13" t="s">
        <v>40</v>
      </c>
      <c r="F13" t="s">
        <v>76</v>
      </c>
      <c r="G13" t="s">
        <v>95</v>
      </c>
      <c r="H13" t="str">
        <f t="shared" si="0"/>
        <v>java TraceSimulator -input trace_11.trace -tm none -strategy naïve</v>
      </c>
      <c r="I13" t="str">
        <f t="shared" si="1"/>
        <v>java TraceSimulator -input trace_11.trace -tm eigen -strategy naïve</v>
      </c>
      <c r="J13" t="str">
        <f t="shared" si="2"/>
        <v>java TraceSimulator -input trace_11.trace -tm tnasl -strategy naïve</v>
      </c>
      <c r="K13" t="str">
        <f t="shared" si="3"/>
        <v>java TraceSimulator -input trace_11.trace -tm peertrust -strategy naïve</v>
      </c>
      <c r="L13" t="str">
        <f t="shared" si="4"/>
        <v>java TraceSimulator -input trace_11.trace -tm mytrust -strategy naïve</v>
      </c>
    </row>
    <row r="14" spans="1:12" x14ac:dyDescent="0.35">
      <c r="A14" t="str">
        <f>TraceGen!E14</f>
        <v>trace_12.trace</v>
      </c>
      <c r="B14" t="s">
        <v>38</v>
      </c>
      <c r="C14" t="s">
        <v>105</v>
      </c>
      <c r="D14" t="s">
        <v>39</v>
      </c>
      <c r="E14" t="s">
        <v>40</v>
      </c>
      <c r="F14" t="s">
        <v>76</v>
      </c>
      <c r="G14" t="s">
        <v>95</v>
      </c>
      <c r="H14" t="str">
        <f t="shared" si="0"/>
        <v>java TraceSimulator -input trace_12.trace -tm none -strategy naïve</v>
      </c>
      <c r="I14" t="str">
        <f t="shared" si="1"/>
        <v>java TraceSimulator -input trace_12.trace -tm eigen -strategy naïve</v>
      </c>
      <c r="J14" t="str">
        <f t="shared" si="2"/>
        <v>java TraceSimulator -input trace_12.trace -tm tnasl -strategy naïve</v>
      </c>
      <c r="K14" t="str">
        <f t="shared" si="3"/>
        <v>java TraceSimulator -input trace_12.trace -tm peertrust -strategy naïve</v>
      </c>
      <c r="L14" t="str">
        <f t="shared" si="4"/>
        <v>java TraceSimulator -input trace_12.trace -tm mytrust -strategy naïve</v>
      </c>
    </row>
    <row r="15" spans="1:12" x14ac:dyDescent="0.35">
      <c r="A15" t="str">
        <f>TraceGen!E15</f>
        <v>trace_13.trace</v>
      </c>
      <c r="B15" t="s">
        <v>38</v>
      </c>
      <c r="C15" t="s">
        <v>105</v>
      </c>
      <c r="D15" t="s">
        <v>39</v>
      </c>
      <c r="E15" t="s">
        <v>40</v>
      </c>
      <c r="F15" t="s">
        <v>76</v>
      </c>
      <c r="G15" t="s">
        <v>95</v>
      </c>
      <c r="H15" t="str">
        <f t="shared" si="0"/>
        <v>java TraceSimulator -input trace_13.trace -tm none -strategy naïve</v>
      </c>
      <c r="I15" t="str">
        <f t="shared" si="1"/>
        <v>java TraceSimulator -input trace_13.trace -tm eigen -strategy naïve</v>
      </c>
      <c r="J15" t="str">
        <f t="shared" si="2"/>
        <v>java TraceSimulator -input trace_13.trace -tm tnasl -strategy naïve</v>
      </c>
      <c r="K15" t="str">
        <f t="shared" si="3"/>
        <v>java TraceSimulator -input trace_13.trace -tm peertrust -strategy naïve</v>
      </c>
      <c r="L15" t="str">
        <f t="shared" si="4"/>
        <v>java TraceSimulator -input trace_13.trace -tm mytrust -strategy naïve</v>
      </c>
    </row>
    <row r="16" spans="1:12" x14ac:dyDescent="0.35">
      <c r="A16" t="str">
        <f>TraceGen!E16</f>
        <v>trace_14.trace</v>
      </c>
      <c r="B16" t="s">
        <v>38</v>
      </c>
      <c r="C16" t="s">
        <v>105</v>
      </c>
      <c r="D16" t="s">
        <v>39</v>
      </c>
      <c r="E16" t="s">
        <v>40</v>
      </c>
      <c r="F16" t="s">
        <v>76</v>
      </c>
      <c r="G16" t="s">
        <v>95</v>
      </c>
      <c r="H16" t="str">
        <f t="shared" si="0"/>
        <v>java TraceSimulator -input trace_14.trace -tm none -strategy naïve</v>
      </c>
      <c r="I16" t="str">
        <f t="shared" si="1"/>
        <v>java TraceSimulator -input trace_14.trace -tm eigen -strategy naïve</v>
      </c>
      <c r="J16" t="str">
        <f t="shared" si="2"/>
        <v>java TraceSimulator -input trace_14.trace -tm tnasl -strategy naïve</v>
      </c>
      <c r="K16" t="str">
        <f t="shared" si="3"/>
        <v>java TraceSimulator -input trace_14.trace -tm peertrust -strategy naïve</v>
      </c>
      <c r="L16" t="str">
        <f t="shared" si="4"/>
        <v>java TraceSimulator -input trace_14.trace -tm mytrust -strategy naïve</v>
      </c>
    </row>
    <row r="17" spans="1:12" x14ac:dyDescent="0.35">
      <c r="A17" t="str">
        <f>TraceGen!E17</f>
        <v>trace_15.trace</v>
      </c>
      <c r="B17" t="s">
        <v>38</v>
      </c>
      <c r="C17" t="s">
        <v>105</v>
      </c>
      <c r="D17" t="s">
        <v>39</v>
      </c>
      <c r="E17" t="s">
        <v>40</v>
      </c>
      <c r="F17" t="s">
        <v>76</v>
      </c>
      <c r="G17" t="s">
        <v>95</v>
      </c>
      <c r="H17" t="str">
        <f t="shared" si="0"/>
        <v>java TraceSimulator -input trace_15.trace -tm none -strategy naïve</v>
      </c>
      <c r="I17" t="str">
        <f t="shared" si="1"/>
        <v>java TraceSimulator -input trace_15.trace -tm eigen -strategy naïve</v>
      </c>
      <c r="J17" t="str">
        <f t="shared" si="2"/>
        <v>java TraceSimulator -input trace_15.trace -tm tnasl -strategy naïve</v>
      </c>
      <c r="K17" t="str">
        <f t="shared" si="3"/>
        <v>java TraceSimulator -input trace_15.trace -tm peertrust -strategy naïve</v>
      </c>
      <c r="L17" t="str">
        <f t="shared" si="4"/>
        <v>java TraceSimulator -input trace_15.trace -tm mytrust -strategy naïve</v>
      </c>
    </row>
    <row r="18" spans="1:12" x14ac:dyDescent="0.35">
      <c r="A18" t="str">
        <f>TraceGen!E18</f>
        <v>trace_16.trace</v>
      </c>
      <c r="B18" t="s">
        <v>38</v>
      </c>
      <c r="C18" t="s">
        <v>105</v>
      </c>
      <c r="D18" t="s">
        <v>39</v>
      </c>
      <c r="E18" t="s">
        <v>40</v>
      </c>
      <c r="F18" t="s">
        <v>76</v>
      </c>
      <c r="G18" t="s">
        <v>95</v>
      </c>
      <c r="H18" t="str">
        <f t="shared" si="0"/>
        <v>java TraceSimulator -input trace_16.trace -tm none -strategy naïve</v>
      </c>
      <c r="I18" t="str">
        <f t="shared" si="1"/>
        <v>java TraceSimulator -input trace_16.trace -tm eigen -strategy naïve</v>
      </c>
      <c r="J18" t="str">
        <f t="shared" si="2"/>
        <v>java TraceSimulator -input trace_16.trace -tm tnasl -strategy naïve</v>
      </c>
      <c r="K18" t="str">
        <f t="shared" si="3"/>
        <v>java TraceSimulator -input trace_16.trace -tm peertrust -strategy naïve</v>
      </c>
      <c r="L18" t="str">
        <f t="shared" si="4"/>
        <v>java TraceSimulator -input trace_16.trace -tm mytrust -strategy naïve</v>
      </c>
    </row>
    <row r="19" spans="1:12" x14ac:dyDescent="0.35">
      <c r="A19" t="str">
        <f>TraceGen!E19</f>
        <v>trace_17.trace</v>
      </c>
      <c r="B19" t="s">
        <v>38</v>
      </c>
      <c r="C19" t="s">
        <v>105</v>
      </c>
      <c r="D19" t="s">
        <v>39</v>
      </c>
      <c r="E19" t="s">
        <v>40</v>
      </c>
      <c r="F19" t="s">
        <v>76</v>
      </c>
      <c r="G19" t="s">
        <v>95</v>
      </c>
      <c r="H19" t="str">
        <f t="shared" si="0"/>
        <v>java TraceSimulator -input trace_17.trace -tm none -strategy naïve</v>
      </c>
      <c r="I19" t="str">
        <f t="shared" si="1"/>
        <v>java TraceSimulator -input trace_17.trace -tm eigen -strategy naïve</v>
      </c>
      <c r="J19" t="str">
        <f t="shared" si="2"/>
        <v>java TraceSimulator -input trace_17.trace -tm tnasl -strategy naïve</v>
      </c>
      <c r="K19" t="str">
        <f t="shared" si="3"/>
        <v>java TraceSimulator -input trace_17.trace -tm peertrust -strategy naïve</v>
      </c>
      <c r="L19" t="str">
        <f t="shared" si="4"/>
        <v>java TraceSimulator -input trace_17.trace -tm mytrust -strategy naïve</v>
      </c>
    </row>
    <row r="20" spans="1:12" x14ac:dyDescent="0.35">
      <c r="A20" t="str">
        <f>TraceGen!E20</f>
        <v>trace_18.trace</v>
      </c>
      <c r="B20" t="s">
        <v>38</v>
      </c>
      <c r="C20" t="s">
        <v>105</v>
      </c>
      <c r="D20" t="s">
        <v>39</v>
      </c>
      <c r="E20" t="s">
        <v>40</v>
      </c>
      <c r="F20" t="s">
        <v>76</v>
      </c>
      <c r="G20" t="s">
        <v>95</v>
      </c>
      <c r="H20" t="str">
        <f t="shared" si="0"/>
        <v>java TraceSimulator -input trace_18.trace -tm none -strategy naïve</v>
      </c>
      <c r="I20" t="str">
        <f t="shared" si="1"/>
        <v>java TraceSimulator -input trace_18.trace -tm eigen -strategy naïve</v>
      </c>
      <c r="J20" t="str">
        <f t="shared" si="2"/>
        <v>java TraceSimulator -input trace_18.trace -tm tnasl -strategy naïve</v>
      </c>
      <c r="K20" t="str">
        <f t="shared" si="3"/>
        <v>java TraceSimulator -input trace_18.trace -tm peertrust -strategy naïve</v>
      </c>
      <c r="L20" t="str">
        <f t="shared" si="4"/>
        <v>java TraceSimulator -input trace_18.trace -tm mytrust -strategy naïve</v>
      </c>
    </row>
    <row r="21" spans="1:12" x14ac:dyDescent="0.35">
      <c r="A21" t="str">
        <f>TraceGen!E21</f>
        <v>trace_19.trace</v>
      </c>
      <c r="B21" t="s">
        <v>38</v>
      </c>
      <c r="C21" t="s">
        <v>105</v>
      </c>
      <c r="D21" t="s">
        <v>39</v>
      </c>
      <c r="E21" t="s">
        <v>40</v>
      </c>
      <c r="F21" t="s">
        <v>76</v>
      </c>
      <c r="G21" t="s">
        <v>95</v>
      </c>
      <c r="H21" t="str">
        <f t="shared" si="0"/>
        <v>java TraceSimulator -input trace_19.trace -tm none -strategy naïve</v>
      </c>
      <c r="I21" t="str">
        <f t="shared" si="1"/>
        <v>java TraceSimulator -input trace_19.trace -tm eigen -strategy naïve</v>
      </c>
      <c r="J21" t="str">
        <f t="shared" si="2"/>
        <v>java TraceSimulator -input trace_19.trace -tm tnasl -strategy naïve</v>
      </c>
      <c r="K21" t="str">
        <f t="shared" si="3"/>
        <v>java TraceSimulator -input trace_19.trace -tm peertrust -strategy naïve</v>
      </c>
      <c r="L21" t="str">
        <f t="shared" si="4"/>
        <v>java TraceSimulator -input trace_19.trace -tm mytrust -strategy naïve</v>
      </c>
    </row>
    <row r="22" spans="1:12" x14ac:dyDescent="0.35">
      <c r="A22" t="str">
        <f>TraceGen!E22</f>
        <v>trace_20.trace</v>
      </c>
      <c r="B22" t="s">
        <v>38</v>
      </c>
      <c r="C22" t="s">
        <v>105</v>
      </c>
      <c r="D22" t="s">
        <v>39</v>
      </c>
      <c r="E22" t="s">
        <v>40</v>
      </c>
      <c r="F22" t="s">
        <v>76</v>
      </c>
      <c r="G22" t="s">
        <v>95</v>
      </c>
      <c r="H22" t="str">
        <f t="shared" ref="H22" si="5">"java TraceSimulator "&amp;$A$1&amp;" "&amp;A22&amp;" "&amp;$B$1&amp;" "&amp;B22&amp;" "&amp;$C$1&amp;" "&amp;C22</f>
        <v>java TraceSimulator -input trace_20.trace -tm none -strategy naïve</v>
      </c>
      <c r="I22" t="str">
        <f t="shared" ref="I22" si="6">"java TraceSimulator "&amp;$A$1&amp;" "&amp;A22&amp;" "&amp;$D$1&amp;" "&amp;D22&amp;" "&amp;$C$1&amp;" "&amp;C22</f>
        <v>java TraceSimulator -input trace_20.trace -tm eigen -strategy naïve</v>
      </c>
      <c r="J22" t="str">
        <f t="shared" ref="J22" si="7">"java TraceSimulator "&amp;$A$1&amp;" "&amp;A22&amp;" "&amp;$E$1&amp;" "&amp;E22&amp;" "&amp;$C$1&amp;" "&amp;C22</f>
        <v>java TraceSimulator -input trace_20.trace -tm tnasl -strategy naïve</v>
      </c>
      <c r="K22" t="str">
        <f t="shared" si="3"/>
        <v>java TraceSimulator -input trace_20.trace -tm peertrust -strategy naïve</v>
      </c>
      <c r="L22" t="str">
        <f t="shared" ref="L22" si="8">"java TraceSimulator "&amp;$A$1&amp;" "&amp;A22&amp;" "&amp;$F$1&amp;" "&amp;F22&amp;" "&amp;$C$1&amp;" "&amp;C22</f>
        <v>java TraceSimulator -input trace_20.trace -tm mytrust -strategy naïve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E1" workbookViewId="0">
      <selection activeCell="J7" sqref="J7"/>
    </sheetView>
  </sheetViews>
  <sheetFormatPr defaultRowHeight="14.5" x14ac:dyDescent="0.35"/>
  <cols>
    <col min="1" max="1" width="18.1796875" bestFit="1" customWidth="1"/>
    <col min="2" max="2" width="19.6328125" customWidth="1"/>
    <col min="3" max="9" width="20.08984375" customWidth="1"/>
    <col min="10" max="10" width="10.90625" customWidth="1"/>
    <col min="11" max="11" width="7.453125" customWidth="1"/>
  </cols>
  <sheetData>
    <row r="1" spans="1:13" x14ac:dyDescent="0.35">
      <c r="A1" s="1" t="s">
        <v>57</v>
      </c>
      <c r="B1" s="1" t="s">
        <v>78</v>
      </c>
      <c r="C1" s="1" t="s">
        <v>90</v>
      </c>
      <c r="D1" s="1" t="s">
        <v>93</v>
      </c>
      <c r="E1" s="1" t="s">
        <v>94</v>
      </c>
      <c r="F1" s="1" t="s">
        <v>50</v>
      </c>
      <c r="G1" s="1" t="s">
        <v>91</v>
      </c>
      <c r="H1" s="1" t="s">
        <v>97</v>
      </c>
      <c r="I1" s="1" t="s">
        <v>98</v>
      </c>
      <c r="J1" s="1" t="s">
        <v>49</v>
      </c>
      <c r="K1" s="1" t="s">
        <v>80</v>
      </c>
      <c r="L1" s="1" t="s">
        <v>92</v>
      </c>
      <c r="M1" s="1" t="s">
        <v>99</v>
      </c>
    </row>
    <row r="2" spans="1:13" x14ac:dyDescent="0.35">
      <c r="A2">
        <v>0</v>
      </c>
      <c r="B2">
        <v>9888</v>
      </c>
      <c r="C2">
        <v>9522</v>
      </c>
      <c r="D2">
        <v>9747</v>
      </c>
      <c r="E2">
        <v>9317</v>
      </c>
      <c r="F2">
        <v>10000</v>
      </c>
      <c r="G2">
        <v>9602</v>
      </c>
      <c r="H2">
        <v>10000</v>
      </c>
      <c r="I2">
        <v>9511</v>
      </c>
      <c r="J2" s="3">
        <f t="shared" ref="J2:J21" si="0">A2/100</f>
        <v>0</v>
      </c>
      <c r="K2" s="5">
        <f t="shared" ref="K2:K21" si="1">C2/B2</f>
        <v>0.96298543689320393</v>
      </c>
      <c r="L2" s="5">
        <f t="shared" ref="L2:L21" si="2">G2/F2</f>
        <v>0.96020000000000005</v>
      </c>
      <c r="M2" s="5">
        <f t="shared" ref="M2:M21" si="3">I2/H2</f>
        <v>0.95109999999999995</v>
      </c>
    </row>
    <row r="3" spans="1:13" x14ac:dyDescent="0.35">
      <c r="A3">
        <v>5</v>
      </c>
      <c r="B3">
        <v>8768</v>
      </c>
      <c r="C3">
        <v>8211</v>
      </c>
      <c r="D3">
        <v>8599</v>
      </c>
      <c r="E3">
        <v>7998</v>
      </c>
      <c r="F3">
        <v>9486</v>
      </c>
      <c r="G3">
        <v>8617</v>
      </c>
      <c r="H3">
        <v>9501</v>
      </c>
      <c r="I3">
        <v>9012</v>
      </c>
      <c r="J3" s="3">
        <f t="shared" si="0"/>
        <v>0.05</v>
      </c>
      <c r="K3" s="5">
        <f t="shared" si="1"/>
        <v>0.93647354014598538</v>
      </c>
      <c r="L3" s="5">
        <f>G3/F3</f>
        <v>0.90839131351465319</v>
      </c>
      <c r="M3" s="5">
        <f t="shared" si="3"/>
        <v>0.9485317335017367</v>
      </c>
    </row>
    <row r="4" spans="1:13" x14ac:dyDescent="0.35">
      <c r="A4">
        <v>10</v>
      </c>
      <c r="B4">
        <v>7608</v>
      </c>
      <c r="C4">
        <v>6961</v>
      </c>
      <c r="D4">
        <v>7573</v>
      </c>
      <c r="E4">
        <v>6931</v>
      </c>
      <c r="F4">
        <v>8985</v>
      </c>
      <c r="G4">
        <v>7831</v>
      </c>
      <c r="H4">
        <v>8946</v>
      </c>
      <c r="I4">
        <v>8388</v>
      </c>
      <c r="J4" s="3">
        <f t="shared" si="0"/>
        <v>0.1</v>
      </c>
      <c r="K4" s="5">
        <f t="shared" si="1"/>
        <v>0.91495793901156675</v>
      </c>
      <c r="L4" s="5">
        <f t="shared" si="2"/>
        <v>0.87156371730662219</v>
      </c>
      <c r="M4" s="5">
        <f t="shared" si="3"/>
        <v>0.93762575452716301</v>
      </c>
    </row>
    <row r="5" spans="1:13" x14ac:dyDescent="0.35">
      <c r="A5">
        <v>15</v>
      </c>
      <c r="B5">
        <v>7126</v>
      </c>
      <c r="C5">
        <v>6393</v>
      </c>
      <c r="D5">
        <v>6800</v>
      </c>
      <c r="E5">
        <v>6129</v>
      </c>
      <c r="F5">
        <v>8513</v>
      </c>
      <c r="G5">
        <v>6977</v>
      </c>
      <c r="H5">
        <v>8482</v>
      </c>
      <c r="I5">
        <v>7996</v>
      </c>
      <c r="J5" s="3">
        <f t="shared" si="0"/>
        <v>0.15</v>
      </c>
      <c r="K5" s="5">
        <f t="shared" si="1"/>
        <v>0.89713724389559357</v>
      </c>
      <c r="L5" s="5">
        <f t="shared" si="2"/>
        <v>0.8195700693057677</v>
      </c>
      <c r="M5" s="5">
        <f t="shared" si="3"/>
        <v>0.942702192879038</v>
      </c>
    </row>
    <row r="6" spans="1:13" x14ac:dyDescent="0.35">
      <c r="A6">
        <v>20</v>
      </c>
      <c r="B6">
        <v>6175</v>
      </c>
      <c r="C6">
        <v>5384</v>
      </c>
      <c r="D6">
        <v>6325</v>
      </c>
      <c r="E6">
        <v>5579</v>
      </c>
      <c r="F6">
        <v>8002</v>
      </c>
      <c r="G6">
        <v>6321</v>
      </c>
      <c r="H6">
        <v>7991</v>
      </c>
      <c r="I6">
        <v>7418</v>
      </c>
      <c r="J6" s="3">
        <f t="shared" si="0"/>
        <v>0.2</v>
      </c>
      <c r="K6" s="5">
        <f t="shared" si="1"/>
        <v>0.87190283400809721</v>
      </c>
      <c r="L6" s="5">
        <f t="shared" si="2"/>
        <v>0.78992751812046991</v>
      </c>
      <c r="M6" s="5">
        <f t="shared" si="3"/>
        <v>0.92829433112251281</v>
      </c>
    </row>
    <row r="7" spans="1:13" x14ac:dyDescent="0.35">
      <c r="A7">
        <v>25</v>
      </c>
      <c r="B7">
        <v>5255</v>
      </c>
      <c r="C7">
        <v>4383</v>
      </c>
      <c r="D7">
        <v>4941</v>
      </c>
      <c r="E7">
        <v>4221</v>
      </c>
      <c r="F7">
        <v>7453</v>
      </c>
      <c r="G7">
        <v>5430</v>
      </c>
      <c r="H7">
        <v>7561</v>
      </c>
      <c r="I7">
        <v>6878</v>
      </c>
      <c r="J7" s="3">
        <f t="shared" si="0"/>
        <v>0.25</v>
      </c>
      <c r="K7" s="5">
        <f t="shared" si="1"/>
        <v>0.83406279733587063</v>
      </c>
      <c r="L7" s="5">
        <f t="shared" si="2"/>
        <v>0.728565678250369</v>
      </c>
      <c r="M7" s="5">
        <f t="shared" si="3"/>
        <v>0.90966803332892476</v>
      </c>
    </row>
    <row r="8" spans="1:13" x14ac:dyDescent="0.35">
      <c r="A8">
        <v>30</v>
      </c>
      <c r="B8">
        <v>4705</v>
      </c>
      <c r="C8">
        <v>3895</v>
      </c>
      <c r="D8">
        <v>4692</v>
      </c>
      <c r="E8">
        <v>3875</v>
      </c>
      <c r="F8">
        <v>6914</v>
      </c>
      <c r="G8">
        <v>4766</v>
      </c>
      <c r="H8">
        <v>6960</v>
      </c>
      <c r="I8">
        <v>6341</v>
      </c>
      <c r="J8" s="3">
        <f t="shared" si="0"/>
        <v>0.3</v>
      </c>
      <c r="K8" s="5">
        <f t="shared" si="1"/>
        <v>0.82784272051009566</v>
      </c>
      <c r="L8" s="5">
        <f t="shared" si="2"/>
        <v>0.68932600520682674</v>
      </c>
      <c r="M8" s="5">
        <f t="shared" si="3"/>
        <v>0.91106321839080462</v>
      </c>
    </row>
    <row r="9" spans="1:13" x14ac:dyDescent="0.35">
      <c r="A9">
        <v>35</v>
      </c>
      <c r="B9">
        <v>4512</v>
      </c>
      <c r="C9">
        <v>3599</v>
      </c>
      <c r="D9">
        <v>4439</v>
      </c>
      <c r="E9">
        <v>3512</v>
      </c>
      <c r="F9">
        <v>6468</v>
      </c>
      <c r="G9">
        <v>4194</v>
      </c>
      <c r="H9">
        <v>6578</v>
      </c>
      <c r="I9">
        <v>5930</v>
      </c>
      <c r="J9" s="3">
        <f t="shared" si="0"/>
        <v>0.35</v>
      </c>
      <c r="K9" s="5">
        <f t="shared" si="1"/>
        <v>0.79765070921985815</v>
      </c>
      <c r="L9" s="5">
        <f t="shared" si="2"/>
        <v>0.64842300556586274</v>
      </c>
      <c r="M9" s="5">
        <f t="shared" si="3"/>
        <v>0.9014898145332928</v>
      </c>
    </row>
    <row r="10" spans="1:13" x14ac:dyDescent="0.35">
      <c r="A10">
        <v>40</v>
      </c>
      <c r="B10">
        <v>3292</v>
      </c>
      <c r="C10">
        <v>2568</v>
      </c>
      <c r="D10">
        <v>3854</v>
      </c>
      <c r="E10">
        <v>3024</v>
      </c>
      <c r="F10">
        <v>5964</v>
      </c>
      <c r="G10">
        <v>3654</v>
      </c>
      <c r="H10">
        <v>5976</v>
      </c>
      <c r="I10">
        <v>5359</v>
      </c>
      <c r="J10" s="3">
        <f t="shared" si="0"/>
        <v>0.4</v>
      </c>
      <c r="K10" s="5">
        <f t="shared" si="1"/>
        <v>0.78007290400972051</v>
      </c>
      <c r="L10" s="5">
        <f t="shared" si="2"/>
        <v>0.61267605633802813</v>
      </c>
      <c r="M10" s="5">
        <f t="shared" si="3"/>
        <v>0.89675368139223566</v>
      </c>
    </row>
    <row r="11" spans="1:13" x14ac:dyDescent="0.35">
      <c r="A11">
        <v>45</v>
      </c>
      <c r="B11">
        <v>3037</v>
      </c>
      <c r="C11">
        <v>2260</v>
      </c>
      <c r="D11">
        <v>2938</v>
      </c>
      <c r="E11">
        <v>2162</v>
      </c>
      <c r="F11">
        <v>5492</v>
      </c>
      <c r="G11">
        <v>3016</v>
      </c>
      <c r="H11">
        <v>5435</v>
      </c>
      <c r="I11">
        <v>4769</v>
      </c>
      <c r="J11" s="3">
        <f t="shared" si="0"/>
        <v>0.45</v>
      </c>
      <c r="K11" s="5">
        <f t="shared" si="1"/>
        <v>0.74415541652946993</v>
      </c>
      <c r="L11" s="5">
        <f t="shared" si="2"/>
        <v>0.54916241806263655</v>
      </c>
      <c r="M11" s="5">
        <f t="shared" si="3"/>
        <v>0.87746090156393741</v>
      </c>
    </row>
    <row r="12" spans="1:13" x14ac:dyDescent="0.35">
      <c r="A12">
        <v>50</v>
      </c>
      <c r="B12">
        <v>2235</v>
      </c>
      <c r="C12">
        <v>1588</v>
      </c>
      <c r="D12">
        <v>2500</v>
      </c>
      <c r="E12">
        <v>1830</v>
      </c>
      <c r="F12">
        <v>5029</v>
      </c>
      <c r="G12">
        <v>2571</v>
      </c>
      <c r="H12">
        <v>5054</v>
      </c>
      <c r="I12">
        <v>4312</v>
      </c>
      <c r="J12" s="3">
        <f t="shared" si="0"/>
        <v>0.5</v>
      </c>
      <c r="K12" s="5">
        <f t="shared" si="1"/>
        <v>0.71051454138702463</v>
      </c>
      <c r="L12" s="5">
        <f t="shared" si="2"/>
        <v>0.51123483793994828</v>
      </c>
      <c r="M12" s="5">
        <f t="shared" si="3"/>
        <v>0.85318559556786699</v>
      </c>
    </row>
    <row r="13" spans="1:13" x14ac:dyDescent="0.35">
      <c r="A13">
        <v>55</v>
      </c>
      <c r="B13">
        <v>1953</v>
      </c>
      <c r="C13">
        <v>1290</v>
      </c>
      <c r="D13">
        <v>2124</v>
      </c>
      <c r="E13">
        <v>1401</v>
      </c>
      <c r="F13">
        <v>4529</v>
      </c>
      <c r="G13">
        <v>2005</v>
      </c>
      <c r="H13">
        <v>4530</v>
      </c>
      <c r="I13">
        <v>3756</v>
      </c>
      <c r="J13" s="3">
        <f t="shared" si="0"/>
        <v>0.55000000000000004</v>
      </c>
      <c r="K13" s="5">
        <f t="shared" si="1"/>
        <v>0.66052227342549918</v>
      </c>
      <c r="L13" s="5">
        <f t="shared" si="2"/>
        <v>0.44270258335173329</v>
      </c>
      <c r="M13" s="5">
        <f t="shared" si="3"/>
        <v>0.82913907284768207</v>
      </c>
    </row>
    <row r="14" spans="1:13" x14ac:dyDescent="0.35">
      <c r="A14">
        <v>60</v>
      </c>
      <c r="B14">
        <v>1950</v>
      </c>
      <c r="C14">
        <v>1215</v>
      </c>
      <c r="D14">
        <v>1855</v>
      </c>
      <c r="E14">
        <v>1178</v>
      </c>
      <c r="F14">
        <v>3997</v>
      </c>
      <c r="G14">
        <v>1616</v>
      </c>
      <c r="H14">
        <v>3973</v>
      </c>
      <c r="I14">
        <v>3236</v>
      </c>
      <c r="J14" s="3">
        <f t="shared" si="0"/>
        <v>0.6</v>
      </c>
      <c r="K14" s="5">
        <f t="shared" si="1"/>
        <v>0.62307692307692308</v>
      </c>
      <c r="L14" s="5">
        <f t="shared" si="2"/>
        <v>0.4043032274205654</v>
      </c>
      <c r="M14" s="5">
        <f t="shared" si="3"/>
        <v>0.81449786055877171</v>
      </c>
    </row>
    <row r="15" spans="1:13" x14ac:dyDescent="0.35">
      <c r="A15">
        <v>65</v>
      </c>
      <c r="B15">
        <v>1382</v>
      </c>
      <c r="C15">
        <v>760</v>
      </c>
      <c r="D15">
        <v>1349</v>
      </c>
      <c r="E15">
        <v>754</v>
      </c>
      <c r="F15">
        <v>3451</v>
      </c>
      <c r="G15">
        <v>1231</v>
      </c>
      <c r="H15">
        <v>3477</v>
      </c>
      <c r="I15">
        <v>2678</v>
      </c>
      <c r="J15" s="3">
        <f t="shared" si="0"/>
        <v>0.65</v>
      </c>
      <c r="K15" s="5">
        <f t="shared" si="1"/>
        <v>0.54992764109985526</v>
      </c>
      <c r="L15" s="5">
        <f t="shared" si="2"/>
        <v>0.35670820052158797</v>
      </c>
      <c r="M15" s="5">
        <f t="shared" si="3"/>
        <v>0.77020419902214554</v>
      </c>
    </row>
    <row r="16" spans="1:13" x14ac:dyDescent="0.35">
      <c r="A16">
        <v>70</v>
      </c>
      <c r="B16">
        <v>697</v>
      </c>
      <c r="C16">
        <v>344</v>
      </c>
      <c r="D16">
        <v>706</v>
      </c>
      <c r="E16">
        <v>359</v>
      </c>
      <c r="F16">
        <v>2943</v>
      </c>
      <c r="G16">
        <v>906</v>
      </c>
      <c r="H16">
        <v>2990</v>
      </c>
      <c r="I16">
        <v>2159</v>
      </c>
      <c r="J16" s="3">
        <f t="shared" si="0"/>
        <v>0.7</v>
      </c>
      <c r="K16" s="5">
        <f t="shared" si="1"/>
        <v>0.49354375896700142</v>
      </c>
      <c r="L16" s="5">
        <f t="shared" si="2"/>
        <v>0.30784913353720694</v>
      </c>
      <c r="M16" s="5">
        <f t="shared" si="3"/>
        <v>0.72207357859531773</v>
      </c>
    </row>
    <row r="17" spans="1:13" x14ac:dyDescent="0.35">
      <c r="A17">
        <v>75</v>
      </c>
      <c r="B17">
        <v>517</v>
      </c>
      <c r="C17">
        <v>253</v>
      </c>
      <c r="D17">
        <v>722</v>
      </c>
      <c r="E17">
        <v>349</v>
      </c>
      <c r="F17">
        <v>2475</v>
      </c>
      <c r="G17">
        <v>676</v>
      </c>
      <c r="H17">
        <v>2577</v>
      </c>
      <c r="I17">
        <v>1686</v>
      </c>
      <c r="J17" s="3">
        <f t="shared" si="0"/>
        <v>0.75</v>
      </c>
      <c r="K17" s="5">
        <f t="shared" si="1"/>
        <v>0.48936170212765956</v>
      </c>
      <c r="L17" s="5">
        <f t="shared" si="2"/>
        <v>0.27313131313131311</v>
      </c>
      <c r="M17" s="5">
        <f t="shared" si="3"/>
        <v>0.65424912689173453</v>
      </c>
    </row>
    <row r="18" spans="1:13" x14ac:dyDescent="0.35">
      <c r="A18">
        <v>80</v>
      </c>
      <c r="B18">
        <v>216</v>
      </c>
      <c r="C18">
        <v>79</v>
      </c>
      <c r="D18">
        <v>323</v>
      </c>
      <c r="E18">
        <v>146</v>
      </c>
      <c r="F18">
        <v>1966</v>
      </c>
      <c r="G18">
        <v>413</v>
      </c>
      <c r="H18">
        <v>1958</v>
      </c>
      <c r="I18">
        <v>1094</v>
      </c>
      <c r="J18" s="3">
        <f t="shared" si="0"/>
        <v>0.8</v>
      </c>
      <c r="K18" s="5">
        <f t="shared" si="1"/>
        <v>0.36574074074074076</v>
      </c>
      <c r="L18" s="5">
        <f t="shared" si="2"/>
        <v>0.21007121057985759</v>
      </c>
      <c r="M18" s="5">
        <f t="shared" si="3"/>
        <v>0.5587334014300307</v>
      </c>
    </row>
    <row r="19" spans="1:13" x14ac:dyDescent="0.35">
      <c r="A19">
        <v>85</v>
      </c>
      <c r="B19">
        <v>25</v>
      </c>
      <c r="C19">
        <v>1</v>
      </c>
      <c r="D19">
        <v>207</v>
      </c>
      <c r="E19">
        <v>65</v>
      </c>
      <c r="F19">
        <v>1502</v>
      </c>
      <c r="G19">
        <v>272</v>
      </c>
      <c r="H19">
        <v>1543</v>
      </c>
      <c r="I19">
        <v>711</v>
      </c>
      <c r="J19" s="3">
        <f t="shared" si="0"/>
        <v>0.85</v>
      </c>
      <c r="K19" s="5">
        <f t="shared" si="1"/>
        <v>0.04</v>
      </c>
      <c r="L19" s="5">
        <f t="shared" si="2"/>
        <v>0.18109187749667111</v>
      </c>
      <c r="M19" s="5">
        <f t="shared" si="3"/>
        <v>0.46079066753078418</v>
      </c>
    </row>
    <row r="20" spans="1:13" x14ac:dyDescent="0.35">
      <c r="A20">
        <v>90</v>
      </c>
      <c r="B20">
        <v>10</v>
      </c>
      <c r="C20">
        <v>0</v>
      </c>
      <c r="D20">
        <v>10</v>
      </c>
      <c r="E20">
        <v>0</v>
      </c>
      <c r="F20">
        <v>1013</v>
      </c>
      <c r="G20">
        <v>149</v>
      </c>
      <c r="H20">
        <v>1025</v>
      </c>
      <c r="I20">
        <v>396</v>
      </c>
      <c r="J20" s="3">
        <f t="shared" si="0"/>
        <v>0.9</v>
      </c>
      <c r="K20" s="5">
        <f t="shared" si="1"/>
        <v>0</v>
      </c>
      <c r="L20" s="5">
        <f t="shared" si="2"/>
        <v>0.14708785784797632</v>
      </c>
      <c r="M20" s="5">
        <f t="shared" si="3"/>
        <v>0.38634146341463416</v>
      </c>
    </row>
    <row r="21" spans="1:13" x14ac:dyDescent="0.35">
      <c r="A21">
        <v>95</v>
      </c>
      <c r="B21">
        <v>5</v>
      </c>
      <c r="C21">
        <v>0</v>
      </c>
      <c r="D21">
        <v>112</v>
      </c>
      <c r="E21">
        <v>14</v>
      </c>
      <c r="F21">
        <v>528</v>
      </c>
      <c r="G21">
        <v>40</v>
      </c>
      <c r="H21">
        <v>482</v>
      </c>
      <c r="I21">
        <v>75</v>
      </c>
      <c r="J21" s="3">
        <f t="shared" si="0"/>
        <v>0.95</v>
      </c>
      <c r="K21" s="5">
        <f t="shared" si="1"/>
        <v>0</v>
      </c>
      <c r="L21" s="5">
        <f t="shared" si="2"/>
        <v>7.575757575757576E-2</v>
      </c>
      <c r="M21" s="5">
        <f t="shared" si="3"/>
        <v>0.15560165975103735</v>
      </c>
    </row>
    <row r="22" spans="1:13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f t="shared" ref="J22" si="4">A22/100</f>
        <v>1</v>
      </c>
      <c r="K22" s="5">
        <v>0</v>
      </c>
      <c r="L22" s="5">
        <v>0</v>
      </c>
      <c r="M22" s="5">
        <v>0</v>
      </c>
    </row>
    <row r="43" spans="10:11" x14ac:dyDescent="0.35">
      <c r="J43">
        <v>10000</v>
      </c>
      <c r="K43">
        <v>9511</v>
      </c>
    </row>
    <row r="44" spans="10:11" x14ac:dyDescent="0.35">
      <c r="J44">
        <v>9501</v>
      </c>
      <c r="K44">
        <v>9012</v>
      </c>
    </row>
    <row r="45" spans="10:11" x14ac:dyDescent="0.35">
      <c r="J45">
        <v>8946</v>
      </c>
      <c r="K45">
        <v>8388</v>
      </c>
    </row>
    <row r="46" spans="10:11" x14ac:dyDescent="0.35">
      <c r="J46">
        <v>8482</v>
      </c>
      <c r="K46">
        <v>7996</v>
      </c>
    </row>
    <row r="47" spans="10:11" x14ac:dyDescent="0.35">
      <c r="J47">
        <v>7991</v>
      </c>
      <c r="K47">
        <v>7418</v>
      </c>
    </row>
    <row r="48" spans="10:11" x14ac:dyDescent="0.35">
      <c r="J48">
        <v>7561</v>
      </c>
      <c r="K48">
        <v>6878</v>
      </c>
    </row>
    <row r="49" spans="10:11" x14ac:dyDescent="0.35">
      <c r="J49">
        <v>6960</v>
      </c>
      <c r="K49">
        <v>6341</v>
      </c>
    </row>
    <row r="50" spans="10:11" x14ac:dyDescent="0.35">
      <c r="J50">
        <v>6578</v>
      </c>
      <c r="K50">
        <v>5930</v>
      </c>
    </row>
    <row r="51" spans="10:11" x14ac:dyDescent="0.35">
      <c r="J51">
        <v>5976</v>
      </c>
      <c r="K51">
        <v>5359</v>
      </c>
    </row>
    <row r="52" spans="10:11" x14ac:dyDescent="0.35">
      <c r="J52">
        <v>5435</v>
      </c>
      <c r="K52">
        <v>4769</v>
      </c>
    </row>
    <row r="53" spans="10:11" x14ac:dyDescent="0.35">
      <c r="J53">
        <v>5054</v>
      </c>
      <c r="K53">
        <v>4312</v>
      </c>
    </row>
    <row r="54" spans="10:11" x14ac:dyDescent="0.35">
      <c r="J54">
        <v>4530</v>
      </c>
      <c r="K54">
        <v>3756</v>
      </c>
    </row>
    <row r="55" spans="10:11" x14ac:dyDescent="0.35">
      <c r="J55">
        <v>3973</v>
      </c>
      <c r="K55">
        <v>3236</v>
      </c>
    </row>
    <row r="56" spans="10:11" x14ac:dyDescent="0.35">
      <c r="J56">
        <v>3477</v>
      </c>
      <c r="K56">
        <v>2678</v>
      </c>
    </row>
    <row r="57" spans="10:11" x14ac:dyDescent="0.35">
      <c r="J57">
        <v>2990</v>
      </c>
      <c r="K57">
        <v>2159</v>
      </c>
    </row>
    <row r="58" spans="10:11" x14ac:dyDescent="0.35">
      <c r="J58">
        <v>2577</v>
      </c>
      <c r="K58">
        <v>1686</v>
      </c>
    </row>
    <row r="59" spans="10:11" x14ac:dyDescent="0.35">
      <c r="J59">
        <v>1958</v>
      </c>
      <c r="K59">
        <v>1094</v>
      </c>
    </row>
    <row r="60" spans="10:11" x14ac:dyDescent="0.35">
      <c r="J60">
        <v>1543</v>
      </c>
      <c r="K60">
        <v>711</v>
      </c>
    </row>
    <row r="61" spans="10:11" x14ac:dyDescent="0.35">
      <c r="J61">
        <v>1025</v>
      </c>
      <c r="K61">
        <v>396</v>
      </c>
    </row>
    <row r="62" spans="10:11" x14ac:dyDescent="0.35">
      <c r="J62">
        <v>482</v>
      </c>
      <c r="K62">
        <v>75</v>
      </c>
    </row>
    <row r="63" spans="10:11" x14ac:dyDescent="0.35">
      <c r="J63">
        <v>0</v>
      </c>
      <c r="K6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L1" zoomScaleNormal="100" workbookViewId="0">
      <pane ySplit="1" topLeftCell="A2" activePane="bottomLeft" state="frozen"/>
      <selection pane="bottomLeft" activeCell="W1" sqref="W1"/>
    </sheetView>
  </sheetViews>
  <sheetFormatPr defaultRowHeight="14.5" x14ac:dyDescent="0.35"/>
  <cols>
    <col min="1" max="1" width="15.36328125" customWidth="1"/>
    <col min="2" max="2" width="13" customWidth="1"/>
    <col min="3" max="3" width="12.54296875" customWidth="1"/>
    <col min="4" max="4" width="17.1796875" customWidth="1"/>
    <col min="5" max="15" width="18.54296875" customWidth="1"/>
    <col min="16" max="16" width="11.08984375" customWidth="1"/>
    <col min="17" max="17" width="8.453125" customWidth="1"/>
    <col min="18" max="18" width="8.54296875" customWidth="1"/>
    <col min="21" max="21" width="10.7265625" customWidth="1"/>
    <col min="23" max="23" width="11.6328125" customWidth="1"/>
  </cols>
  <sheetData>
    <row r="1" spans="1:23" x14ac:dyDescent="0.35">
      <c r="A1" t="s">
        <v>48</v>
      </c>
      <c r="B1" t="s">
        <v>50</v>
      </c>
      <c r="C1" t="s">
        <v>46</v>
      </c>
      <c r="D1" t="s">
        <v>51</v>
      </c>
      <c r="E1" t="s">
        <v>47</v>
      </c>
      <c r="F1" t="s">
        <v>54</v>
      </c>
      <c r="G1" t="s">
        <v>56</v>
      </c>
      <c r="H1" t="s">
        <v>78</v>
      </c>
      <c r="I1" t="s">
        <v>79</v>
      </c>
      <c r="J1" t="s">
        <v>82</v>
      </c>
      <c r="K1" t="s">
        <v>83</v>
      </c>
      <c r="L1" t="s">
        <v>85</v>
      </c>
      <c r="M1" t="s">
        <v>86</v>
      </c>
      <c r="N1" t="s">
        <v>87</v>
      </c>
      <c r="O1" t="s">
        <v>88</v>
      </c>
      <c r="P1" t="s">
        <v>49</v>
      </c>
      <c r="Q1" t="s">
        <v>42</v>
      </c>
      <c r="R1" t="s">
        <v>41</v>
      </c>
      <c r="S1" t="s">
        <v>53</v>
      </c>
      <c r="T1" t="s">
        <v>80</v>
      </c>
      <c r="U1" t="s">
        <v>81</v>
      </c>
      <c r="V1" t="s">
        <v>84</v>
      </c>
      <c r="W1" t="s">
        <v>89</v>
      </c>
    </row>
    <row r="2" spans="1:23" x14ac:dyDescent="0.35">
      <c r="A2">
        <v>0</v>
      </c>
      <c r="B2">
        <v>10000</v>
      </c>
      <c r="C2">
        <v>9513</v>
      </c>
      <c r="D2">
        <v>10000</v>
      </c>
      <c r="E2">
        <v>9536</v>
      </c>
      <c r="F2">
        <v>10000</v>
      </c>
      <c r="G2">
        <v>9505</v>
      </c>
      <c r="H2">
        <v>10000</v>
      </c>
      <c r="I2">
        <v>9555</v>
      </c>
      <c r="J2">
        <v>10000</v>
      </c>
      <c r="K2">
        <v>9504</v>
      </c>
      <c r="L2">
        <v>10000</v>
      </c>
      <c r="M2">
        <v>9495</v>
      </c>
      <c r="N2">
        <v>10000</v>
      </c>
      <c r="O2">
        <v>9507</v>
      </c>
      <c r="P2" s="3">
        <f t="shared" ref="P2:P21" si="0">A2/100</f>
        <v>0</v>
      </c>
      <c r="Q2" s="4">
        <f>C2/B2</f>
        <v>0.95130000000000003</v>
      </c>
      <c r="R2" s="4">
        <f>E2/D2</f>
        <v>0.9536</v>
      </c>
      <c r="S2" s="5">
        <f>G2/F2</f>
        <v>0.95050000000000001</v>
      </c>
      <c r="T2" s="5">
        <f t="shared" ref="T2:T21" si="1">I2/H2</f>
        <v>0.95550000000000002</v>
      </c>
      <c r="U2" s="5">
        <f t="shared" ref="U2:U21" si="2">K2/J2</f>
        <v>0.95040000000000002</v>
      </c>
      <c r="V2" s="5">
        <f t="shared" ref="V2:V21" si="3">M2/L2</f>
        <v>0.94950000000000001</v>
      </c>
      <c r="W2" s="5">
        <f>O2/N2</f>
        <v>0.95069999999999999</v>
      </c>
    </row>
    <row r="3" spans="1:23" x14ac:dyDescent="0.35">
      <c r="A3">
        <v>5</v>
      </c>
      <c r="B3">
        <v>9534</v>
      </c>
      <c r="C3">
        <v>8702</v>
      </c>
      <c r="D3">
        <v>9534</v>
      </c>
      <c r="E3">
        <v>8974</v>
      </c>
      <c r="F3">
        <v>9534</v>
      </c>
      <c r="G3">
        <v>8982</v>
      </c>
      <c r="H3">
        <v>9505</v>
      </c>
      <c r="I3">
        <v>8713</v>
      </c>
      <c r="J3">
        <v>9521</v>
      </c>
      <c r="K3">
        <v>8758</v>
      </c>
      <c r="L3">
        <v>9521</v>
      </c>
      <c r="M3">
        <v>9133</v>
      </c>
      <c r="N3">
        <v>9521</v>
      </c>
      <c r="O3">
        <v>9119</v>
      </c>
      <c r="P3" s="3">
        <f t="shared" si="0"/>
        <v>0.05</v>
      </c>
      <c r="Q3" s="4">
        <f t="shared" ref="Q3:Q21" si="4">C3/B3</f>
        <v>0.91273337528844134</v>
      </c>
      <c r="R3" s="4">
        <f t="shared" ref="R3:R21" si="5">E3/D3</f>
        <v>0.94126284875183552</v>
      </c>
      <c r="S3" s="5">
        <f t="shared" ref="S3:S21" si="6">G3/F3</f>
        <v>0.94210195091252358</v>
      </c>
      <c r="T3" s="5">
        <f t="shared" si="1"/>
        <v>0.91667543398211471</v>
      </c>
      <c r="U3" s="5">
        <f t="shared" si="2"/>
        <v>0.91986135910093481</v>
      </c>
      <c r="V3" s="5">
        <f t="shared" si="3"/>
        <v>0.95924797815355534</v>
      </c>
      <c r="W3" s="5">
        <f t="shared" ref="W3:W21" si="7">O3/N3</f>
        <v>0.95777754437559082</v>
      </c>
    </row>
    <row r="4" spans="1:23" x14ac:dyDescent="0.35">
      <c r="A4">
        <v>10</v>
      </c>
      <c r="B4">
        <v>9011</v>
      </c>
      <c r="C4">
        <v>7808</v>
      </c>
      <c r="D4">
        <v>9011</v>
      </c>
      <c r="E4">
        <v>8542</v>
      </c>
      <c r="F4">
        <v>9011</v>
      </c>
      <c r="G4">
        <v>8322</v>
      </c>
      <c r="H4">
        <v>8986</v>
      </c>
      <c r="I4">
        <v>7850</v>
      </c>
      <c r="J4">
        <v>9018</v>
      </c>
      <c r="K4">
        <v>7833</v>
      </c>
      <c r="L4">
        <v>9018</v>
      </c>
      <c r="M4">
        <v>8557</v>
      </c>
      <c r="N4">
        <v>9018</v>
      </c>
      <c r="O4">
        <v>8544</v>
      </c>
      <c r="P4" s="3">
        <f t="shared" si="0"/>
        <v>0.1</v>
      </c>
      <c r="Q4" s="4">
        <f t="shared" si="4"/>
        <v>0.86649650427255576</v>
      </c>
      <c r="R4" s="4">
        <f t="shared" si="5"/>
        <v>0.94795250249694818</v>
      </c>
      <c r="S4" s="5">
        <f t="shared" si="6"/>
        <v>0.92353789812451448</v>
      </c>
      <c r="T4" s="5">
        <f t="shared" si="1"/>
        <v>0.87358112619630535</v>
      </c>
      <c r="U4" s="5">
        <f t="shared" si="2"/>
        <v>0.86859614105123084</v>
      </c>
      <c r="V4" s="5">
        <f t="shared" si="3"/>
        <v>0.94888001774229314</v>
      </c>
      <c r="W4" s="5">
        <f t="shared" si="7"/>
        <v>0.9474384564204924</v>
      </c>
    </row>
    <row r="5" spans="1:23" x14ac:dyDescent="0.35">
      <c r="A5">
        <v>15</v>
      </c>
      <c r="B5">
        <v>8507</v>
      </c>
      <c r="C5">
        <v>7007</v>
      </c>
      <c r="D5">
        <v>8507</v>
      </c>
      <c r="E5">
        <v>8024</v>
      </c>
      <c r="F5">
        <v>8507</v>
      </c>
      <c r="G5">
        <v>7717</v>
      </c>
      <c r="H5">
        <v>8528</v>
      </c>
      <c r="I5">
        <v>7002</v>
      </c>
      <c r="J5">
        <v>8477</v>
      </c>
      <c r="K5">
        <v>7007</v>
      </c>
      <c r="L5">
        <v>8477</v>
      </c>
      <c r="M5">
        <v>8047</v>
      </c>
      <c r="N5">
        <v>8477</v>
      </c>
      <c r="O5">
        <v>8012</v>
      </c>
      <c r="P5" s="3">
        <f t="shared" si="0"/>
        <v>0.15</v>
      </c>
      <c r="Q5" s="4">
        <f t="shared" si="4"/>
        <v>0.82367462090043497</v>
      </c>
      <c r="R5" s="4">
        <f t="shared" si="5"/>
        <v>0.94322322792994007</v>
      </c>
      <c r="S5" s="5">
        <f t="shared" si="6"/>
        <v>0.90713530034089573</v>
      </c>
      <c r="T5" s="5">
        <f t="shared" si="1"/>
        <v>0.82106003752345214</v>
      </c>
      <c r="U5" s="5">
        <f t="shared" si="2"/>
        <v>0.82658959537572252</v>
      </c>
      <c r="V5" s="5">
        <f t="shared" si="3"/>
        <v>0.94927450749085762</v>
      </c>
      <c r="W5" s="5">
        <f t="shared" si="7"/>
        <v>0.94514568833313672</v>
      </c>
    </row>
    <row r="6" spans="1:23" x14ac:dyDescent="0.35">
      <c r="A6">
        <v>20</v>
      </c>
      <c r="B6">
        <v>8004</v>
      </c>
      <c r="C6">
        <v>6150</v>
      </c>
      <c r="D6">
        <v>8004</v>
      </c>
      <c r="E6">
        <v>7549</v>
      </c>
      <c r="F6">
        <v>8004</v>
      </c>
      <c r="G6">
        <v>7096</v>
      </c>
      <c r="H6">
        <v>7931</v>
      </c>
      <c r="I6">
        <v>6211</v>
      </c>
      <c r="J6">
        <v>8071</v>
      </c>
      <c r="K6">
        <v>6305</v>
      </c>
      <c r="L6">
        <v>8071</v>
      </c>
      <c r="M6">
        <v>7619</v>
      </c>
      <c r="N6">
        <v>8071</v>
      </c>
      <c r="O6">
        <v>7611</v>
      </c>
      <c r="P6" s="3">
        <f t="shared" si="0"/>
        <v>0.2</v>
      </c>
      <c r="Q6" s="4">
        <f t="shared" si="4"/>
        <v>0.76836581709145424</v>
      </c>
      <c r="R6" s="4">
        <f t="shared" si="5"/>
        <v>0.94315342328835583</v>
      </c>
      <c r="S6" s="5">
        <f t="shared" si="6"/>
        <v>0.88655672163918042</v>
      </c>
      <c r="T6" s="5">
        <f t="shared" si="1"/>
        <v>0.78312949186735592</v>
      </c>
      <c r="U6" s="5">
        <f t="shared" si="2"/>
        <v>0.78119192169495721</v>
      </c>
      <c r="V6" s="5">
        <f t="shared" si="3"/>
        <v>0.94399702639078176</v>
      </c>
      <c r="W6" s="5">
        <f t="shared" si="7"/>
        <v>0.94300582331805227</v>
      </c>
    </row>
    <row r="7" spans="1:23" x14ac:dyDescent="0.35">
      <c r="A7">
        <v>25</v>
      </c>
      <c r="B7">
        <v>7459</v>
      </c>
      <c r="C7">
        <v>5500</v>
      </c>
      <c r="D7">
        <v>7459</v>
      </c>
      <c r="E7">
        <v>7003</v>
      </c>
      <c r="F7">
        <v>7459</v>
      </c>
      <c r="G7">
        <v>6476</v>
      </c>
      <c r="H7">
        <v>7527</v>
      </c>
      <c r="I7">
        <v>5539</v>
      </c>
      <c r="J7">
        <v>7516</v>
      </c>
      <c r="K7">
        <v>5466</v>
      </c>
      <c r="L7">
        <v>7516</v>
      </c>
      <c r="M7">
        <v>7056</v>
      </c>
      <c r="N7">
        <v>7516</v>
      </c>
      <c r="O7">
        <v>7022</v>
      </c>
      <c r="P7" s="3">
        <f t="shared" si="0"/>
        <v>0.25</v>
      </c>
      <c r="Q7" s="4">
        <f t="shared" si="4"/>
        <v>0.73736425794342408</v>
      </c>
      <c r="R7" s="4">
        <f t="shared" si="5"/>
        <v>0.93886579970505435</v>
      </c>
      <c r="S7" s="5">
        <f t="shared" si="6"/>
        <v>0.86821289717120254</v>
      </c>
      <c r="T7" s="5">
        <f t="shared" si="1"/>
        <v>0.73588415039192245</v>
      </c>
      <c r="U7" s="5">
        <f t="shared" si="2"/>
        <v>0.72724853645556142</v>
      </c>
      <c r="V7" s="5">
        <f t="shared" si="3"/>
        <v>0.93879723257051628</v>
      </c>
      <c r="W7" s="5">
        <f t="shared" si="7"/>
        <v>0.93427354976051091</v>
      </c>
    </row>
    <row r="8" spans="1:23" x14ac:dyDescent="0.35">
      <c r="A8">
        <v>30</v>
      </c>
      <c r="B8">
        <v>6959</v>
      </c>
      <c r="C8">
        <v>4802</v>
      </c>
      <c r="D8">
        <v>6959</v>
      </c>
      <c r="E8">
        <v>6413</v>
      </c>
      <c r="F8">
        <v>6959</v>
      </c>
      <c r="G8">
        <v>5836</v>
      </c>
      <c r="H8">
        <v>7097</v>
      </c>
      <c r="I8">
        <v>4876</v>
      </c>
      <c r="J8">
        <v>7020</v>
      </c>
      <c r="K8">
        <v>4832</v>
      </c>
      <c r="L8">
        <v>7020</v>
      </c>
      <c r="M8">
        <v>6530</v>
      </c>
      <c r="N8">
        <v>7020</v>
      </c>
      <c r="O8">
        <v>6532</v>
      </c>
      <c r="P8" s="3">
        <f t="shared" si="0"/>
        <v>0.3</v>
      </c>
      <c r="Q8" s="4">
        <f t="shared" si="4"/>
        <v>0.69004167265411698</v>
      </c>
      <c r="R8" s="4">
        <f t="shared" si="5"/>
        <v>0.92154045121425487</v>
      </c>
      <c r="S8" s="5">
        <f t="shared" si="6"/>
        <v>0.83862623940221293</v>
      </c>
      <c r="T8" s="5">
        <f t="shared" si="1"/>
        <v>0.68705086656333658</v>
      </c>
      <c r="U8" s="5">
        <f t="shared" si="2"/>
        <v>0.68831908831908828</v>
      </c>
      <c r="V8" s="5">
        <f t="shared" si="3"/>
        <v>0.93019943019943019</v>
      </c>
      <c r="W8" s="5">
        <f t="shared" si="7"/>
        <v>0.93048433048433044</v>
      </c>
    </row>
    <row r="9" spans="1:23" x14ac:dyDescent="0.35">
      <c r="A9">
        <v>35</v>
      </c>
      <c r="B9">
        <v>6587</v>
      </c>
      <c r="C9">
        <v>4163</v>
      </c>
      <c r="D9">
        <v>6587</v>
      </c>
      <c r="E9">
        <v>6052</v>
      </c>
      <c r="F9">
        <v>6587</v>
      </c>
      <c r="G9">
        <v>5374</v>
      </c>
      <c r="H9">
        <v>6475</v>
      </c>
      <c r="I9">
        <v>4145</v>
      </c>
      <c r="J9">
        <v>6498</v>
      </c>
      <c r="K9">
        <v>4123</v>
      </c>
      <c r="L9">
        <v>6498</v>
      </c>
      <c r="M9">
        <v>6028</v>
      </c>
      <c r="N9">
        <v>6498</v>
      </c>
      <c r="O9">
        <v>6017</v>
      </c>
      <c r="P9" s="3">
        <f t="shared" si="0"/>
        <v>0.35</v>
      </c>
      <c r="Q9" s="4">
        <f t="shared" si="4"/>
        <v>0.63200242902687109</v>
      </c>
      <c r="R9" s="4">
        <f t="shared" si="5"/>
        <v>0.91877941399726737</v>
      </c>
      <c r="S9" s="5">
        <f t="shared" si="6"/>
        <v>0.81584940033399123</v>
      </c>
      <c r="T9" s="5">
        <f t="shared" si="1"/>
        <v>0.64015444015444012</v>
      </c>
      <c r="U9" s="5">
        <f t="shared" si="2"/>
        <v>0.63450292397660824</v>
      </c>
      <c r="V9" s="5">
        <f t="shared" si="3"/>
        <v>0.92767005232379196</v>
      </c>
      <c r="W9" s="5">
        <f t="shared" si="7"/>
        <v>0.92597722376115732</v>
      </c>
    </row>
    <row r="10" spans="1:23" x14ac:dyDescent="0.35">
      <c r="A10">
        <v>40</v>
      </c>
      <c r="B10">
        <v>5953</v>
      </c>
      <c r="C10">
        <v>3505</v>
      </c>
      <c r="D10">
        <v>5953</v>
      </c>
      <c r="E10">
        <v>5407</v>
      </c>
      <c r="F10">
        <v>5953</v>
      </c>
      <c r="G10">
        <v>4703</v>
      </c>
      <c r="H10">
        <v>5975</v>
      </c>
      <c r="I10">
        <v>3517</v>
      </c>
      <c r="J10">
        <v>6004</v>
      </c>
      <c r="K10">
        <v>3510</v>
      </c>
      <c r="L10">
        <v>6004</v>
      </c>
      <c r="M10">
        <v>5478</v>
      </c>
      <c r="N10">
        <v>6004</v>
      </c>
      <c r="O10">
        <v>5469</v>
      </c>
      <c r="P10" s="3">
        <f t="shared" si="0"/>
        <v>0.4</v>
      </c>
      <c r="Q10" s="4">
        <f t="shared" si="4"/>
        <v>0.58877876700823117</v>
      </c>
      <c r="R10" s="4">
        <f t="shared" si="5"/>
        <v>0.90828153871997308</v>
      </c>
      <c r="S10" s="5">
        <f t="shared" si="6"/>
        <v>0.79002183772887624</v>
      </c>
      <c r="T10" s="5">
        <f t="shared" si="1"/>
        <v>0.58861924686192468</v>
      </c>
      <c r="U10" s="5">
        <f t="shared" si="2"/>
        <v>0.58461025982678216</v>
      </c>
      <c r="V10" s="5">
        <f t="shared" si="3"/>
        <v>0.91239173884077285</v>
      </c>
      <c r="W10" s="5">
        <f t="shared" si="7"/>
        <v>0.9108927381745503</v>
      </c>
    </row>
    <row r="11" spans="1:23" x14ac:dyDescent="0.35">
      <c r="A11">
        <v>45</v>
      </c>
      <c r="B11">
        <v>5466</v>
      </c>
      <c r="C11">
        <v>2919</v>
      </c>
      <c r="D11">
        <v>5466</v>
      </c>
      <c r="E11">
        <v>4807</v>
      </c>
      <c r="F11">
        <v>5466</v>
      </c>
      <c r="G11">
        <v>4091</v>
      </c>
      <c r="H11">
        <v>5451</v>
      </c>
      <c r="I11">
        <v>2867</v>
      </c>
      <c r="J11">
        <v>5463</v>
      </c>
      <c r="K11">
        <v>2999</v>
      </c>
      <c r="L11">
        <v>5463</v>
      </c>
      <c r="M11">
        <v>4961</v>
      </c>
      <c r="N11">
        <v>5463</v>
      </c>
      <c r="O11">
        <v>4964</v>
      </c>
      <c r="P11" s="3">
        <f t="shared" si="0"/>
        <v>0.45</v>
      </c>
      <c r="Q11" s="4">
        <f t="shared" si="4"/>
        <v>0.53402854006586165</v>
      </c>
      <c r="R11" s="4">
        <f t="shared" si="5"/>
        <v>0.87943651664837175</v>
      </c>
      <c r="S11" s="5">
        <f t="shared" si="6"/>
        <v>0.74844493230881814</v>
      </c>
      <c r="T11" s="5">
        <f t="shared" si="1"/>
        <v>0.52595853971748308</v>
      </c>
      <c r="U11" s="5">
        <f t="shared" si="2"/>
        <v>0.54896576972359512</v>
      </c>
      <c r="V11" s="5">
        <f t="shared" si="3"/>
        <v>0.90810909756544023</v>
      </c>
      <c r="W11" s="5">
        <f t="shared" si="7"/>
        <v>0.90865824638477022</v>
      </c>
    </row>
    <row r="12" spans="1:23" x14ac:dyDescent="0.35">
      <c r="A12">
        <v>50</v>
      </c>
      <c r="B12">
        <v>4965</v>
      </c>
      <c r="C12">
        <v>2479</v>
      </c>
      <c r="D12">
        <v>4965</v>
      </c>
      <c r="E12">
        <v>4417</v>
      </c>
      <c r="F12">
        <v>4965</v>
      </c>
      <c r="G12">
        <v>3642</v>
      </c>
      <c r="H12">
        <v>5010</v>
      </c>
      <c r="I12">
        <v>2488</v>
      </c>
      <c r="J12">
        <v>4980</v>
      </c>
      <c r="K12">
        <v>2387</v>
      </c>
      <c r="L12">
        <v>4980</v>
      </c>
      <c r="M12">
        <v>4383</v>
      </c>
      <c r="N12">
        <v>4980</v>
      </c>
      <c r="O12">
        <v>4396</v>
      </c>
      <c r="P12" s="3">
        <f t="shared" si="0"/>
        <v>0.5</v>
      </c>
      <c r="Q12" s="4">
        <f t="shared" si="4"/>
        <v>0.49929506545820745</v>
      </c>
      <c r="R12" s="4">
        <f t="shared" si="5"/>
        <v>0.88962739174219541</v>
      </c>
      <c r="S12" s="5">
        <f t="shared" si="6"/>
        <v>0.73353474320241696</v>
      </c>
      <c r="T12" s="5">
        <f t="shared" si="1"/>
        <v>0.49660678642714573</v>
      </c>
      <c r="U12" s="5">
        <f t="shared" si="2"/>
        <v>0.47931726907630523</v>
      </c>
      <c r="V12" s="5">
        <f t="shared" si="3"/>
        <v>0.88012048192771086</v>
      </c>
      <c r="W12" s="5">
        <f t="shared" si="7"/>
        <v>0.88273092369477912</v>
      </c>
    </row>
    <row r="13" spans="1:23" x14ac:dyDescent="0.35">
      <c r="A13">
        <v>55</v>
      </c>
      <c r="B13">
        <v>4514</v>
      </c>
      <c r="C13">
        <v>1913</v>
      </c>
      <c r="D13">
        <v>4514</v>
      </c>
      <c r="E13">
        <v>3849</v>
      </c>
      <c r="F13">
        <v>4514</v>
      </c>
      <c r="G13">
        <v>3134</v>
      </c>
      <c r="H13">
        <v>4578</v>
      </c>
      <c r="I13">
        <v>2027</v>
      </c>
      <c r="J13">
        <v>4541</v>
      </c>
      <c r="K13">
        <v>2034</v>
      </c>
      <c r="L13">
        <v>4541</v>
      </c>
      <c r="M13">
        <v>3912</v>
      </c>
      <c r="N13">
        <v>4541</v>
      </c>
      <c r="O13">
        <v>3917</v>
      </c>
      <c r="P13" s="3">
        <f t="shared" si="0"/>
        <v>0.55000000000000004</v>
      </c>
      <c r="Q13" s="4">
        <f t="shared" si="4"/>
        <v>0.42379264510412051</v>
      </c>
      <c r="R13" s="4">
        <f t="shared" si="5"/>
        <v>0.85268054940186089</v>
      </c>
      <c r="S13" s="5">
        <f t="shared" si="6"/>
        <v>0.69428444838280901</v>
      </c>
      <c r="T13" s="5">
        <f t="shared" si="1"/>
        <v>0.44276976845784183</v>
      </c>
      <c r="U13" s="5">
        <f t="shared" si="2"/>
        <v>0.44791896058136976</v>
      </c>
      <c r="V13" s="5">
        <f t="shared" si="3"/>
        <v>0.86148425456947808</v>
      </c>
      <c r="W13" s="5">
        <f t="shared" si="7"/>
        <v>0.86258533362695444</v>
      </c>
    </row>
    <row r="14" spans="1:23" x14ac:dyDescent="0.35">
      <c r="A14">
        <v>60</v>
      </c>
      <c r="B14">
        <v>4037</v>
      </c>
      <c r="C14">
        <v>1607</v>
      </c>
      <c r="D14">
        <v>4037</v>
      </c>
      <c r="E14">
        <v>3396</v>
      </c>
      <c r="F14">
        <v>4037</v>
      </c>
      <c r="G14">
        <v>2652</v>
      </c>
      <c r="H14">
        <v>4003</v>
      </c>
      <c r="I14">
        <v>1592</v>
      </c>
      <c r="J14">
        <v>4043</v>
      </c>
      <c r="K14">
        <v>1541</v>
      </c>
      <c r="L14">
        <v>4043</v>
      </c>
      <c r="M14">
        <v>3446</v>
      </c>
      <c r="N14">
        <v>4043</v>
      </c>
      <c r="O14">
        <v>3453</v>
      </c>
      <c r="P14" s="3">
        <f t="shared" si="0"/>
        <v>0.6</v>
      </c>
      <c r="Q14" s="4">
        <f t="shared" si="4"/>
        <v>0.3980678721823136</v>
      </c>
      <c r="R14" s="4">
        <f t="shared" si="5"/>
        <v>0.84121872677730991</v>
      </c>
      <c r="S14" s="5">
        <f t="shared" si="6"/>
        <v>0.65692345801337626</v>
      </c>
      <c r="T14" s="5">
        <f t="shared" si="1"/>
        <v>0.39770172370721957</v>
      </c>
      <c r="U14" s="5">
        <f t="shared" si="2"/>
        <v>0.38115260944842938</v>
      </c>
      <c r="V14" s="5">
        <f t="shared" si="3"/>
        <v>0.85233737323769476</v>
      </c>
      <c r="W14" s="5">
        <f t="shared" si="7"/>
        <v>0.85406876082117245</v>
      </c>
    </row>
    <row r="15" spans="1:23" x14ac:dyDescent="0.35">
      <c r="A15">
        <v>65</v>
      </c>
      <c r="B15">
        <v>3545</v>
      </c>
      <c r="C15">
        <v>1203</v>
      </c>
      <c r="D15">
        <v>3545</v>
      </c>
      <c r="E15">
        <v>2901</v>
      </c>
      <c r="F15">
        <v>3545</v>
      </c>
      <c r="G15">
        <v>2200</v>
      </c>
      <c r="H15">
        <v>3487</v>
      </c>
      <c r="I15">
        <v>1176</v>
      </c>
      <c r="J15">
        <v>3552</v>
      </c>
      <c r="K15">
        <v>1243</v>
      </c>
      <c r="L15">
        <v>3552</v>
      </c>
      <c r="M15">
        <v>2880</v>
      </c>
      <c r="N15">
        <v>3552</v>
      </c>
      <c r="O15">
        <v>2895</v>
      </c>
      <c r="P15" s="3">
        <f t="shared" si="0"/>
        <v>0.65</v>
      </c>
      <c r="Q15" s="4">
        <f t="shared" si="4"/>
        <v>0.33935119887165022</v>
      </c>
      <c r="R15" s="4">
        <f t="shared" si="5"/>
        <v>0.81833568406205925</v>
      </c>
      <c r="S15" s="5">
        <f t="shared" si="6"/>
        <v>0.6205923836389281</v>
      </c>
      <c r="T15" s="5">
        <f t="shared" si="1"/>
        <v>0.33725265271006594</v>
      </c>
      <c r="U15" s="5">
        <f t="shared" si="2"/>
        <v>0.34994369369369371</v>
      </c>
      <c r="V15" s="5">
        <f t="shared" si="3"/>
        <v>0.81081081081081086</v>
      </c>
      <c r="W15" s="5">
        <f t="shared" si="7"/>
        <v>0.81503378378378377</v>
      </c>
    </row>
    <row r="16" spans="1:23" x14ac:dyDescent="0.35">
      <c r="A16">
        <v>70</v>
      </c>
      <c r="B16">
        <v>3015</v>
      </c>
      <c r="C16">
        <v>875</v>
      </c>
      <c r="D16">
        <v>3015</v>
      </c>
      <c r="E16">
        <v>2307</v>
      </c>
      <c r="F16">
        <v>3015</v>
      </c>
      <c r="G16">
        <v>1688</v>
      </c>
      <c r="H16">
        <v>2863</v>
      </c>
      <c r="I16">
        <v>869</v>
      </c>
      <c r="J16">
        <v>3013</v>
      </c>
      <c r="K16">
        <v>898</v>
      </c>
      <c r="L16">
        <v>3013</v>
      </c>
      <c r="M16">
        <v>2305</v>
      </c>
      <c r="N16">
        <v>3013</v>
      </c>
      <c r="O16">
        <v>2315</v>
      </c>
      <c r="P16" s="3">
        <f t="shared" si="0"/>
        <v>0.7</v>
      </c>
      <c r="Q16" s="4">
        <f t="shared" si="4"/>
        <v>0.29021558872305142</v>
      </c>
      <c r="R16" s="4">
        <f t="shared" si="5"/>
        <v>0.76517412935323381</v>
      </c>
      <c r="S16" s="5">
        <f t="shared" si="6"/>
        <v>0.55986733001658373</v>
      </c>
      <c r="T16" s="5">
        <f t="shared" si="1"/>
        <v>0.30352776807544535</v>
      </c>
      <c r="U16" s="5">
        <f t="shared" si="2"/>
        <v>0.29804181878526387</v>
      </c>
      <c r="V16" s="5">
        <f t="shared" si="3"/>
        <v>0.76501825423166281</v>
      </c>
      <c r="W16" s="5">
        <f t="shared" si="7"/>
        <v>0.76833720544308004</v>
      </c>
    </row>
    <row r="17" spans="1:23" x14ac:dyDescent="0.35">
      <c r="A17">
        <v>75</v>
      </c>
      <c r="B17">
        <v>2498</v>
      </c>
      <c r="C17">
        <v>601</v>
      </c>
      <c r="D17">
        <v>2498</v>
      </c>
      <c r="E17">
        <v>1777</v>
      </c>
      <c r="F17">
        <v>2498</v>
      </c>
      <c r="G17">
        <v>1252</v>
      </c>
      <c r="H17">
        <v>2467</v>
      </c>
      <c r="I17">
        <v>617</v>
      </c>
      <c r="J17">
        <v>2517</v>
      </c>
      <c r="K17">
        <v>652</v>
      </c>
      <c r="L17">
        <v>2517</v>
      </c>
      <c r="M17">
        <v>1834</v>
      </c>
      <c r="N17">
        <v>2517</v>
      </c>
      <c r="O17">
        <v>1842</v>
      </c>
      <c r="P17" s="3">
        <f t="shared" si="0"/>
        <v>0.75</v>
      </c>
      <c r="Q17" s="4">
        <f t="shared" si="4"/>
        <v>0.24059247397918335</v>
      </c>
      <c r="R17" s="4">
        <f t="shared" si="5"/>
        <v>0.71136909527622094</v>
      </c>
      <c r="S17" s="5">
        <f t="shared" si="6"/>
        <v>0.50120096076861487</v>
      </c>
      <c r="T17" s="5">
        <f t="shared" si="1"/>
        <v>0.25010133765707337</v>
      </c>
      <c r="U17" s="5">
        <f t="shared" si="2"/>
        <v>0.25903853794199444</v>
      </c>
      <c r="V17" s="5">
        <f t="shared" si="3"/>
        <v>0.72864521255462855</v>
      </c>
      <c r="W17" s="5">
        <f t="shared" si="7"/>
        <v>0.73182359952324194</v>
      </c>
    </row>
    <row r="18" spans="1:23" x14ac:dyDescent="0.35">
      <c r="A18">
        <v>80</v>
      </c>
      <c r="B18">
        <v>1979</v>
      </c>
      <c r="C18">
        <v>397</v>
      </c>
      <c r="D18">
        <v>1979</v>
      </c>
      <c r="E18">
        <v>1279</v>
      </c>
      <c r="F18">
        <v>1979</v>
      </c>
      <c r="G18">
        <v>884</v>
      </c>
      <c r="H18">
        <v>2004</v>
      </c>
      <c r="I18">
        <v>409</v>
      </c>
      <c r="J18">
        <v>1965</v>
      </c>
      <c r="K18">
        <v>412</v>
      </c>
      <c r="L18">
        <v>1965</v>
      </c>
      <c r="M18">
        <v>1272</v>
      </c>
      <c r="N18">
        <v>1965</v>
      </c>
      <c r="O18">
        <v>1265</v>
      </c>
      <c r="P18" s="3">
        <f t="shared" si="0"/>
        <v>0.8</v>
      </c>
      <c r="Q18" s="4">
        <f t="shared" si="4"/>
        <v>0.20060636685194544</v>
      </c>
      <c r="R18" s="4">
        <f t="shared" si="5"/>
        <v>0.64628600303183426</v>
      </c>
      <c r="S18" s="5">
        <f t="shared" si="6"/>
        <v>0.44669024759979786</v>
      </c>
      <c r="T18" s="5">
        <f t="shared" si="1"/>
        <v>0.20409181636726548</v>
      </c>
      <c r="U18" s="5">
        <f t="shared" si="2"/>
        <v>0.20966921119592874</v>
      </c>
      <c r="V18" s="5">
        <f t="shared" si="3"/>
        <v>0.64732824427480917</v>
      </c>
      <c r="W18" s="5">
        <f t="shared" si="7"/>
        <v>0.64376590330788808</v>
      </c>
    </row>
    <row r="19" spans="1:23" x14ac:dyDescent="0.35">
      <c r="A19">
        <v>85</v>
      </c>
      <c r="B19">
        <v>1465</v>
      </c>
      <c r="C19">
        <v>257</v>
      </c>
      <c r="D19">
        <v>1465</v>
      </c>
      <c r="E19">
        <v>809</v>
      </c>
      <c r="F19">
        <v>1465</v>
      </c>
      <c r="G19">
        <v>541</v>
      </c>
      <c r="H19">
        <v>1466</v>
      </c>
      <c r="I19">
        <v>243</v>
      </c>
      <c r="J19">
        <v>1505</v>
      </c>
      <c r="K19">
        <v>260</v>
      </c>
      <c r="L19">
        <v>1505</v>
      </c>
      <c r="M19">
        <v>840</v>
      </c>
      <c r="N19">
        <v>1505</v>
      </c>
      <c r="O19">
        <v>837</v>
      </c>
      <c r="P19" s="3">
        <f t="shared" si="0"/>
        <v>0.85</v>
      </c>
      <c r="Q19" s="4">
        <f t="shared" si="4"/>
        <v>0.17542662116040955</v>
      </c>
      <c r="R19" s="4">
        <f t="shared" si="5"/>
        <v>0.55221843003412974</v>
      </c>
      <c r="S19" s="5">
        <f t="shared" si="6"/>
        <v>0.36928327645051195</v>
      </c>
      <c r="T19" s="5">
        <f t="shared" si="1"/>
        <v>0.16575716234652116</v>
      </c>
      <c r="U19" s="5">
        <f t="shared" si="2"/>
        <v>0.17275747508305647</v>
      </c>
      <c r="V19" s="5">
        <f t="shared" si="3"/>
        <v>0.55813953488372092</v>
      </c>
      <c r="W19" s="5">
        <f t="shared" si="7"/>
        <v>0.5561461794019934</v>
      </c>
    </row>
    <row r="20" spans="1:23" x14ac:dyDescent="0.35">
      <c r="A20">
        <v>90</v>
      </c>
      <c r="B20">
        <v>962</v>
      </c>
      <c r="C20">
        <v>125</v>
      </c>
      <c r="D20">
        <v>962</v>
      </c>
      <c r="E20">
        <v>421</v>
      </c>
      <c r="F20">
        <v>962</v>
      </c>
      <c r="G20">
        <v>261</v>
      </c>
      <c r="H20">
        <v>1014</v>
      </c>
      <c r="I20">
        <v>128</v>
      </c>
      <c r="J20">
        <v>984</v>
      </c>
      <c r="K20">
        <v>115</v>
      </c>
      <c r="L20">
        <v>984</v>
      </c>
      <c r="M20">
        <v>444</v>
      </c>
      <c r="N20">
        <v>984</v>
      </c>
      <c r="O20">
        <v>438</v>
      </c>
      <c r="P20" s="3">
        <f t="shared" si="0"/>
        <v>0.9</v>
      </c>
      <c r="Q20" s="4">
        <f t="shared" si="4"/>
        <v>0.12993762993762994</v>
      </c>
      <c r="R20" s="4">
        <f t="shared" si="5"/>
        <v>0.43762993762993763</v>
      </c>
      <c r="S20" s="5">
        <f t="shared" si="6"/>
        <v>0.2713097713097713</v>
      </c>
      <c r="T20" s="5">
        <f t="shared" si="1"/>
        <v>0.12623274161735701</v>
      </c>
      <c r="U20" s="5">
        <f t="shared" si="2"/>
        <v>0.11686991869918699</v>
      </c>
      <c r="V20" s="5">
        <f t="shared" si="3"/>
        <v>0.45121951219512196</v>
      </c>
      <c r="W20" s="5">
        <f t="shared" si="7"/>
        <v>0.4451219512195122</v>
      </c>
    </row>
    <row r="21" spans="1:23" x14ac:dyDescent="0.35">
      <c r="A21">
        <v>95</v>
      </c>
      <c r="B21">
        <v>471</v>
      </c>
      <c r="C21">
        <v>29</v>
      </c>
      <c r="D21">
        <v>471</v>
      </c>
      <c r="E21">
        <v>109</v>
      </c>
      <c r="F21">
        <v>471</v>
      </c>
      <c r="G21">
        <v>58</v>
      </c>
      <c r="H21">
        <v>491</v>
      </c>
      <c r="I21">
        <v>41</v>
      </c>
      <c r="J21">
        <v>489</v>
      </c>
      <c r="K21">
        <v>36</v>
      </c>
      <c r="L21">
        <v>489</v>
      </c>
      <c r="M21">
        <v>139</v>
      </c>
      <c r="N21">
        <v>489</v>
      </c>
      <c r="O21">
        <v>144</v>
      </c>
      <c r="P21" s="3">
        <f t="shared" si="0"/>
        <v>0.95</v>
      </c>
      <c r="Q21" s="4">
        <f t="shared" si="4"/>
        <v>6.1571125265392782E-2</v>
      </c>
      <c r="R21" s="4">
        <f t="shared" si="5"/>
        <v>0.23142250530785563</v>
      </c>
      <c r="S21" s="5">
        <f t="shared" si="6"/>
        <v>0.12314225053078556</v>
      </c>
      <c r="T21" s="5">
        <f t="shared" si="1"/>
        <v>8.3503054989816694E-2</v>
      </c>
      <c r="U21" s="5">
        <f t="shared" si="2"/>
        <v>7.3619631901840496E-2</v>
      </c>
      <c r="V21" s="5">
        <f t="shared" si="3"/>
        <v>0.28425357873210633</v>
      </c>
      <c r="W21" s="5">
        <f t="shared" si="7"/>
        <v>0.29447852760736198</v>
      </c>
    </row>
    <row r="22" spans="1:23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3">
        <f t="shared" ref="P22" si="8">A22/100</f>
        <v>1</v>
      </c>
      <c r="Q22" s="4">
        <v>0</v>
      </c>
      <c r="R22" s="4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7" spans="1:23" x14ac:dyDescent="0.35">
      <c r="L27">
        <v>0</v>
      </c>
      <c r="M27">
        <v>10000</v>
      </c>
      <c r="N27">
        <v>9507</v>
      </c>
    </row>
    <row r="28" spans="1:23" x14ac:dyDescent="0.35">
      <c r="L28">
        <v>5</v>
      </c>
      <c r="M28">
        <v>9521</v>
      </c>
      <c r="N28">
        <v>9119</v>
      </c>
    </row>
    <row r="29" spans="1:23" x14ac:dyDescent="0.35">
      <c r="L29">
        <v>10</v>
      </c>
      <c r="M29">
        <v>9018</v>
      </c>
      <c r="N29">
        <v>8544</v>
      </c>
    </row>
    <row r="30" spans="1:23" x14ac:dyDescent="0.35">
      <c r="L30">
        <v>15</v>
      </c>
      <c r="M30">
        <v>8477</v>
      </c>
      <c r="N30">
        <v>8012</v>
      </c>
    </row>
    <row r="31" spans="1:23" x14ac:dyDescent="0.35">
      <c r="L31">
        <v>20</v>
      </c>
      <c r="M31">
        <v>8071</v>
      </c>
      <c r="N31">
        <v>7611</v>
      </c>
    </row>
    <row r="32" spans="1:23" x14ac:dyDescent="0.35">
      <c r="L32">
        <v>25</v>
      </c>
      <c r="M32">
        <v>7516</v>
      </c>
      <c r="N32">
        <v>7022</v>
      </c>
    </row>
    <row r="33" spans="8:14" x14ac:dyDescent="0.35">
      <c r="L33">
        <v>30</v>
      </c>
      <c r="M33">
        <v>7020</v>
      </c>
      <c r="N33">
        <v>6532</v>
      </c>
    </row>
    <row r="34" spans="8:14" x14ac:dyDescent="0.35">
      <c r="H34">
        <v>0</v>
      </c>
      <c r="L34">
        <v>35</v>
      </c>
      <c r="M34">
        <v>6498</v>
      </c>
      <c r="N34">
        <v>6017</v>
      </c>
    </row>
    <row r="35" spans="8:14" x14ac:dyDescent="0.35">
      <c r="H35">
        <v>5</v>
      </c>
      <c r="L35">
        <v>40</v>
      </c>
      <c r="M35">
        <v>6004</v>
      </c>
      <c r="N35">
        <v>5469</v>
      </c>
    </row>
    <row r="36" spans="8:14" x14ac:dyDescent="0.35">
      <c r="H36">
        <v>10</v>
      </c>
      <c r="L36">
        <v>45</v>
      </c>
      <c r="M36">
        <v>5463</v>
      </c>
      <c r="N36">
        <v>4964</v>
      </c>
    </row>
    <row r="37" spans="8:14" x14ac:dyDescent="0.35">
      <c r="H37">
        <v>15</v>
      </c>
      <c r="L37">
        <v>50</v>
      </c>
      <c r="M37">
        <v>4980</v>
      </c>
      <c r="N37">
        <v>4396</v>
      </c>
    </row>
    <row r="38" spans="8:14" x14ac:dyDescent="0.35">
      <c r="H38">
        <v>20</v>
      </c>
      <c r="L38">
        <v>55</v>
      </c>
      <c r="M38">
        <v>4541</v>
      </c>
      <c r="N38">
        <v>3917</v>
      </c>
    </row>
    <row r="39" spans="8:14" x14ac:dyDescent="0.35">
      <c r="H39">
        <v>25</v>
      </c>
      <c r="L39">
        <v>60</v>
      </c>
      <c r="M39">
        <v>4043</v>
      </c>
      <c r="N39">
        <v>3453</v>
      </c>
    </row>
    <row r="40" spans="8:14" x14ac:dyDescent="0.35">
      <c r="H40">
        <v>30</v>
      </c>
      <c r="L40">
        <v>65</v>
      </c>
      <c r="M40">
        <v>3552</v>
      </c>
      <c r="N40">
        <v>2895</v>
      </c>
    </row>
    <row r="41" spans="8:14" x14ac:dyDescent="0.35">
      <c r="H41">
        <v>35</v>
      </c>
      <c r="L41">
        <v>70</v>
      </c>
      <c r="M41">
        <v>3013</v>
      </c>
      <c r="N41">
        <v>2315</v>
      </c>
    </row>
    <row r="42" spans="8:14" x14ac:dyDescent="0.35">
      <c r="H42">
        <v>40</v>
      </c>
      <c r="L42">
        <v>75</v>
      </c>
      <c r="M42">
        <v>2517</v>
      </c>
      <c r="N42">
        <v>1842</v>
      </c>
    </row>
    <row r="43" spans="8:14" x14ac:dyDescent="0.35">
      <c r="H43">
        <v>45</v>
      </c>
      <c r="L43">
        <v>80</v>
      </c>
      <c r="M43">
        <v>1965</v>
      </c>
      <c r="N43">
        <v>1265</v>
      </c>
    </row>
    <row r="44" spans="8:14" x14ac:dyDescent="0.35">
      <c r="H44">
        <v>50</v>
      </c>
      <c r="L44">
        <v>85</v>
      </c>
      <c r="M44">
        <v>1505</v>
      </c>
      <c r="N44">
        <v>837</v>
      </c>
    </row>
    <row r="45" spans="8:14" x14ac:dyDescent="0.35">
      <c r="H45">
        <v>55</v>
      </c>
      <c r="L45">
        <v>90</v>
      </c>
      <c r="M45">
        <v>984</v>
      </c>
      <c r="N45">
        <v>438</v>
      </c>
    </row>
    <row r="46" spans="8:14" x14ac:dyDescent="0.35">
      <c r="H46">
        <v>60</v>
      </c>
      <c r="L46">
        <v>95</v>
      </c>
      <c r="M46">
        <v>489</v>
      </c>
      <c r="N46">
        <v>144</v>
      </c>
    </row>
    <row r="47" spans="8:14" x14ac:dyDescent="0.35">
      <c r="H47">
        <v>65</v>
      </c>
      <c r="L47">
        <v>100</v>
      </c>
      <c r="M47">
        <v>0</v>
      </c>
      <c r="N47">
        <v>0</v>
      </c>
    </row>
    <row r="48" spans="8:14" x14ac:dyDescent="0.35">
      <c r="H48">
        <v>70</v>
      </c>
    </row>
    <row r="49" spans="8:8" x14ac:dyDescent="0.35">
      <c r="H49">
        <v>75</v>
      </c>
    </row>
    <row r="50" spans="8:8" x14ac:dyDescent="0.35">
      <c r="H50">
        <v>80</v>
      </c>
    </row>
    <row r="51" spans="8:8" x14ac:dyDescent="0.35">
      <c r="H51">
        <v>85</v>
      </c>
    </row>
    <row r="52" spans="8:8" x14ac:dyDescent="0.35">
      <c r="H52">
        <v>90</v>
      </c>
    </row>
    <row r="53" spans="8:8" x14ac:dyDescent="0.35">
      <c r="H53">
        <v>95</v>
      </c>
    </row>
    <row r="54" spans="8:8" x14ac:dyDescent="0.35">
      <c r="H54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C1" workbookViewId="0">
      <selection activeCell="P2" sqref="P2:P22"/>
    </sheetView>
  </sheetViews>
  <sheetFormatPr defaultRowHeight="14.5" x14ac:dyDescent="0.35"/>
  <cols>
    <col min="4" max="4" width="7.26953125" customWidth="1"/>
    <col min="5" max="5" width="13.36328125" customWidth="1"/>
    <col min="6" max="6" width="12.08984375" customWidth="1"/>
    <col min="7" max="7" width="9" customWidth="1"/>
    <col min="8" max="8" width="10.90625" customWidth="1"/>
    <col min="9" max="9" width="8.08984375" customWidth="1"/>
    <col min="10" max="10" width="11.453125" customWidth="1"/>
    <col min="11" max="11" width="7.7265625" bestFit="1" customWidth="1"/>
    <col min="12" max="12" width="10.81640625" customWidth="1"/>
    <col min="13" max="13" width="11.08984375" bestFit="1" customWidth="1"/>
    <col min="14" max="14" width="12.08984375" customWidth="1"/>
    <col min="15" max="15" width="9.1796875" customWidth="1"/>
  </cols>
  <sheetData>
    <row r="1" spans="1:16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1" t="s">
        <v>1</v>
      </c>
    </row>
    <row r="2" spans="1:16" x14ac:dyDescent="0.35">
      <c r="A2">
        <v>100</v>
      </c>
      <c r="B2">
        <v>5000</v>
      </c>
      <c r="C2">
        <v>10000</v>
      </c>
      <c r="D2">
        <v>0.4</v>
      </c>
      <c r="E2" t="s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</v>
      </c>
      <c r="N2" t="str">
        <f>"true"</f>
        <v>true</v>
      </c>
      <c r="O2">
        <v>0</v>
      </c>
      <c r="P2" t="str">
        <f>"./gen_trace " &amp; $A$1 &amp;" " &amp;A2&amp;" "&amp;$B$1&amp;" "&amp;B2&amp;" "&amp;$C$1&amp;" "&amp;C2&amp;" "&amp;$D$1&amp;" "&amp;D2&amp;" "&amp;$E$1&amp;" "&amp;E2&amp;" "&amp;$F$1&amp;" "&amp;F2&amp;" "&amp;$G$1&amp;" "&amp;G2&amp;" "&amp;$H$1&amp;" "&amp;H2&amp;" "&amp;$I$1&amp;" "&amp;I2&amp;" "&amp;$J$1&amp;" "&amp;J2&amp;" "&amp;$K$1&amp;" "&amp;K2&amp;" "&amp;$L$1&amp;" "&amp;L2&amp;" "&amp;$M$1&amp;" "&amp;M2&amp;" "&amp;$N$1&amp;" "&amp;N2&amp;" "&amp;$O$1&amp;" "&amp;O2</f>
        <v>./gen_trace -users 100 -files 5000 -trans 10000 -zipf 0.4 -output trace_0.trace -usr:pre_trusted 5 -usr:purely 0 -usr:feedback 0 -usr:provider 0 -usr:disguise 0 -usr:sybil 0 -band:max_conn 2 -band:period 1 -mode:smartgen true -mode:warmup 0</v>
      </c>
    </row>
    <row r="3" spans="1:16" x14ac:dyDescent="0.35">
      <c r="A3">
        <v>100</v>
      </c>
      <c r="B3">
        <v>5000</v>
      </c>
      <c r="C3">
        <v>10000</v>
      </c>
      <c r="D3">
        <v>0.4</v>
      </c>
      <c r="E3" t="s">
        <v>2</v>
      </c>
      <c r="F3">
        <v>5</v>
      </c>
      <c r="G3">
        <v>5</v>
      </c>
      <c r="H3">
        <v>0</v>
      </c>
      <c r="I3">
        <v>0</v>
      </c>
      <c r="J3">
        <v>0</v>
      </c>
      <c r="K3">
        <v>0</v>
      </c>
      <c r="L3">
        <v>2</v>
      </c>
      <c r="M3">
        <v>1</v>
      </c>
      <c r="N3" t="str">
        <f t="shared" ref="N3:N22" si="0">"true"</f>
        <v>true</v>
      </c>
      <c r="O3">
        <v>0</v>
      </c>
      <c r="P3" t="str">
        <f t="shared" ref="P3:P22" si="1">"./gen_trace " &amp; $A$1 &amp;" " &amp;A3&amp;" "&amp;$B$1&amp;" "&amp;B3&amp;" "&amp;$C$1&amp;" "&amp;C3&amp;" "&amp;$D$1&amp;" "&amp;D3&amp;" "&amp;$E$1&amp;" "&amp;E3&amp;" "&amp;$F$1&amp;" "&amp;F3&amp;" "&amp;$G$1&amp;" "&amp;G3&amp;" "&amp;$H$1&amp;" "&amp;H3&amp;" "&amp;$I$1&amp;" "&amp;I3&amp;" "&amp;$J$1&amp;" "&amp;J3&amp;" "&amp;$K$1&amp;" "&amp;K3&amp;" "&amp;$L$1&amp;" "&amp;L3&amp;" "&amp;$M$1&amp;" "&amp;M3&amp;" "&amp;$N$1&amp;" "&amp;N3&amp;" "&amp;$O$1&amp;" "&amp;O3</f>
        <v>./gen_trace -users 100 -files 5000 -trans 10000 -zipf 0.4 -output trace_1.trace -usr:pre_trusted 5 -usr:purely 5 -usr:feedback 0 -usr:provider 0 -usr:disguise 0 -usr:sybil 0 -band:max_conn 2 -band:period 1 -mode:smartgen true -mode:warmup 0</v>
      </c>
    </row>
    <row r="4" spans="1:16" x14ac:dyDescent="0.35">
      <c r="A4">
        <v>100</v>
      </c>
      <c r="B4">
        <v>5000</v>
      </c>
      <c r="C4">
        <v>10000</v>
      </c>
      <c r="D4">
        <v>0.4</v>
      </c>
      <c r="E4" t="s">
        <v>19</v>
      </c>
      <c r="F4">
        <v>5</v>
      </c>
      <c r="G4">
        <v>10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 t="str">
        <f t="shared" si="0"/>
        <v>true</v>
      </c>
      <c r="O4">
        <v>0</v>
      </c>
      <c r="P4" t="str">
        <f t="shared" si="1"/>
        <v>./gen_trace -users 100 -files 5000 -trans 10000 -zipf 0.4 -output trace_2.trace -usr:pre_trusted 5 -usr:purely 10 -usr:feedback 0 -usr:provider 0 -usr:disguise 0 -usr:sybil 0 -band:max_conn 2 -band:period 1 -mode:smartgen true -mode:warmup 0</v>
      </c>
    </row>
    <row r="5" spans="1:16" x14ac:dyDescent="0.35">
      <c r="A5">
        <v>100</v>
      </c>
      <c r="B5">
        <v>5000</v>
      </c>
      <c r="C5">
        <v>10000</v>
      </c>
      <c r="D5">
        <v>0.4</v>
      </c>
      <c r="E5" t="s">
        <v>20</v>
      </c>
      <c r="F5">
        <v>5</v>
      </c>
      <c r="G5">
        <v>15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 t="str">
        <f t="shared" si="0"/>
        <v>true</v>
      </c>
      <c r="O5">
        <v>0</v>
      </c>
      <c r="P5" t="str">
        <f t="shared" si="1"/>
        <v>./gen_trace -users 100 -files 5000 -trans 10000 -zipf 0.4 -output trace_3.trace -usr:pre_trusted 5 -usr:purely 15 -usr:feedback 0 -usr:provider 0 -usr:disguise 0 -usr:sybil 0 -band:max_conn 2 -band:period 1 -mode:smartgen true -mode:warmup 0</v>
      </c>
    </row>
    <row r="6" spans="1:16" x14ac:dyDescent="0.35">
      <c r="A6">
        <v>100</v>
      </c>
      <c r="B6">
        <v>5000</v>
      </c>
      <c r="C6">
        <v>10000</v>
      </c>
      <c r="D6">
        <v>0.4</v>
      </c>
      <c r="E6" t="s">
        <v>21</v>
      </c>
      <c r="F6">
        <v>5</v>
      </c>
      <c r="G6">
        <v>20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 t="str">
        <f t="shared" si="0"/>
        <v>true</v>
      </c>
      <c r="O6">
        <v>0</v>
      </c>
      <c r="P6" t="str">
        <f t="shared" si="1"/>
        <v>./gen_trace -users 100 -files 5000 -trans 10000 -zipf 0.4 -output trace_4.trace -usr:pre_trusted 5 -usr:purely 20 -usr:feedback 0 -usr:provider 0 -usr:disguise 0 -usr:sybil 0 -band:max_conn 2 -band:period 1 -mode:smartgen true -mode:warmup 0</v>
      </c>
    </row>
    <row r="7" spans="1:16" x14ac:dyDescent="0.35">
      <c r="A7">
        <v>100</v>
      </c>
      <c r="B7">
        <v>5000</v>
      </c>
      <c r="C7">
        <v>10000</v>
      </c>
      <c r="D7">
        <v>0.4</v>
      </c>
      <c r="E7" t="s">
        <v>22</v>
      </c>
      <c r="F7">
        <v>5</v>
      </c>
      <c r="G7">
        <v>25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 t="str">
        <f t="shared" si="0"/>
        <v>true</v>
      </c>
      <c r="O7">
        <v>0</v>
      </c>
      <c r="P7" t="str">
        <f t="shared" si="1"/>
        <v>./gen_trace -users 100 -files 5000 -trans 10000 -zipf 0.4 -output trace_5.trace -usr:pre_trusted 5 -usr:purely 25 -usr:feedback 0 -usr:provider 0 -usr:disguise 0 -usr:sybil 0 -band:max_conn 2 -band:period 1 -mode:smartgen true -mode:warmup 0</v>
      </c>
    </row>
    <row r="8" spans="1:16" x14ac:dyDescent="0.35">
      <c r="A8">
        <v>100</v>
      </c>
      <c r="B8">
        <v>5000</v>
      </c>
      <c r="C8">
        <v>10000</v>
      </c>
      <c r="D8">
        <v>0.4</v>
      </c>
      <c r="E8" t="s">
        <v>18</v>
      </c>
      <c r="F8">
        <v>5</v>
      </c>
      <c r="G8">
        <v>30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 t="str">
        <f t="shared" si="0"/>
        <v>true</v>
      </c>
      <c r="O8">
        <v>0</v>
      </c>
      <c r="P8" t="str">
        <f t="shared" si="1"/>
        <v>./gen_trace -users 100 -files 5000 -trans 10000 -zipf 0.4 -output trace_6.trace -usr:pre_trusted 5 -usr:purely 30 -usr:feedback 0 -usr:provider 0 -usr:disguise 0 -usr:sybil 0 -band:max_conn 2 -band:period 1 -mode:smartgen true -mode:warmup 0</v>
      </c>
    </row>
    <row r="9" spans="1:16" x14ac:dyDescent="0.35">
      <c r="A9">
        <v>100</v>
      </c>
      <c r="B9">
        <v>5000</v>
      </c>
      <c r="C9">
        <v>10000</v>
      </c>
      <c r="D9">
        <v>0.4</v>
      </c>
      <c r="E9" t="s">
        <v>52</v>
      </c>
      <c r="F9">
        <v>5</v>
      </c>
      <c r="G9">
        <v>35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 t="str">
        <f t="shared" si="0"/>
        <v>true</v>
      </c>
      <c r="O9">
        <v>0</v>
      </c>
      <c r="P9" t="str">
        <f t="shared" si="1"/>
        <v>./gen_trace -users 100 -files 5000 -trans 10000 -zipf 0.4 -output trace_7.trace -usr:pre_trusted 5 -usr:purely 35 -usr:feedback 0 -usr:provider 0 -usr:disguise 0 -usr:sybil 0 -band:max_conn 2 -band:period 1 -mode:smartgen true -mode:warmup 0</v>
      </c>
    </row>
    <row r="10" spans="1:16" x14ac:dyDescent="0.35">
      <c r="A10">
        <v>100</v>
      </c>
      <c r="B10">
        <v>5000</v>
      </c>
      <c r="C10">
        <v>10000</v>
      </c>
      <c r="D10">
        <v>0.4</v>
      </c>
      <c r="E10" t="s">
        <v>23</v>
      </c>
      <c r="F10">
        <v>5</v>
      </c>
      <c r="G10">
        <v>40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 t="str">
        <f t="shared" si="0"/>
        <v>true</v>
      </c>
      <c r="O10">
        <v>0</v>
      </c>
      <c r="P10" t="str">
        <f t="shared" si="1"/>
        <v>./gen_trace -users 100 -files 5000 -trans 10000 -zipf 0.4 -output trace_8.trace -usr:pre_trusted 5 -usr:purely 40 -usr:feedback 0 -usr:provider 0 -usr:disguise 0 -usr:sybil 0 -band:max_conn 2 -band:period 1 -mode:smartgen true -mode:warmup 0</v>
      </c>
    </row>
    <row r="11" spans="1:16" x14ac:dyDescent="0.35">
      <c r="A11">
        <v>100</v>
      </c>
      <c r="B11">
        <v>5000</v>
      </c>
      <c r="C11">
        <v>10000</v>
      </c>
      <c r="D11">
        <v>0.4</v>
      </c>
      <c r="E11" t="s">
        <v>24</v>
      </c>
      <c r="F11">
        <v>5</v>
      </c>
      <c r="G11">
        <v>45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 t="str">
        <f t="shared" si="0"/>
        <v>true</v>
      </c>
      <c r="O11">
        <v>0</v>
      </c>
      <c r="P11" t="str">
        <f t="shared" si="1"/>
        <v>./gen_trace -users 100 -files 5000 -trans 10000 -zipf 0.4 -output trace_9.trace -usr:pre_trusted 5 -usr:purely 45 -usr:feedback 0 -usr:provider 0 -usr:disguise 0 -usr:sybil 0 -band:max_conn 2 -band:period 1 -mode:smartgen true -mode:warmup 0</v>
      </c>
    </row>
    <row r="12" spans="1:16" x14ac:dyDescent="0.35">
      <c r="A12">
        <v>100</v>
      </c>
      <c r="B12">
        <v>5000</v>
      </c>
      <c r="C12">
        <v>10000</v>
      </c>
      <c r="D12">
        <v>0.4</v>
      </c>
      <c r="E12" t="s">
        <v>25</v>
      </c>
      <c r="F12">
        <v>5</v>
      </c>
      <c r="G12">
        <v>50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t="str">
        <f t="shared" si="0"/>
        <v>true</v>
      </c>
      <c r="O12">
        <v>0</v>
      </c>
      <c r="P12" t="str">
        <f t="shared" si="1"/>
        <v>./gen_trace -users 100 -files 5000 -trans 10000 -zipf 0.4 -output trace_10.trace -usr:pre_trusted 5 -usr:purely 50 -usr:feedback 0 -usr:provider 0 -usr:disguise 0 -usr:sybil 0 -band:max_conn 2 -band:period 1 -mode:smartgen true -mode:warmup 0</v>
      </c>
    </row>
    <row r="13" spans="1:16" x14ac:dyDescent="0.35">
      <c r="A13">
        <v>100</v>
      </c>
      <c r="B13">
        <v>5000</v>
      </c>
      <c r="C13">
        <v>10000</v>
      </c>
      <c r="D13">
        <v>0.4</v>
      </c>
      <c r="E13" t="s">
        <v>26</v>
      </c>
      <c r="F13">
        <v>5</v>
      </c>
      <c r="G13">
        <v>55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 t="str">
        <f t="shared" si="0"/>
        <v>true</v>
      </c>
      <c r="O13">
        <v>0</v>
      </c>
      <c r="P13" t="str">
        <f t="shared" si="1"/>
        <v>./gen_trace -users 100 -files 5000 -trans 10000 -zipf 0.4 -output trace_11.trace -usr:pre_trusted 5 -usr:purely 55 -usr:feedback 0 -usr:provider 0 -usr:disguise 0 -usr:sybil 0 -band:max_conn 2 -band:period 1 -mode:smartgen true -mode:warmup 0</v>
      </c>
    </row>
    <row r="14" spans="1:16" x14ac:dyDescent="0.35">
      <c r="A14">
        <v>100</v>
      </c>
      <c r="B14">
        <v>5000</v>
      </c>
      <c r="C14">
        <v>10000</v>
      </c>
      <c r="D14">
        <v>0.4</v>
      </c>
      <c r="E14" t="s">
        <v>27</v>
      </c>
      <c r="F14">
        <v>5</v>
      </c>
      <c r="G14">
        <v>60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t="str">
        <f t="shared" si="0"/>
        <v>true</v>
      </c>
      <c r="O14">
        <v>0</v>
      </c>
      <c r="P14" t="str">
        <f t="shared" si="1"/>
        <v>./gen_trace -users 100 -files 5000 -trans 10000 -zipf 0.4 -output trace_12.trace -usr:pre_trusted 5 -usr:purely 60 -usr:feedback 0 -usr:provider 0 -usr:disguise 0 -usr:sybil 0 -band:max_conn 2 -band:period 1 -mode:smartgen true -mode:warmup 0</v>
      </c>
    </row>
    <row r="15" spans="1:16" x14ac:dyDescent="0.35">
      <c r="A15">
        <v>100</v>
      </c>
      <c r="B15">
        <v>5000</v>
      </c>
      <c r="C15">
        <v>10000</v>
      </c>
      <c r="D15">
        <v>0.4</v>
      </c>
      <c r="E15" t="s">
        <v>28</v>
      </c>
      <c r="F15">
        <v>5</v>
      </c>
      <c r="G15">
        <v>65</v>
      </c>
      <c r="H15">
        <v>0</v>
      </c>
      <c r="I15">
        <v>0</v>
      </c>
      <c r="J15">
        <v>0</v>
      </c>
      <c r="K15">
        <v>0</v>
      </c>
      <c r="L15">
        <v>2</v>
      </c>
      <c r="M15">
        <v>1</v>
      </c>
      <c r="N15" t="str">
        <f t="shared" si="0"/>
        <v>true</v>
      </c>
      <c r="O15">
        <v>0</v>
      </c>
      <c r="P15" t="str">
        <f t="shared" si="1"/>
        <v>./gen_trace -users 100 -files 5000 -trans 10000 -zipf 0.4 -output trace_13.trace -usr:pre_trusted 5 -usr:purely 65 -usr:feedback 0 -usr:provider 0 -usr:disguise 0 -usr:sybil 0 -band:max_conn 2 -band:period 1 -mode:smartgen true -mode:warmup 0</v>
      </c>
    </row>
    <row r="16" spans="1:16" x14ac:dyDescent="0.35">
      <c r="A16">
        <v>100</v>
      </c>
      <c r="B16">
        <v>5000</v>
      </c>
      <c r="C16">
        <v>10000</v>
      </c>
      <c r="D16">
        <v>0.4</v>
      </c>
      <c r="E16" t="s">
        <v>29</v>
      </c>
      <c r="F16">
        <v>5</v>
      </c>
      <c r="G16">
        <v>70</v>
      </c>
      <c r="H16">
        <v>0</v>
      </c>
      <c r="I16">
        <v>0</v>
      </c>
      <c r="J16">
        <v>0</v>
      </c>
      <c r="K16">
        <v>0</v>
      </c>
      <c r="L16">
        <v>2</v>
      </c>
      <c r="M16">
        <v>1</v>
      </c>
      <c r="N16" t="str">
        <f t="shared" si="0"/>
        <v>true</v>
      </c>
      <c r="O16">
        <v>0</v>
      </c>
      <c r="P16" t="str">
        <f t="shared" si="1"/>
        <v>./gen_trace -users 100 -files 5000 -trans 10000 -zipf 0.4 -output trace_14.trace -usr:pre_trusted 5 -usr:purely 70 -usr:feedback 0 -usr:provider 0 -usr:disguise 0 -usr:sybil 0 -band:max_conn 2 -band:period 1 -mode:smartgen true -mode:warmup 0</v>
      </c>
    </row>
    <row r="17" spans="1:16" x14ac:dyDescent="0.35">
      <c r="A17">
        <v>100</v>
      </c>
      <c r="B17">
        <v>5000</v>
      </c>
      <c r="C17">
        <v>10000</v>
      </c>
      <c r="D17">
        <v>0.4</v>
      </c>
      <c r="E17" t="s">
        <v>30</v>
      </c>
      <c r="F17">
        <v>5</v>
      </c>
      <c r="G17">
        <v>75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 t="str">
        <f t="shared" si="0"/>
        <v>true</v>
      </c>
      <c r="O17">
        <v>0</v>
      </c>
      <c r="P17" t="str">
        <f t="shared" si="1"/>
        <v>./gen_trace -users 100 -files 5000 -trans 10000 -zipf 0.4 -output trace_15.trace -usr:pre_trusted 5 -usr:purely 75 -usr:feedback 0 -usr:provider 0 -usr:disguise 0 -usr:sybil 0 -band:max_conn 2 -band:period 1 -mode:smartgen true -mode:warmup 0</v>
      </c>
    </row>
    <row r="18" spans="1:16" x14ac:dyDescent="0.35">
      <c r="A18">
        <v>100</v>
      </c>
      <c r="B18">
        <v>5000</v>
      </c>
      <c r="C18">
        <v>10000</v>
      </c>
      <c r="D18">
        <v>0.4</v>
      </c>
      <c r="E18" t="s">
        <v>31</v>
      </c>
      <c r="F18">
        <v>5</v>
      </c>
      <c r="G18">
        <v>80</v>
      </c>
      <c r="H18">
        <v>0</v>
      </c>
      <c r="I18">
        <v>0</v>
      </c>
      <c r="J18">
        <v>0</v>
      </c>
      <c r="K18">
        <v>0</v>
      </c>
      <c r="L18">
        <v>2</v>
      </c>
      <c r="M18">
        <v>1</v>
      </c>
      <c r="N18" t="str">
        <f t="shared" si="0"/>
        <v>true</v>
      </c>
      <c r="O18">
        <v>0</v>
      </c>
      <c r="P18" t="str">
        <f t="shared" si="1"/>
        <v>./gen_trace -users 100 -files 5000 -trans 10000 -zipf 0.4 -output trace_16.trace -usr:pre_trusted 5 -usr:purely 80 -usr:feedback 0 -usr:provider 0 -usr:disguise 0 -usr:sybil 0 -band:max_conn 2 -band:period 1 -mode:smartgen true -mode:warmup 0</v>
      </c>
    </row>
    <row r="19" spans="1:16" x14ac:dyDescent="0.35">
      <c r="A19">
        <v>100</v>
      </c>
      <c r="B19">
        <v>5000</v>
      </c>
      <c r="C19">
        <v>10000</v>
      </c>
      <c r="D19">
        <v>0.4</v>
      </c>
      <c r="E19" t="s">
        <v>32</v>
      </c>
      <c r="F19">
        <v>5</v>
      </c>
      <c r="G19">
        <v>85</v>
      </c>
      <c r="H19">
        <v>0</v>
      </c>
      <c r="I19">
        <v>0</v>
      </c>
      <c r="J19">
        <v>0</v>
      </c>
      <c r="K19">
        <v>0</v>
      </c>
      <c r="L19">
        <v>2</v>
      </c>
      <c r="M19">
        <v>1</v>
      </c>
      <c r="N19" t="str">
        <f t="shared" si="0"/>
        <v>true</v>
      </c>
      <c r="O19">
        <v>0</v>
      </c>
      <c r="P19" t="str">
        <f t="shared" si="1"/>
        <v>./gen_trace -users 100 -files 5000 -trans 10000 -zipf 0.4 -output trace_17.trace -usr:pre_trusted 5 -usr:purely 85 -usr:feedback 0 -usr:provider 0 -usr:disguise 0 -usr:sybil 0 -band:max_conn 2 -band:period 1 -mode:smartgen true -mode:warmup 0</v>
      </c>
    </row>
    <row r="20" spans="1:16" x14ac:dyDescent="0.35">
      <c r="A20">
        <v>100</v>
      </c>
      <c r="B20">
        <v>5000</v>
      </c>
      <c r="C20">
        <v>10000</v>
      </c>
      <c r="D20">
        <v>0.4</v>
      </c>
      <c r="E20" t="s">
        <v>33</v>
      </c>
      <c r="F20">
        <v>5</v>
      </c>
      <c r="G20">
        <v>90</v>
      </c>
      <c r="H20">
        <v>0</v>
      </c>
      <c r="I20">
        <v>0</v>
      </c>
      <c r="J20">
        <v>0</v>
      </c>
      <c r="K20">
        <v>0</v>
      </c>
      <c r="L20">
        <v>2</v>
      </c>
      <c r="M20">
        <v>1</v>
      </c>
      <c r="N20" t="str">
        <f t="shared" si="0"/>
        <v>true</v>
      </c>
      <c r="O20">
        <v>0</v>
      </c>
      <c r="P20" t="str">
        <f t="shared" si="1"/>
        <v>./gen_trace -users 100 -files 5000 -trans 10000 -zipf 0.4 -output trace_18.trace -usr:pre_trusted 5 -usr:purely 90 -usr:feedback 0 -usr:provider 0 -usr:disguise 0 -usr:sybil 0 -band:max_conn 2 -band:period 1 -mode:smartgen true -mode:warmup 0</v>
      </c>
    </row>
    <row r="21" spans="1:16" x14ac:dyDescent="0.35">
      <c r="A21">
        <v>100</v>
      </c>
      <c r="B21">
        <v>5000</v>
      </c>
      <c r="C21">
        <v>10000</v>
      </c>
      <c r="D21">
        <v>0.4</v>
      </c>
      <c r="E21" t="s">
        <v>34</v>
      </c>
      <c r="F21">
        <v>5</v>
      </c>
      <c r="G21">
        <v>95</v>
      </c>
      <c r="H21">
        <v>0</v>
      </c>
      <c r="I21">
        <v>0</v>
      </c>
      <c r="J21">
        <v>0</v>
      </c>
      <c r="K21">
        <v>0</v>
      </c>
      <c r="L21">
        <v>2</v>
      </c>
      <c r="M21">
        <v>1</v>
      </c>
      <c r="N21" t="str">
        <f t="shared" si="0"/>
        <v>true</v>
      </c>
      <c r="O21">
        <v>0</v>
      </c>
      <c r="P21" t="str">
        <f t="shared" si="1"/>
        <v>./gen_trace -users 100 -files 5000 -trans 10000 -zipf 0.4 -output trace_19.trace -usr:pre_trusted 5 -usr:purely 95 -usr:feedback 0 -usr:provider 0 -usr:disguise 0 -usr:sybil 0 -band:max_conn 2 -band:period 1 -mode:smartgen true -mode:warmup 0</v>
      </c>
    </row>
    <row r="22" spans="1:16" x14ac:dyDescent="0.35">
      <c r="A22">
        <v>100</v>
      </c>
      <c r="B22">
        <v>5000</v>
      </c>
      <c r="C22">
        <v>10000</v>
      </c>
      <c r="D22">
        <v>0.4</v>
      </c>
      <c r="E22" t="s">
        <v>55</v>
      </c>
      <c r="F22">
        <v>5</v>
      </c>
      <c r="G22">
        <v>100</v>
      </c>
      <c r="H22">
        <v>0</v>
      </c>
      <c r="I22">
        <v>0</v>
      </c>
      <c r="J22">
        <v>0</v>
      </c>
      <c r="K22">
        <v>0</v>
      </c>
      <c r="L22">
        <v>2</v>
      </c>
      <c r="M22">
        <v>1</v>
      </c>
      <c r="N22" t="str">
        <f t="shared" si="0"/>
        <v>true</v>
      </c>
      <c r="O22">
        <v>0</v>
      </c>
      <c r="P22" t="str">
        <f t="shared" si="1"/>
        <v>./gen_trace -users 100 -files 5000 -trans 10000 -zipf 0.4 -output trace_20.trace -usr:pre_trusted 5 -usr:purely 100 -usr:feedback 0 -usr:provider 0 -usr:disguise 0 -usr:sybil 0 -band:max_conn 2 -band:period 1 -mode:smartgen true -mode:warmup 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E1" zoomScale="96" zoomScaleNormal="96" workbookViewId="0">
      <selection activeCell="H2" sqref="H2"/>
    </sheetView>
  </sheetViews>
  <sheetFormatPr defaultRowHeight="14.5" x14ac:dyDescent="0.35"/>
  <cols>
    <col min="1" max="1" width="12.7265625" bestFit="1" customWidth="1"/>
    <col min="6" max="6" width="48.81640625" customWidth="1"/>
    <col min="7" max="7" width="48.08984375" customWidth="1"/>
  </cols>
  <sheetData>
    <row r="1" spans="1:8" x14ac:dyDescent="0.35">
      <c r="A1" s="2" t="s">
        <v>35</v>
      </c>
      <c r="B1" s="2" t="s">
        <v>36</v>
      </c>
      <c r="C1" s="2" t="s">
        <v>37</v>
      </c>
      <c r="D1" s="2" t="s">
        <v>36</v>
      </c>
      <c r="E1" s="2" t="s">
        <v>36</v>
      </c>
      <c r="F1" s="1" t="s">
        <v>43</v>
      </c>
      <c r="G1" s="1" t="s">
        <v>44</v>
      </c>
      <c r="H1" s="1" t="s">
        <v>45</v>
      </c>
    </row>
    <row r="2" spans="1:8" x14ac:dyDescent="0.35">
      <c r="A2" t="str">
        <f>TraceGen!E2</f>
        <v>trace_0.trace</v>
      </c>
      <c r="B2" t="s">
        <v>38</v>
      </c>
      <c r="C2" t="s">
        <v>66</v>
      </c>
      <c r="D2" t="s">
        <v>39</v>
      </c>
      <c r="E2" t="s">
        <v>40</v>
      </c>
      <c r="F2" t="str">
        <f>"./sim_run "&amp;$A$1&amp;" "&amp;A2&amp;" "&amp;$B$1&amp;" "&amp;B2&amp;" "&amp;$C$1&amp;" "&amp;C2</f>
        <v>./sim_run -input trace_0.trace -tm none -strategy collective</v>
      </c>
      <c r="G2" t="str">
        <f>"./sim_run "&amp;$A$1&amp;" "&amp;A2&amp;" "&amp;$D$1&amp;" "&amp;D2&amp;" "&amp;$C$1&amp;" "&amp;C2</f>
        <v>./sim_run -input trace_0.trace -tm eigen -strategy collective</v>
      </c>
      <c r="H2" t="str">
        <f>"./sim_run "&amp;$A$1&amp;" "&amp;A2&amp;" "&amp;$E$1&amp;" "&amp;E2&amp;" "&amp;$C$1&amp;" "&amp;C2</f>
        <v>./sim_run -input trace_0.trace -tm tnasl -strategy collective</v>
      </c>
    </row>
    <row r="3" spans="1:8" x14ac:dyDescent="0.35">
      <c r="A3" t="str">
        <f>TraceGen!E3</f>
        <v>trace_1.trace</v>
      </c>
      <c r="B3" t="s">
        <v>38</v>
      </c>
      <c r="C3" t="s">
        <v>66</v>
      </c>
      <c r="D3" t="s">
        <v>39</v>
      </c>
      <c r="E3" t="s">
        <v>40</v>
      </c>
      <c r="F3" t="str">
        <f t="shared" ref="F3:F22" si="0">"./sim_run "&amp;$A$1&amp;" "&amp;A3&amp;" "&amp;$B$1&amp;" "&amp;B3&amp;" "&amp;$C$1&amp;" "&amp;C3</f>
        <v>./sim_run -input trace_1.trace -tm none -strategy collective</v>
      </c>
      <c r="G3" t="str">
        <f t="shared" ref="G3:G22" si="1">"./sim_run "&amp;$A$1&amp;" "&amp;A3&amp;" "&amp;$D$1&amp;" "&amp;D3&amp;" "&amp;$C$1&amp;" "&amp;C3</f>
        <v>./sim_run -input trace_1.trace -tm eigen -strategy collective</v>
      </c>
      <c r="H3" t="str">
        <f t="shared" ref="H3:H22" si="2">"./sim_run "&amp;$A$1&amp;" "&amp;A3&amp;" "&amp;$E$1&amp;" "&amp;E3&amp;" "&amp;$C$1&amp;" "&amp;C3</f>
        <v>./sim_run -input trace_1.trace -tm tnasl -strategy collective</v>
      </c>
    </row>
    <row r="4" spans="1:8" x14ac:dyDescent="0.35">
      <c r="A4" t="str">
        <f>TraceGen!E4</f>
        <v>trace_2.trace</v>
      </c>
      <c r="B4" t="s">
        <v>38</v>
      </c>
      <c r="C4" t="s">
        <v>66</v>
      </c>
      <c r="D4" t="s">
        <v>39</v>
      </c>
      <c r="E4" t="s">
        <v>40</v>
      </c>
      <c r="F4" t="str">
        <f t="shared" si="0"/>
        <v>./sim_run -input trace_2.trace -tm none -strategy collective</v>
      </c>
      <c r="G4" t="str">
        <f t="shared" si="1"/>
        <v>./sim_run -input trace_2.trace -tm eigen -strategy collective</v>
      </c>
      <c r="H4" t="str">
        <f t="shared" si="2"/>
        <v>./sim_run -input trace_2.trace -tm tnasl -strategy collective</v>
      </c>
    </row>
    <row r="5" spans="1:8" x14ac:dyDescent="0.35">
      <c r="A5" t="str">
        <f>TraceGen!E5</f>
        <v>trace_3.trace</v>
      </c>
      <c r="B5" t="s">
        <v>38</v>
      </c>
      <c r="C5" t="s">
        <v>66</v>
      </c>
      <c r="D5" t="s">
        <v>39</v>
      </c>
      <c r="E5" t="s">
        <v>40</v>
      </c>
      <c r="F5" t="str">
        <f t="shared" si="0"/>
        <v>./sim_run -input trace_3.trace -tm none -strategy collective</v>
      </c>
      <c r="G5" t="str">
        <f t="shared" si="1"/>
        <v>./sim_run -input trace_3.trace -tm eigen -strategy collective</v>
      </c>
      <c r="H5" t="str">
        <f t="shared" si="2"/>
        <v>./sim_run -input trace_3.trace -tm tnasl -strategy collective</v>
      </c>
    </row>
    <row r="6" spans="1:8" x14ac:dyDescent="0.35">
      <c r="A6" t="str">
        <f>TraceGen!E6</f>
        <v>trace_4.trace</v>
      </c>
      <c r="B6" t="s">
        <v>38</v>
      </c>
      <c r="C6" t="s">
        <v>66</v>
      </c>
      <c r="D6" t="s">
        <v>39</v>
      </c>
      <c r="E6" t="s">
        <v>40</v>
      </c>
      <c r="F6" t="str">
        <f t="shared" si="0"/>
        <v>./sim_run -input trace_4.trace -tm none -strategy collective</v>
      </c>
      <c r="G6" t="str">
        <f t="shared" si="1"/>
        <v>./sim_run -input trace_4.trace -tm eigen -strategy collective</v>
      </c>
      <c r="H6" t="str">
        <f t="shared" si="2"/>
        <v>./sim_run -input trace_4.trace -tm tnasl -strategy collective</v>
      </c>
    </row>
    <row r="7" spans="1:8" x14ac:dyDescent="0.35">
      <c r="A7" t="str">
        <f>TraceGen!E7</f>
        <v>trace_5.trace</v>
      </c>
      <c r="B7" t="s">
        <v>38</v>
      </c>
      <c r="C7" t="s">
        <v>66</v>
      </c>
      <c r="D7" t="s">
        <v>39</v>
      </c>
      <c r="E7" t="s">
        <v>40</v>
      </c>
      <c r="F7" t="str">
        <f t="shared" si="0"/>
        <v>./sim_run -input trace_5.trace -tm none -strategy collective</v>
      </c>
      <c r="G7" t="str">
        <f t="shared" si="1"/>
        <v>./sim_run -input trace_5.trace -tm eigen -strategy collective</v>
      </c>
      <c r="H7" t="str">
        <f t="shared" si="2"/>
        <v>./sim_run -input trace_5.trace -tm tnasl -strategy collective</v>
      </c>
    </row>
    <row r="8" spans="1:8" x14ac:dyDescent="0.35">
      <c r="A8" t="str">
        <f>TraceGen!E8</f>
        <v>trace_6.trace</v>
      </c>
      <c r="B8" t="s">
        <v>38</v>
      </c>
      <c r="C8" t="s">
        <v>66</v>
      </c>
      <c r="D8" t="s">
        <v>39</v>
      </c>
      <c r="E8" t="s">
        <v>40</v>
      </c>
      <c r="F8" t="str">
        <f t="shared" si="0"/>
        <v>./sim_run -input trace_6.trace -tm none -strategy collective</v>
      </c>
      <c r="G8" t="str">
        <f t="shared" si="1"/>
        <v>./sim_run -input trace_6.trace -tm eigen -strategy collective</v>
      </c>
      <c r="H8" t="str">
        <f t="shared" si="2"/>
        <v>./sim_run -input trace_6.trace -tm tnasl -strategy collective</v>
      </c>
    </row>
    <row r="9" spans="1:8" x14ac:dyDescent="0.35">
      <c r="A9" t="str">
        <f>TraceGen!E9</f>
        <v>trace_7.trace</v>
      </c>
      <c r="B9" t="s">
        <v>38</v>
      </c>
      <c r="C9" t="s">
        <v>66</v>
      </c>
      <c r="D9" t="s">
        <v>39</v>
      </c>
      <c r="E9" t="s">
        <v>40</v>
      </c>
      <c r="F9" t="str">
        <f t="shared" si="0"/>
        <v>./sim_run -input trace_7.trace -tm none -strategy collective</v>
      </c>
      <c r="G9" t="str">
        <f t="shared" si="1"/>
        <v>./sim_run -input trace_7.trace -tm eigen -strategy collective</v>
      </c>
      <c r="H9" t="str">
        <f t="shared" si="2"/>
        <v>./sim_run -input trace_7.trace -tm tnasl -strategy collective</v>
      </c>
    </row>
    <row r="10" spans="1:8" x14ac:dyDescent="0.35">
      <c r="A10" t="str">
        <f>TraceGen!E10</f>
        <v>trace_8.trace</v>
      </c>
      <c r="B10" t="s">
        <v>38</v>
      </c>
      <c r="C10" t="s">
        <v>66</v>
      </c>
      <c r="D10" t="s">
        <v>39</v>
      </c>
      <c r="E10" t="s">
        <v>40</v>
      </c>
      <c r="F10" t="str">
        <f t="shared" si="0"/>
        <v>./sim_run -input trace_8.trace -tm none -strategy collective</v>
      </c>
      <c r="G10" t="str">
        <f t="shared" si="1"/>
        <v>./sim_run -input trace_8.trace -tm eigen -strategy collective</v>
      </c>
      <c r="H10" t="str">
        <f t="shared" si="2"/>
        <v>./sim_run -input trace_8.trace -tm tnasl -strategy collective</v>
      </c>
    </row>
    <row r="11" spans="1:8" x14ac:dyDescent="0.35">
      <c r="A11" t="str">
        <f>TraceGen!E11</f>
        <v>trace_9.trace</v>
      </c>
      <c r="B11" t="s">
        <v>38</v>
      </c>
      <c r="C11" t="s">
        <v>66</v>
      </c>
      <c r="D11" t="s">
        <v>39</v>
      </c>
      <c r="E11" t="s">
        <v>40</v>
      </c>
      <c r="F11" t="str">
        <f t="shared" si="0"/>
        <v>./sim_run -input trace_9.trace -tm none -strategy collective</v>
      </c>
      <c r="G11" t="str">
        <f t="shared" si="1"/>
        <v>./sim_run -input trace_9.trace -tm eigen -strategy collective</v>
      </c>
      <c r="H11" t="str">
        <f t="shared" si="2"/>
        <v>./sim_run -input trace_9.trace -tm tnasl -strategy collective</v>
      </c>
    </row>
    <row r="12" spans="1:8" x14ac:dyDescent="0.35">
      <c r="A12" t="str">
        <f>TraceGen!E12</f>
        <v>trace_10.trace</v>
      </c>
      <c r="B12" t="s">
        <v>38</v>
      </c>
      <c r="C12" t="s">
        <v>66</v>
      </c>
      <c r="D12" t="s">
        <v>39</v>
      </c>
      <c r="E12" t="s">
        <v>40</v>
      </c>
      <c r="F12" t="str">
        <f t="shared" si="0"/>
        <v>./sim_run -input trace_10.trace -tm none -strategy collective</v>
      </c>
      <c r="G12" t="str">
        <f t="shared" si="1"/>
        <v>./sim_run -input trace_10.trace -tm eigen -strategy collective</v>
      </c>
      <c r="H12" t="str">
        <f t="shared" si="2"/>
        <v>./sim_run -input trace_10.trace -tm tnasl -strategy collective</v>
      </c>
    </row>
    <row r="13" spans="1:8" x14ac:dyDescent="0.35">
      <c r="A13" t="str">
        <f>TraceGen!E13</f>
        <v>trace_11.trace</v>
      </c>
      <c r="B13" t="s">
        <v>38</v>
      </c>
      <c r="C13" t="s">
        <v>66</v>
      </c>
      <c r="D13" t="s">
        <v>39</v>
      </c>
      <c r="E13" t="s">
        <v>40</v>
      </c>
      <c r="F13" t="str">
        <f t="shared" si="0"/>
        <v>./sim_run -input trace_11.trace -tm none -strategy collective</v>
      </c>
      <c r="G13" t="str">
        <f t="shared" si="1"/>
        <v>./sim_run -input trace_11.trace -tm eigen -strategy collective</v>
      </c>
      <c r="H13" t="str">
        <f t="shared" si="2"/>
        <v>./sim_run -input trace_11.trace -tm tnasl -strategy collective</v>
      </c>
    </row>
    <row r="14" spans="1:8" x14ac:dyDescent="0.35">
      <c r="A14" t="str">
        <f>TraceGen!E14</f>
        <v>trace_12.trace</v>
      </c>
      <c r="B14" t="s">
        <v>38</v>
      </c>
      <c r="C14" t="s">
        <v>66</v>
      </c>
      <c r="D14" t="s">
        <v>39</v>
      </c>
      <c r="E14" t="s">
        <v>40</v>
      </c>
      <c r="F14" t="str">
        <f t="shared" si="0"/>
        <v>./sim_run -input trace_12.trace -tm none -strategy collective</v>
      </c>
      <c r="G14" t="str">
        <f t="shared" si="1"/>
        <v>./sim_run -input trace_12.trace -tm eigen -strategy collective</v>
      </c>
      <c r="H14" t="str">
        <f t="shared" si="2"/>
        <v>./sim_run -input trace_12.trace -tm tnasl -strategy collective</v>
      </c>
    </row>
    <row r="15" spans="1:8" x14ac:dyDescent="0.35">
      <c r="A15" t="str">
        <f>TraceGen!E15</f>
        <v>trace_13.trace</v>
      </c>
      <c r="B15" t="s">
        <v>38</v>
      </c>
      <c r="C15" t="s">
        <v>66</v>
      </c>
      <c r="D15" t="s">
        <v>39</v>
      </c>
      <c r="E15" t="s">
        <v>40</v>
      </c>
      <c r="F15" t="str">
        <f t="shared" si="0"/>
        <v>./sim_run -input trace_13.trace -tm none -strategy collective</v>
      </c>
      <c r="G15" t="str">
        <f t="shared" si="1"/>
        <v>./sim_run -input trace_13.trace -tm eigen -strategy collective</v>
      </c>
      <c r="H15" t="str">
        <f t="shared" si="2"/>
        <v>./sim_run -input trace_13.trace -tm tnasl -strategy collective</v>
      </c>
    </row>
    <row r="16" spans="1:8" x14ac:dyDescent="0.35">
      <c r="A16" t="str">
        <f>TraceGen!E16</f>
        <v>trace_14.trace</v>
      </c>
      <c r="B16" t="s">
        <v>38</v>
      </c>
      <c r="C16" t="s">
        <v>66</v>
      </c>
      <c r="D16" t="s">
        <v>39</v>
      </c>
      <c r="E16" t="s">
        <v>40</v>
      </c>
      <c r="F16" t="str">
        <f t="shared" si="0"/>
        <v>./sim_run -input trace_14.trace -tm none -strategy collective</v>
      </c>
      <c r="G16" t="str">
        <f t="shared" si="1"/>
        <v>./sim_run -input trace_14.trace -tm eigen -strategy collective</v>
      </c>
      <c r="H16" t="str">
        <f t="shared" si="2"/>
        <v>./sim_run -input trace_14.trace -tm tnasl -strategy collective</v>
      </c>
    </row>
    <row r="17" spans="1:8" x14ac:dyDescent="0.35">
      <c r="A17" t="str">
        <f>TraceGen!E17</f>
        <v>trace_15.trace</v>
      </c>
      <c r="B17" t="s">
        <v>38</v>
      </c>
      <c r="C17" t="s">
        <v>66</v>
      </c>
      <c r="D17" t="s">
        <v>39</v>
      </c>
      <c r="E17" t="s">
        <v>40</v>
      </c>
      <c r="F17" t="str">
        <f t="shared" si="0"/>
        <v>./sim_run -input trace_15.trace -tm none -strategy collective</v>
      </c>
      <c r="G17" t="str">
        <f t="shared" si="1"/>
        <v>./sim_run -input trace_15.trace -tm eigen -strategy collective</v>
      </c>
      <c r="H17" t="str">
        <f t="shared" si="2"/>
        <v>./sim_run -input trace_15.trace -tm tnasl -strategy collective</v>
      </c>
    </row>
    <row r="18" spans="1:8" x14ac:dyDescent="0.35">
      <c r="A18" t="str">
        <f>TraceGen!E18</f>
        <v>trace_16.trace</v>
      </c>
      <c r="B18" t="s">
        <v>38</v>
      </c>
      <c r="C18" t="s">
        <v>66</v>
      </c>
      <c r="D18" t="s">
        <v>39</v>
      </c>
      <c r="E18" t="s">
        <v>40</v>
      </c>
      <c r="F18" t="str">
        <f t="shared" si="0"/>
        <v>./sim_run -input trace_16.trace -tm none -strategy collective</v>
      </c>
      <c r="G18" t="str">
        <f t="shared" si="1"/>
        <v>./sim_run -input trace_16.trace -tm eigen -strategy collective</v>
      </c>
      <c r="H18" t="str">
        <f t="shared" si="2"/>
        <v>./sim_run -input trace_16.trace -tm tnasl -strategy collective</v>
      </c>
    </row>
    <row r="19" spans="1:8" x14ac:dyDescent="0.35">
      <c r="A19" t="str">
        <f>TraceGen!E19</f>
        <v>trace_17.trace</v>
      </c>
      <c r="B19" t="s">
        <v>38</v>
      </c>
      <c r="C19" t="s">
        <v>66</v>
      </c>
      <c r="D19" t="s">
        <v>39</v>
      </c>
      <c r="E19" t="s">
        <v>40</v>
      </c>
      <c r="F19" t="str">
        <f t="shared" si="0"/>
        <v>./sim_run -input trace_17.trace -tm none -strategy collective</v>
      </c>
      <c r="G19" t="str">
        <f t="shared" si="1"/>
        <v>./sim_run -input trace_17.trace -tm eigen -strategy collective</v>
      </c>
      <c r="H19" t="str">
        <f t="shared" si="2"/>
        <v>./sim_run -input trace_17.trace -tm tnasl -strategy collective</v>
      </c>
    </row>
    <row r="20" spans="1:8" x14ac:dyDescent="0.35">
      <c r="A20" t="str">
        <f>TraceGen!E20</f>
        <v>trace_18.trace</v>
      </c>
      <c r="B20" t="s">
        <v>38</v>
      </c>
      <c r="C20" t="s">
        <v>66</v>
      </c>
      <c r="D20" t="s">
        <v>39</v>
      </c>
      <c r="E20" t="s">
        <v>40</v>
      </c>
      <c r="F20" t="str">
        <f t="shared" si="0"/>
        <v>./sim_run -input trace_18.trace -tm none -strategy collective</v>
      </c>
      <c r="G20" t="str">
        <f t="shared" si="1"/>
        <v>./sim_run -input trace_18.trace -tm eigen -strategy collective</v>
      </c>
      <c r="H20" t="str">
        <f t="shared" si="2"/>
        <v>./sim_run -input trace_18.trace -tm tnasl -strategy collective</v>
      </c>
    </row>
    <row r="21" spans="1:8" x14ac:dyDescent="0.35">
      <c r="A21" t="str">
        <f>TraceGen!E21</f>
        <v>trace_19.trace</v>
      </c>
      <c r="B21" t="s">
        <v>38</v>
      </c>
      <c r="C21" t="s">
        <v>66</v>
      </c>
      <c r="D21" t="s">
        <v>39</v>
      </c>
      <c r="E21" t="s">
        <v>40</v>
      </c>
      <c r="F21" t="str">
        <f t="shared" si="0"/>
        <v>./sim_run -input trace_19.trace -tm none -strategy collective</v>
      </c>
      <c r="G21" t="str">
        <f t="shared" si="1"/>
        <v>./sim_run -input trace_19.trace -tm eigen -strategy collective</v>
      </c>
      <c r="H21" t="str">
        <f t="shared" si="2"/>
        <v>./sim_run -input trace_19.trace -tm tnasl -strategy collective</v>
      </c>
    </row>
    <row r="22" spans="1:8" x14ac:dyDescent="0.35">
      <c r="A22" t="str">
        <f>TraceGen!E22</f>
        <v>trace_20.trace</v>
      </c>
      <c r="B22" t="s">
        <v>38</v>
      </c>
      <c r="C22" t="s">
        <v>66</v>
      </c>
      <c r="D22" t="s">
        <v>39</v>
      </c>
      <c r="E22" t="s">
        <v>40</v>
      </c>
      <c r="F22" t="str">
        <f t="shared" si="0"/>
        <v>./sim_run -input trace_20.trace -tm none -strategy collective</v>
      </c>
      <c r="G22" t="str">
        <f t="shared" si="1"/>
        <v>./sim_run -input trace_20.trace -tm eigen -strategy collective</v>
      </c>
      <c r="H22" t="str">
        <f t="shared" si="2"/>
        <v>./sim_run -input trace_20.trace -tm tnasl -strategy collective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B1" zoomScaleNormal="100"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1" max="1" width="15.36328125" customWidth="1"/>
    <col min="2" max="2" width="13" customWidth="1"/>
    <col min="3" max="3" width="12.54296875" customWidth="1"/>
    <col min="4" max="4" width="17.1796875" customWidth="1"/>
    <col min="5" max="5" width="17.26953125" customWidth="1"/>
    <col min="6" max="6" width="11.08984375" customWidth="1"/>
    <col min="7" max="7" width="10.7265625" customWidth="1"/>
    <col min="8" max="8" width="11.1796875" customWidth="1"/>
    <col min="9" max="9" width="10.7265625" customWidth="1"/>
    <col min="10" max="10" width="11.08984375" customWidth="1"/>
    <col min="11" max="11" width="8.453125" customWidth="1"/>
    <col min="12" max="12" width="8.54296875" customWidth="1"/>
  </cols>
  <sheetData>
    <row r="1" spans="1:14" x14ac:dyDescent="0.35">
      <c r="A1" t="s">
        <v>48</v>
      </c>
      <c r="B1" t="s">
        <v>50</v>
      </c>
      <c r="C1" t="s">
        <v>46</v>
      </c>
      <c r="D1" t="s">
        <v>51</v>
      </c>
      <c r="E1" t="s">
        <v>47</v>
      </c>
      <c r="F1" t="s">
        <v>54</v>
      </c>
      <c r="G1" t="s">
        <v>56</v>
      </c>
      <c r="H1" t="s">
        <v>102</v>
      </c>
      <c r="I1" t="s">
        <v>103</v>
      </c>
      <c r="J1" t="s">
        <v>49</v>
      </c>
      <c r="K1" t="s">
        <v>42</v>
      </c>
      <c r="L1" t="s">
        <v>41</v>
      </c>
      <c r="M1" t="s">
        <v>53</v>
      </c>
      <c r="N1" t="s">
        <v>104</v>
      </c>
    </row>
    <row r="2" spans="1:14" x14ac:dyDescent="0.35">
      <c r="A2">
        <v>0</v>
      </c>
      <c r="B2">
        <v>10000</v>
      </c>
      <c r="C2">
        <v>9513</v>
      </c>
      <c r="D2">
        <v>10000</v>
      </c>
      <c r="E2">
        <v>9536</v>
      </c>
      <c r="F2">
        <v>10000</v>
      </c>
      <c r="G2">
        <v>9505</v>
      </c>
      <c r="H2">
        <v>10000</v>
      </c>
      <c r="I2">
        <v>9548</v>
      </c>
      <c r="J2" s="3">
        <f>A2/100</f>
        <v>0</v>
      </c>
      <c r="K2" s="4">
        <f>C2/B2</f>
        <v>0.95130000000000003</v>
      </c>
      <c r="L2" s="4">
        <f>E2/D2</f>
        <v>0.9536</v>
      </c>
      <c r="M2" s="5">
        <f>G2/F2</f>
        <v>0.95050000000000001</v>
      </c>
      <c r="N2" s="5">
        <f>I2/H2</f>
        <v>0.95479999999999998</v>
      </c>
    </row>
    <row r="3" spans="1:14" x14ac:dyDescent="0.35">
      <c r="A3">
        <v>5</v>
      </c>
      <c r="B3">
        <v>9534</v>
      </c>
      <c r="C3">
        <v>8702</v>
      </c>
      <c r="D3">
        <v>9534</v>
      </c>
      <c r="E3">
        <v>8974</v>
      </c>
      <c r="F3">
        <v>9534</v>
      </c>
      <c r="G3">
        <v>8982</v>
      </c>
      <c r="H3">
        <v>9523</v>
      </c>
      <c r="I3">
        <v>9155</v>
      </c>
      <c r="J3" s="3">
        <f t="shared" ref="J3:J22" si="0">A3/100</f>
        <v>0.05</v>
      </c>
      <c r="K3" s="4">
        <f t="shared" ref="K3:K21" si="1">C3/B3</f>
        <v>0.91273337528844134</v>
      </c>
      <c r="L3" s="4">
        <f t="shared" ref="L3:L21" si="2">E3/D3</f>
        <v>0.94126284875183552</v>
      </c>
      <c r="M3" s="5">
        <f t="shared" ref="M3:M21" si="3">G3/F3</f>
        <v>0.94210195091252358</v>
      </c>
      <c r="N3" s="5">
        <f t="shared" ref="N3:N22" si="4">I3/H3</f>
        <v>0.96135671532080225</v>
      </c>
    </row>
    <row r="4" spans="1:14" x14ac:dyDescent="0.35">
      <c r="A4">
        <v>10</v>
      </c>
      <c r="B4">
        <v>9011</v>
      </c>
      <c r="C4">
        <v>7808</v>
      </c>
      <c r="D4">
        <v>9011</v>
      </c>
      <c r="E4">
        <v>8542</v>
      </c>
      <c r="F4">
        <v>9011</v>
      </c>
      <c r="G4">
        <v>8322</v>
      </c>
      <c r="H4">
        <v>9014</v>
      </c>
      <c r="I4">
        <v>8440</v>
      </c>
      <c r="J4" s="3">
        <f t="shared" si="0"/>
        <v>0.1</v>
      </c>
      <c r="K4" s="4">
        <f t="shared" si="1"/>
        <v>0.86649650427255576</v>
      </c>
      <c r="L4" s="4">
        <f t="shared" si="2"/>
        <v>0.94795250249694818</v>
      </c>
      <c r="M4" s="5">
        <f t="shared" si="3"/>
        <v>0.92353789812451448</v>
      </c>
      <c r="N4" s="5">
        <f t="shared" si="4"/>
        <v>0.93632127801198139</v>
      </c>
    </row>
    <row r="5" spans="1:14" x14ac:dyDescent="0.35">
      <c r="A5">
        <v>15</v>
      </c>
      <c r="B5">
        <v>8507</v>
      </c>
      <c r="C5">
        <v>7007</v>
      </c>
      <c r="D5">
        <v>8507</v>
      </c>
      <c r="E5">
        <v>8024</v>
      </c>
      <c r="F5">
        <v>8507</v>
      </c>
      <c r="G5">
        <v>7717</v>
      </c>
      <c r="H5">
        <v>8501</v>
      </c>
      <c r="I5">
        <v>7974</v>
      </c>
      <c r="J5" s="3">
        <f t="shared" si="0"/>
        <v>0.15</v>
      </c>
      <c r="K5" s="4">
        <f t="shared" si="1"/>
        <v>0.82367462090043497</v>
      </c>
      <c r="L5" s="4">
        <f t="shared" si="2"/>
        <v>0.94322322792994007</v>
      </c>
      <c r="M5" s="5">
        <f t="shared" si="3"/>
        <v>0.90713530034089573</v>
      </c>
      <c r="N5" s="5">
        <f t="shared" si="4"/>
        <v>0.93800729325961651</v>
      </c>
    </row>
    <row r="6" spans="1:14" x14ac:dyDescent="0.35">
      <c r="A6">
        <v>20</v>
      </c>
      <c r="B6">
        <v>8004</v>
      </c>
      <c r="C6">
        <v>6150</v>
      </c>
      <c r="D6">
        <v>8004</v>
      </c>
      <c r="E6">
        <v>7549</v>
      </c>
      <c r="F6">
        <v>8004</v>
      </c>
      <c r="G6">
        <v>7096</v>
      </c>
      <c r="H6">
        <v>8073</v>
      </c>
      <c r="I6">
        <v>7564</v>
      </c>
      <c r="J6" s="3">
        <f t="shared" si="0"/>
        <v>0.2</v>
      </c>
      <c r="K6" s="4">
        <f t="shared" si="1"/>
        <v>0.76836581709145424</v>
      </c>
      <c r="L6" s="4">
        <f t="shared" si="2"/>
        <v>0.94315342328835583</v>
      </c>
      <c r="M6" s="5">
        <f t="shared" si="3"/>
        <v>0.88655672163918042</v>
      </c>
      <c r="N6" s="5">
        <f t="shared" si="4"/>
        <v>0.93695032825467606</v>
      </c>
    </row>
    <row r="7" spans="1:14" x14ac:dyDescent="0.35">
      <c r="A7">
        <v>25</v>
      </c>
      <c r="B7">
        <v>7459</v>
      </c>
      <c r="C7">
        <v>5500</v>
      </c>
      <c r="D7">
        <v>7459</v>
      </c>
      <c r="E7">
        <v>7003</v>
      </c>
      <c r="F7">
        <v>7459</v>
      </c>
      <c r="G7">
        <v>6476</v>
      </c>
      <c r="H7">
        <v>7531</v>
      </c>
      <c r="I7">
        <v>6939</v>
      </c>
      <c r="J7" s="3">
        <f t="shared" si="0"/>
        <v>0.25</v>
      </c>
      <c r="K7" s="4">
        <f t="shared" si="1"/>
        <v>0.73736425794342408</v>
      </c>
      <c r="L7" s="4">
        <f t="shared" si="2"/>
        <v>0.93886579970505435</v>
      </c>
      <c r="M7" s="5">
        <f t="shared" si="3"/>
        <v>0.86821289717120254</v>
      </c>
      <c r="N7" s="5">
        <f t="shared" si="4"/>
        <v>0.92139158146328504</v>
      </c>
    </row>
    <row r="8" spans="1:14" x14ac:dyDescent="0.35">
      <c r="A8">
        <v>30</v>
      </c>
      <c r="B8">
        <v>6959</v>
      </c>
      <c r="C8">
        <v>4802</v>
      </c>
      <c r="D8">
        <v>6959</v>
      </c>
      <c r="E8">
        <v>6413</v>
      </c>
      <c r="F8">
        <v>6959</v>
      </c>
      <c r="G8">
        <v>5836</v>
      </c>
      <c r="H8">
        <v>6965</v>
      </c>
      <c r="I8">
        <v>6386</v>
      </c>
      <c r="J8" s="3">
        <f t="shared" si="0"/>
        <v>0.3</v>
      </c>
      <c r="K8" s="4">
        <f t="shared" si="1"/>
        <v>0.69004167265411698</v>
      </c>
      <c r="L8" s="4">
        <f t="shared" si="2"/>
        <v>0.92154045121425487</v>
      </c>
      <c r="M8" s="5">
        <f t="shared" si="3"/>
        <v>0.83862623940221293</v>
      </c>
      <c r="N8" s="5">
        <f t="shared" si="4"/>
        <v>0.91687006460875808</v>
      </c>
    </row>
    <row r="9" spans="1:14" x14ac:dyDescent="0.35">
      <c r="A9">
        <v>35</v>
      </c>
      <c r="B9">
        <v>6587</v>
      </c>
      <c r="C9">
        <v>4163</v>
      </c>
      <c r="D9">
        <v>6587</v>
      </c>
      <c r="E9">
        <v>6052</v>
      </c>
      <c r="F9">
        <v>6587</v>
      </c>
      <c r="G9">
        <v>5374</v>
      </c>
      <c r="H9">
        <v>6430</v>
      </c>
      <c r="I9">
        <v>5870</v>
      </c>
      <c r="J9" s="3">
        <f t="shared" si="0"/>
        <v>0.35</v>
      </c>
      <c r="K9" s="4">
        <f t="shared" si="1"/>
        <v>0.63200242902687109</v>
      </c>
      <c r="L9" s="4">
        <f t="shared" si="2"/>
        <v>0.91877941399726737</v>
      </c>
      <c r="M9" s="5">
        <f t="shared" si="3"/>
        <v>0.81584940033399123</v>
      </c>
      <c r="N9" s="5">
        <f t="shared" si="4"/>
        <v>0.91290824261275272</v>
      </c>
    </row>
    <row r="10" spans="1:14" x14ac:dyDescent="0.35">
      <c r="A10">
        <v>40</v>
      </c>
      <c r="B10">
        <v>5953</v>
      </c>
      <c r="C10">
        <v>3505</v>
      </c>
      <c r="D10">
        <v>5953</v>
      </c>
      <c r="E10">
        <v>5407</v>
      </c>
      <c r="F10">
        <v>5953</v>
      </c>
      <c r="G10">
        <v>4703</v>
      </c>
      <c r="H10">
        <v>5976</v>
      </c>
      <c r="I10">
        <v>5303</v>
      </c>
      <c r="J10" s="3">
        <f t="shared" si="0"/>
        <v>0.4</v>
      </c>
      <c r="K10" s="4">
        <f t="shared" si="1"/>
        <v>0.58877876700823117</v>
      </c>
      <c r="L10" s="4">
        <f t="shared" si="2"/>
        <v>0.90828153871997308</v>
      </c>
      <c r="M10" s="5">
        <f t="shared" si="3"/>
        <v>0.79002183772887624</v>
      </c>
      <c r="N10" s="5">
        <f t="shared" si="4"/>
        <v>0.88738286479250339</v>
      </c>
    </row>
    <row r="11" spans="1:14" x14ac:dyDescent="0.35">
      <c r="A11">
        <v>45</v>
      </c>
      <c r="B11">
        <v>5466</v>
      </c>
      <c r="C11">
        <v>2919</v>
      </c>
      <c r="D11">
        <v>5466</v>
      </c>
      <c r="E11">
        <v>4807</v>
      </c>
      <c r="F11">
        <v>5466</v>
      </c>
      <c r="G11">
        <v>4091</v>
      </c>
      <c r="H11">
        <v>5484</v>
      </c>
      <c r="I11">
        <v>4843</v>
      </c>
      <c r="J11" s="3">
        <f t="shared" si="0"/>
        <v>0.45</v>
      </c>
      <c r="K11" s="4">
        <f t="shared" si="1"/>
        <v>0.53402854006586165</v>
      </c>
      <c r="L11" s="4">
        <f t="shared" si="2"/>
        <v>0.87943651664837175</v>
      </c>
      <c r="M11" s="5">
        <f t="shared" si="3"/>
        <v>0.74844493230881814</v>
      </c>
      <c r="N11" s="5">
        <f t="shared" si="4"/>
        <v>0.8831145149525893</v>
      </c>
    </row>
    <row r="12" spans="1:14" x14ac:dyDescent="0.35">
      <c r="A12">
        <v>50</v>
      </c>
      <c r="B12">
        <v>4965</v>
      </c>
      <c r="C12">
        <v>2479</v>
      </c>
      <c r="D12">
        <v>4965</v>
      </c>
      <c r="E12">
        <v>4417</v>
      </c>
      <c r="F12">
        <v>4965</v>
      </c>
      <c r="G12">
        <v>3642</v>
      </c>
      <c r="H12">
        <v>5008</v>
      </c>
      <c r="I12">
        <v>4282</v>
      </c>
      <c r="J12" s="3">
        <f t="shared" si="0"/>
        <v>0.5</v>
      </c>
      <c r="K12" s="4">
        <f t="shared" si="1"/>
        <v>0.49929506545820745</v>
      </c>
      <c r="L12" s="4">
        <f t="shared" si="2"/>
        <v>0.88962739174219541</v>
      </c>
      <c r="M12" s="5">
        <f t="shared" si="3"/>
        <v>0.73353474320241696</v>
      </c>
      <c r="N12" s="5">
        <f t="shared" si="4"/>
        <v>0.85503194888178913</v>
      </c>
    </row>
    <row r="13" spans="1:14" x14ac:dyDescent="0.35">
      <c r="A13">
        <v>55</v>
      </c>
      <c r="B13">
        <v>4514</v>
      </c>
      <c r="C13">
        <v>1913</v>
      </c>
      <c r="D13">
        <v>4514</v>
      </c>
      <c r="E13">
        <v>3849</v>
      </c>
      <c r="F13">
        <v>4514</v>
      </c>
      <c r="G13">
        <v>3134</v>
      </c>
      <c r="H13">
        <v>4600</v>
      </c>
      <c r="I13">
        <v>3856</v>
      </c>
      <c r="J13" s="3">
        <f t="shared" si="0"/>
        <v>0.55000000000000004</v>
      </c>
      <c r="K13" s="4">
        <f t="shared" si="1"/>
        <v>0.42379264510412051</v>
      </c>
      <c r="L13" s="4">
        <f t="shared" si="2"/>
        <v>0.85268054940186089</v>
      </c>
      <c r="M13" s="5">
        <f t="shared" si="3"/>
        <v>0.69428444838280901</v>
      </c>
      <c r="N13" s="5">
        <f t="shared" si="4"/>
        <v>0.83826086956521739</v>
      </c>
    </row>
    <row r="14" spans="1:14" x14ac:dyDescent="0.35">
      <c r="A14">
        <v>60</v>
      </c>
      <c r="B14">
        <v>4037</v>
      </c>
      <c r="C14">
        <v>1607</v>
      </c>
      <c r="D14">
        <v>4037</v>
      </c>
      <c r="E14">
        <v>3396</v>
      </c>
      <c r="F14">
        <v>4037</v>
      </c>
      <c r="G14">
        <v>2652</v>
      </c>
      <c r="H14">
        <v>3946</v>
      </c>
      <c r="I14">
        <v>3161</v>
      </c>
      <c r="J14" s="3">
        <f t="shared" si="0"/>
        <v>0.6</v>
      </c>
      <c r="K14" s="4">
        <f t="shared" si="1"/>
        <v>0.3980678721823136</v>
      </c>
      <c r="L14" s="4">
        <f t="shared" si="2"/>
        <v>0.84121872677730991</v>
      </c>
      <c r="M14" s="5">
        <f t="shared" si="3"/>
        <v>0.65692345801337626</v>
      </c>
      <c r="N14" s="5">
        <f t="shared" si="4"/>
        <v>0.80106436898124678</v>
      </c>
    </row>
    <row r="15" spans="1:14" x14ac:dyDescent="0.35">
      <c r="A15">
        <v>65</v>
      </c>
      <c r="B15">
        <v>3545</v>
      </c>
      <c r="C15">
        <v>1203</v>
      </c>
      <c r="D15">
        <v>3545</v>
      </c>
      <c r="E15">
        <v>2901</v>
      </c>
      <c r="F15">
        <v>3545</v>
      </c>
      <c r="G15">
        <v>2200</v>
      </c>
      <c r="H15">
        <v>3553</v>
      </c>
      <c r="I15">
        <v>2703</v>
      </c>
      <c r="J15" s="3">
        <f t="shared" si="0"/>
        <v>0.65</v>
      </c>
      <c r="K15" s="4">
        <f t="shared" si="1"/>
        <v>0.33935119887165022</v>
      </c>
      <c r="L15" s="4">
        <f t="shared" si="2"/>
        <v>0.81833568406205925</v>
      </c>
      <c r="M15" s="5">
        <f t="shared" si="3"/>
        <v>0.6205923836389281</v>
      </c>
      <c r="N15" s="5">
        <f t="shared" si="4"/>
        <v>0.76076555023923442</v>
      </c>
    </row>
    <row r="16" spans="1:14" x14ac:dyDescent="0.35">
      <c r="A16">
        <v>70</v>
      </c>
      <c r="B16">
        <v>3015</v>
      </c>
      <c r="C16">
        <v>875</v>
      </c>
      <c r="D16">
        <v>3015</v>
      </c>
      <c r="E16">
        <v>2307</v>
      </c>
      <c r="F16">
        <v>3015</v>
      </c>
      <c r="G16">
        <v>1688</v>
      </c>
      <c r="H16">
        <v>2974</v>
      </c>
      <c r="I16">
        <v>2104</v>
      </c>
      <c r="J16" s="3">
        <f t="shared" si="0"/>
        <v>0.7</v>
      </c>
      <c r="K16" s="4">
        <f t="shared" si="1"/>
        <v>0.29021558872305142</v>
      </c>
      <c r="L16" s="4">
        <f t="shared" si="2"/>
        <v>0.76517412935323381</v>
      </c>
      <c r="M16" s="5">
        <f t="shared" si="3"/>
        <v>0.55986733001658373</v>
      </c>
      <c r="N16" s="5">
        <f t="shared" si="4"/>
        <v>0.70746469401479484</v>
      </c>
    </row>
    <row r="17" spans="1:14" x14ac:dyDescent="0.35">
      <c r="A17">
        <v>75</v>
      </c>
      <c r="B17">
        <v>2498</v>
      </c>
      <c r="C17">
        <v>601</v>
      </c>
      <c r="D17">
        <v>2498</v>
      </c>
      <c r="E17">
        <v>1777</v>
      </c>
      <c r="F17">
        <v>2498</v>
      </c>
      <c r="G17">
        <v>1252</v>
      </c>
      <c r="H17">
        <v>2515</v>
      </c>
      <c r="I17">
        <v>1654</v>
      </c>
      <c r="J17" s="3">
        <f t="shared" si="0"/>
        <v>0.75</v>
      </c>
      <c r="K17" s="4">
        <f t="shared" si="1"/>
        <v>0.24059247397918335</v>
      </c>
      <c r="L17" s="4">
        <f t="shared" si="2"/>
        <v>0.71136909527622094</v>
      </c>
      <c r="M17" s="5">
        <f t="shared" si="3"/>
        <v>0.50120096076861487</v>
      </c>
      <c r="N17" s="5">
        <f t="shared" si="4"/>
        <v>0.65765407554671973</v>
      </c>
    </row>
    <row r="18" spans="1:14" x14ac:dyDescent="0.35">
      <c r="A18">
        <v>80</v>
      </c>
      <c r="B18">
        <v>1979</v>
      </c>
      <c r="C18">
        <v>397</v>
      </c>
      <c r="D18">
        <v>1979</v>
      </c>
      <c r="E18">
        <v>1279</v>
      </c>
      <c r="F18">
        <v>1979</v>
      </c>
      <c r="G18">
        <v>884</v>
      </c>
      <c r="H18">
        <v>1954</v>
      </c>
      <c r="I18">
        <v>1148</v>
      </c>
      <c r="J18" s="3">
        <f t="shared" si="0"/>
        <v>0.8</v>
      </c>
      <c r="K18" s="4">
        <f t="shared" si="1"/>
        <v>0.20060636685194544</v>
      </c>
      <c r="L18" s="4">
        <f t="shared" si="2"/>
        <v>0.64628600303183426</v>
      </c>
      <c r="M18" s="5">
        <f t="shared" si="3"/>
        <v>0.44669024759979786</v>
      </c>
      <c r="N18" s="5">
        <f t="shared" si="4"/>
        <v>0.58751279426816783</v>
      </c>
    </row>
    <row r="19" spans="1:14" x14ac:dyDescent="0.35">
      <c r="A19">
        <v>85</v>
      </c>
      <c r="B19">
        <v>1465</v>
      </c>
      <c r="C19">
        <v>257</v>
      </c>
      <c r="D19">
        <v>1465</v>
      </c>
      <c r="E19">
        <v>809</v>
      </c>
      <c r="F19">
        <v>1465</v>
      </c>
      <c r="G19">
        <v>541</v>
      </c>
      <c r="H19">
        <v>1449</v>
      </c>
      <c r="I19">
        <v>701</v>
      </c>
      <c r="J19" s="3">
        <f t="shared" si="0"/>
        <v>0.85</v>
      </c>
      <c r="K19" s="4">
        <f t="shared" si="1"/>
        <v>0.17542662116040955</v>
      </c>
      <c r="L19" s="4">
        <f t="shared" si="2"/>
        <v>0.55221843003412974</v>
      </c>
      <c r="M19" s="5">
        <f t="shared" si="3"/>
        <v>0.36928327645051195</v>
      </c>
      <c r="N19" s="5">
        <f t="shared" si="4"/>
        <v>0.48378191856452724</v>
      </c>
    </row>
    <row r="20" spans="1:14" x14ac:dyDescent="0.35">
      <c r="A20">
        <v>90</v>
      </c>
      <c r="B20">
        <v>962</v>
      </c>
      <c r="C20">
        <v>125</v>
      </c>
      <c r="D20">
        <v>962</v>
      </c>
      <c r="E20">
        <v>421</v>
      </c>
      <c r="F20">
        <v>962</v>
      </c>
      <c r="G20">
        <v>261</v>
      </c>
      <c r="H20">
        <v>999</v>
      </c>
      <c r="I20">
        <v>374</v>
      </c>
      <c r="J20" s="3">
        <f t="shared" si="0"/>
        <v>0.9</v>
      </c>
      <c r="K20" s="4">
        <f t="shared" si="1"/>
        <v>0.12993762993762994</v>
      </c>
      <c r="L20" s="4">
        <f t="shared" si="2"/>
        <v>0.43762993762993763</v>
      </c>
      <c r="M20" s="5">
        <f t="shared" si="3"/>
        <v>0.2713097713097713</v>
      </c>
      <c r="N20" s="5">
        <f t="shared" si="4"/>
        <v>0.37437437437437437</v>
      </c>
    </row>
    <row r="21" spans="1:14" x14ac:dyDescent="0.35">
      <c r="A21">
        <v>95</v>
      </c>
      <c r="B21">
        <v>471</v>
      </c>
      <c r="C21">
        <v>29</v>
      </c>
      <c r="D21">
        <v>471</v>
      </c>
      <c r="E21">
        <v>109</v>
      </c>
      <c r="F21">
        <v>471</v>
      </c>
      <c r="G21">
        <v>58</v>
      </c>
      <c r="H21">
        <v>523</v>
      </c>
      <c r="I21">
        <v>108</v>
      </c>
      <c r="J21" s="3">
        <f t="shared" si="0"/>
        <v>0.95</v>
      </c>
      <c r="K21" s="4">
        <f t="shared" si="1"/>
        <v>6.1571125265392782E-2</v>
      </c>
      <c r="L21" s="4">
        <f t="shared" si="2"/>
        <v>0.23142250530785563</v>
      </c>
      <c r="M21" s="5">
        <f t="shared" si="3"/>
        <v>0.12314225053078556</v>
      </c>
      <c r="N21" s="5">
        <f t="shared" si="4"/>
        <v>0.20650095602294455</v>
      </c>
    </row>
    <row r="22" spans="1:14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f t="shared" si="0"/>
        <v>1</v>
      </c>
      <c r="K22" s="4">
        <v>0</v>
      </c>
      <c r="L22" s="4">
        <v>0</v>
      </c>
      <c r="M22" s="5">
        <v>0</v>
      </c>
      <c r="N22" s="5">
        <v>0</v>
      </c>
    </row>
    <row r="32" spans="1:14" x14ac:dyDescent="0.35">
      <c r="E32" t="s">
        <v>58</v>
      </c>
      <c r="F32" t="s">
        <v>100</v>
      </c>
      <c r="G32" t="s">
        <v>101</v>
      </c>
    </row>
    <row r="33" spans="5:7" x14ac:dyDescent="0.35">
      <c r="E33">
        <v>0</v>
      </c>
      <c r="F33">
        <v>10000</v>
      </c>
      <c r="G33">
        <v>9548</v>
      </c>
    </row>
    <row r="34" spans="5:7" x14ac:dyDescent="0.35">
      <c r="E34">
        <v>0</v>
      </c>
      <c r="F34">
        <v>9523</v>
      </c>
      <c r="G34">
        <v>9155</v>
      </c>
    </row>
    <row r="35" spans="5:7" x14ac:dyDescent="0.35">
      <c r="E35">
        <v>0</v>
      </c>
      <c r="F35">
        <v>9014</v>
      </c>
      <c r="G35">
        <v>8440</v>
      </c>
    </row>
    <row r="36" spans="5:7" x14ac:dyDescent="0.35">
      <c r="E36">
        <v>0</v>
      </c>
      <c r="F36">
        <v>8501</v>
      </c>
      <c r="G36">
        <v>7974</v>
      </c>
    </row>
    <row r="37" spans="5:7" x14ac:dyDescent="0.35">
      <c r="E37">
        <v>0</v>
      </c>
      <c r="F37">
        <v>8073</v>
      </c>
      <c r="G37">
        <v>7564</v>
      </c>
    </row>
    <row r="38" spans="5:7" x14ac:dyDescent="0.35">
      <c r="E38">
        <v>0</v>
      </c>
      <c r="F38">
        <v>7531</v>
      </c>
      <c r="G38">
        <v>6939</v>
      </c>
    </row>
    <row r="39" spans="5:7" x14ac:dyDescent="0.35">
      <c r="E39">
        <v>0</v>
      </c>
      <c r="F39">
        <v>6965</v>
      </c>
      <c r="G39">
        <v>6386</v>
      </c>
    </row>
    <row r="40" spans="5:7" x14ac:dyDescent="0.35">
      <c r="E40">
        <v>0</v>
      </c>
      <c r="F40">
        <v>6430</v>
      </c>
      <c r="G40">
        <v>5870</v>
      </c>
    </row>
    <row r="41" spans="5:7" x14ac:dyDescent="0.35">
      <c r="E41">
        <v>0</v>
      </c>
      <c r="F41">
        <v>5976</v>
      </c>
      <c r="G41">
        <v>5303</v>
      </c>
    </row>
    <row r="42" spans="5:7" x14ac:dyDescent="0.35">
      <c r="E42">
        <v>0</v>
      </c>
      <c r="F42">
        <v>5484</v>
      </c>
      <c r="G42">
        <v>4843</v>
      </c>
    </row>
    <row r="43" spans="5:7" x14ac:dyDescent="0.35">
      <c r="E43">
        <v>0</v>
      </c>
      <c r="F43">
        <v>5008</v>
      </c>
      <c r="G43">
        <v>4282</v>
      </c>
    </row>
    <row r="44" spans="5:7" x14ac:dyDescent="0.35">
      <c r="E44">
        <v>0</v>
      </c>
      <c r="F44">
        <v>4600</v>
      </c>
      <c r="G44">
        <v>3856</v>
      </c>
    </row>
    <row r="45" spans="5:7" x14ac:dyDescent="0.35">
      <c r="E45">
        <v>0</v>
      </c>
      <c r="F45">
        <v>3946</v>
      </c>
      <c r="G45">
        <v>3161</v>
      </c>
    </row>
    <row r="46" spans="5:7" x14ac:dyDescent="0.35">
      <c r="E46">
        <v>0</v>
      </c>
      <c r="F46">
        <v>3553</v>
      </c>
      <c r="G46">
        <v>2703</v>
      </c>
    </row>
    <row r="47" spans="5:7" x14ac:dyDescent="0.35">
      <c r="E47">
        <v>0</v>
      </c>
      <c r="F47">
        <v>2974</v>
      </c>
      <c r="G47">
        <v>2104</v>
      </c>
    </row>
    <row r="48" spans="5:7" x14ac:dyDescent="0.35">
      <c r="E48">
        <v>0</v>
      </c>
      <c r="F48">
        <v>2515</v>
      </c>
      <c r="G48">
        <v>1654</v>
      </c>
    </row>
    <row r="49" spans="5:7" x14ac:dyDescent="0.35">
      <c r="E49">
        <v>0</v>
      </c>
      <c r="F49">
        <v>1954</v>
      </c>
      <c r="G49">
        <v>1148</v>
      </c>
    </row>
    <row r="50" spans="5:7" x14ac:dyDescent="0.35">
      <c r="E50">
        <v>0</v>
      </c>
      <c r="F50">
        <v>1449</v>
      </c>
      <c r="G50">
        <v>701</v>
      </c>
    </row>
    <row r="51" spans="5:7" x14ac:dyDescent="0.35">
      <c r="E51">
        <v>0</v>
      </c>
      <c r="F51">
        <v>999</v>
      </c>
      <c r="G51">
        <v>374</v>
      </c>
    </row>
    <row r="52" spans="5:7" x14ac:dyDescent="0.35">
      <c r="E52">
        <v>0</v>
      </c>
      <c r="F52">
        <v>523</v>
      </c>
      <c r="G52">
        <v>108</v>
      </c>
    </row>
    <row r="53" spans="5:7" x14ac:dyDescent="0.35">
      <c r="E53">
        <v>0</v>
      </c>
      <c r="F53">
        <v>0</v>
      </c>
      <c r="G5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D1" workbookViewId="0">
      <selection activeCell="H1" sqref="H1:I1"/>
    </sheetView>
  </sheetViews>
  <sheetFormatPr defaultRowHeight="14.5" x14ac:dyDescent="0.35"/>
  <cols>
    <col min="1" max="1" width="15.1796875" customWidth="1"/>
    <col min="2" max="2" width="12.81640625" customWidth="1"/>
    <col min="3" max="3" width="14.81640625" customWidth="1"/>
    <col min="4" max="4" width="14.6328125" customWidth="1"/>
    <col min="5" max="5" width="17.36328125" customWidth="1"/>
    <col min="6" max="6" width="18.453125" customWidth="1"/>
    <col min="7" max="9" width="14" customWidth="1"/>
    <col min="10" max="10" width="13.6328125" customWidth="1"/>
  </cols>
  <sheetData>
    <row r="1" spans="1:14" x14ac:dyDescent="0.35">
      <c r="A1" s="1" t="s">
        <v>57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102</v>
      </c>
      <c r="I1" s="1" t="s">
        <v>103</v>
      </c>
      <c r="J1" s="1" t="s">
        <v>49</v>
      </c>
      <c r="K1" s="1" t="s">
        <v>42</v>
      </c>
      <c r="L1" s="1" t="s">
        <v>41</v>
      </c>
      <c r="M1" s="1" t="s">
        <v>53</v>
      </c>
      <c r="N1" s="1" t="s">
        <v>104</v>
      </c>
    </row>
    <row r="2" spans="1:14" x14ac:dyDescent="0.35">
      <c r="A2">
        <v>0</v>
      </c>
      <c r="B2">
        <v>10000</v>
      </c>
      <c r="C2">
        <v>9539</v>
      </c>
      <c r="D2">
        <v>10000</v>
      </c>
      <c r="E2">
        <v>9475</v>
      </c>
      <c r="F2">
        <v>10000</v>
      </c>
      <c r="G2">
        <v>9564</v>
      </c>
      <c r="H2">
        <v>10000</v>
      </c>
      <c r="I2">
        <v>9510</v>
      </c>
      <c r="J2" s="3">
        <f>A2/100</f>
        <v>0</v>
      </c>
      <c r="K2" s="5">
        <f>C2/B2</f>
        <v>0.95389999999999997</v>
      </c>
      <c r="L2" s="5">
        <f>E2/D2</f>
        <v>0.94750000000000001</v>
      </c>
      <c r="M2" s="5">
        <f>G2/F2</f>
        <v>0.95640000000000003</v>
      </c>
      <c r="N2" s="5">
        <f>I2/H2</f>
        <v>0.95099999999999996</v>
      </c>
    </row>
    <row r="3" spans="1:14" x14ac:dyDescent="0.35">
      <c r="A3">
        <v>5</v>
      </c>
      <c r="B3">
        <v>9516</v>
      </c>
      <c r="C3">
        <v>8715</v>
      </c>
      <c r="D3">
        <v>9516</v>
      </c>
      <c r="E3">
        <v>9026</v>
      </c>
      <c r="F3">
        <v>9516</v>
      </c>
      <c r="G3">
        <v>8962</v>
      </c>
      <c r="H3">
        <v>9512</v>
      </c>
      <c r="I3">
        <v>9025</v>
      </c>
      <c r="J3" s="3">
        <f t="shared" ref="J3:J22" si="0">A3/100</f>
        <v>0.05</v>
      </c>
      <c r="K3" s="5">
        <f t="shared" ref="K3:K21" si="1">C3/B3</f>
        <v>0.91582597730138715</v>
      </c>
      <c r="L3" s="5">
        <f t="shared" ref="L3:L21" si="2">E3/D3</f>
        <v>0.94850777637662886</v>
      </c>
      <c r="M3" s="5">
        <f t="shared" ref="M3:M21" si="3">G3/F3</f>
        <v>0.94178226145439259</v>
      </c>
      <c r="N3" s="5">
        <f t="shared" ref="N3:N22" si="4">I3/H3</f>
        <v>0.94880151387720779</v>
      </c>
    </row>
    <row r="4" spans="1:14" x14ac:dyDescent="0.35">
      <c r="A4">
        <v>10</v>
      </c>
      <c r="B4">
        <v>8933</v>
      </c>
      <c r="C4">
        <v>7734</v>
      </c>
      <c r="D4">
        <v>8933</v>
      </c>
      <c r="E4">
        <v>8107</v>
      </c>
      <c r="F4">
        <v>8933</v>
      </c>
      <c r="G4">
        <v>8265</v>
      </c>
      <c r="H4">
        <v>8996</v>
      </c>
      <c r="I4">
        <v>8537</v>
      </c>
      <c r="J4" s="3">
        <f t="shared" si="0"/>
        <v>0.1</v>
      </c>
      <c r="K4" s="5">
        <f t="shared" si="1"/>
        <v>0.86577857382738166</v>
      </c>
      <c r="L4" s="5">
        <f t="shared" si="2"/>
        <v>0.90753386320385088</v>
      </c>
      <c r="M4" s="5">
        <f t="shared" si="3"/>
        <v>0.92522109033919175</v>
      </c>
      <c r="N4" s="5">
        <f t="shared" si="4"/>
        <v>0.9489773232547799</v>
      </c>
    </row>
    <row r="5" spans="1:14" x14ac:dyDescent="0.35">
      <c r="A5">
        <v>15</v>
      </c>
      <c r="B5">
        <v>8498</v>
      </c>
      <c r="C5">
        <v>7028</v>
      </c>
      <c r="D5">
        <v>8498</v>
      </c>
      <c r="E5">
        <v>7688</v>
      </c>
      <c r="F5">
        <v>8498</v>
      </c>
      <c r="G5">
        <v>7763</v>
      </c>
      <c r="H5">
        <v>8489</v>
      </c>
      <c r="I5">
        <v>7906</v>
      </c>
      <c r="J5" s="3">
        <f t="shared" si="0"/>
        <v>0.15</v>
      </c>
      <c r="K5" s="5">
        <f t="shared" si="1"/>
        <v>0.82701812191103785</v>
      </c>
      <c r="L5" s="5">
        <f t="shared" si="2"/>
        <v>0.9046834549305719</v>
      </c>
      <c r="M5" s="5">
        <f t="shared" si="3"/>
        <v>0.91350906095551898</v>
      </c>
      <c r="N5" s="5">
        <f t="shared" si="4"/>
        <v>0.93132288844386857</v>
      </c>
    </row>
    <row r="6" spans="1:14" x14ac:dyDescent="0.35">
      <c r="A6">
        <v>20</v>
      </c>
      <c r="B6">
        <v>8059</v>
      </c>
      <c r="C6">
        <v>6293</v>
      </c>
      <c r="D6">
        <v>8059</v>
      </c>
      <c r="E6">
        <v>6842</v>
      </c>
      <c r="F6">
        <v>8059</v>
      </c>
      <c r="G6">
        <v>7216</v>
      </c>
      <c r="H6">
        <v>7982</v>
      </c>
      <c r="I6">
        <v>7411</v>
      </c>
      <c r="J6" s="3">
        <f t="shared" si="0"/>
        <v>0.2</v>
      </c>
      <c r="K6" s="5">
        <f t="shared" si="1"/>
        <v>0.78086611242089587</v>
      </c>
      <c r="L6" s="5">
        <f t="shared" si="2"/>
        <v>0.84898870827646111</v>
      </c>
      <c r="M6" s="5">
        <f t="shared" si="3"/>
        <v>0.89539645117260203</v>
      </c>
      <c r="N6" s="5">
        <f t="shared" si="4"/>
        <v>0.92846404409922323</v>
      </c>
    </row>
    <row r="7" spans="1:14" x14ac:dyDescent="0.35">
      <c r="A7">
        <v>25</v>
      </c>
      <c r="B7">
        <v>7536</v>
      </c>
      <c r="C7">
        <v>5504</v>
      </c>
      <c r="D7">
        <v>7536</v>
      </c>
      <c r="E7">
        <v>6239</v>
      </c>
      <c r="F7">
        <v>7536</v>
      </c>
      <c r="G7">
        <v>6547</v>
      </c>
      <c r="H7">
        <v>7421</v>
      </c>
      <c r="I7">
        <v>6895</v>
      </c>
      <c r="J7" s="3">
        <f t="shared" si="0"/>
        <v>0.25</v>
      </c>
      <c r="K7" s="5">
        <f t="shared" si="1"/>
        <v>0.73036093418259018</v>
      </c>
      <c r="L7" s="5">
        <f t="shared" si="2"/>
        <v>0.82789278131634825</v>
      </c>
      <c r="M7" s="5">
        <f t="shared" si="3"/>
        <v>0.8687632696390658</v>
      </c>
      <c r="N7" s="5">
        <f t="shared" si="4"/>
        <v>0.92912006468130981</v>
      </c>
    </row>
    <row r="8" spans="1:14" x14ac:dyDescent="0.35">
      <c r="A8">
        <v>30</v>
      </c>
      <c r="B8">
        <v>6988</v>
      </c>
      <c r="C8">
        <v>4790</v>
      </c>
      <c r="D8">
        <v>6988</v>
      </c>
      <c r="E8">
        <v>5117</v>
      </c>
      <c r="F8">
        <v>6988</v>
      </c>
      <c r="G8">
        <v>5894</v>
      </c>
      <c r="H8">
        <v>6851</v>
      </c>
      <c r="I8">
        <v>6350</v>
      </c>
      <c r="J8" s="3">
        <f t="shared" si="0"/>
        <v>0.3</v>
      </c>
      <c r="K8" s="5">
        <f t="shared" si="1"/>
        <v>0.68546078992558668</v>
      </c>
      <c r="L8" s="5">
        <f t="shared" si="2"/>
        <v>0.73225529479107043</v>
      </c>
      <c r="M8" s="5">
        <f t="shared" si="3"/>
        <v>0.843445907269605</v>
      </c>
      <c r="N8" s="5">
        <f t="shared" si="4"/>
        <v>0.92687198949058536</v>
      </c>
    </row>
    <row r="9" spans="1:14" x14ac:dyDescent="0.35">
      <c r="A9">
        <v>35</v>
      </c>
      <c r="B9">
        <v>6588</v>
      </c>
      <c r="C9">
        <v>4294</v>
      </c>
      <c r="D9">
        <v>6588</v>
      </c>
      <c r="E9">
        <v>4928</v>
      </c>
      <c r="F9">
        <v>6588</v>
      </c>
      <c r="G9">
        <v>5459</v>
      </c>
      <c r="H9">
        <v>6514</v>
      </c>
      <c r="I9">
        <v>5809</v>
      </c>
      <c r="J9" s="3">
        <f t="shared" si="0"/>
        <v>0.35</v>
      </c>
      <c r="K9" s="5">
        <f t="shared" si="1"/>
        <v>0.65179113539769273</v>
      </c>
      <c r="L9" s="5">
        <f t="shared" si="2"/>
        <v>0.74802671523983</v>
      </c>
      <c r="M9" s="5">
        <f t="shared" si="3"/>
        <v>0.8286278081360049</v>
      </c>
      <c r="N9" s="5">
        <f t="shared" si="4"/>
        <v>0.89177156892846177</v>
      </c>
    </row>
    <row r="10" spans="1:14" x14ac:dyDescent="0.35">
      <c r="A10">
        <v>40</v>
      </c>
      <c r="B10">
        <v>5997</v>
      </c>
      <c r="C10">
        <v>3545</v>
      </c>
      <c r="D10">
        <v>5997</v>
      </c>
      <c r="E10">
        <v>4234</v>
      </c>
      <c r="F10">
        <v>5997</v>
      </c>
      <c r="G10">
        <v>4775</v>
      </c>
      <c r="H10">
        <v>5969</v>
      </c>
      <c r="I10">
        <v>5352</v>
      </c>
      <c r="J10" s="3">
        <f t="shared" si="0"/>
        <v>0.4</v>
      </c>
      <c r="K10" s="5">
        <f t="shared" si="1"/>
        <v>0.59112889778222444</v>
      </c>
      <c r="L10" s="5">
        <f t="shared" si="2"/>
        <v>0.70601967650491915</v>
      </c>
      <c r="M10" s="5">
        <f t="shared" si="3"/>
        <v>0.79623144905786225</v>
      </c>
      <c r="N10" s="5">
        <f t="shared" si="4"/>
        <v>0.89663260177584181</v>
      </c>
    </row>
    <row r="11" spans="1:14" x14ac:dyDescent="0.35">
      <c r="A11">
        <v>45</v>
      </c>
      <c r="B11">
        <v>5425</v>
      </c>
      <c r="C11">
        <v>2970</v>
      </c>
      <c r="D11">
        <v>5425</v>
      </c>
      <c r="E11">
        <v>3540</v>
      </c>
      <c r="F11">
        <v>5425</v>
      </c>
      <c r="G11">
        <v>4155</v>
      </c>
      <c r="H11">
        <v>5451</v>
      </c>
      <c r="I11">
        <v>4804</v>
      </c>
      <c r="J11" s="3">
        <f t="shared" si="0"/>
        <v>0.45</v>
      </c>
      <c r="K11" s="5">
        <f t="shared" si="1"/>
        <v>0.54746543778801848</v>
      </c>
      <c r="L11" s="5">
        <f t="shared" si="2"/>
        <v>0.65253456221198158</v>
      </c>
      <c r="M11" s="5">
        <f t="shared" si="3"/>
        <v>0.76589861751152077</v>
      </c>
      <c r="N11" s="5">
        <f t="shared" si="4"/>
        <v>0.88130618235186209</v>
      </c>
    </row>
    <row r="12" spans="1:14" x14ac:dyDescent="0.35">
      <c r="A12">
        <v>50</v>
      </c>
      <c r="B12">
        <v>5008</v>
      </c>
      <c r="C12">
        <v>2474</v>
      </c>
      <c r="D12">
        <v>5008</v>
      </c>
      <c r="E12">
        <v>3018</v>
      </c>
      <c r="F12">
        <v>5008</v>
      </c>
      <c r="G12">
        <v>3686</v>
      </c>
      <c r="H12">
        <v>5083</v>
      </c>
      <c r="I12">
        <v>4382</v>
      </c>
      <c r="J12" s="3">
        <f t="shared" si="0"/>
        <v>0.5</v>
      </c>
      <c r="K12" s="5">
        <f t="shared" si="1"/>
        <v>0.49400958466453676</v>
      </c>
      <c r="L12" s="5">
        <f t="shared" si="2"/>
        <v>0.60263578274760388</v>
      </c>
      <c r="M12" s="5">
        <f t="shared" si="3"/>
        <v>0.73602236421725242</v>
      </c>
      <c r="N12" s="5">
        <f t="shared" si="4"/>
        <v>0.86208931733228411</v>
      </c>
    </row>
    <row r="13" spans="1:14" x14ac:dyDescent="0.35">
      <c r="A13">
        <v>55</v>
      </c>
      <c r="B13">
        <v>4528</v>
      </c>
      <c r="C13">
        <v>2067</v>
      </c>
      <c r="D13">
        <v>4528</v>
      </c>
      <c r="E13">
        <v>2596</v>
      </c>
      <c r="F13">
        <v>4528</v>
      </c>
      <c r="G13">
        <v>3165</v>
      </c>
      <c r="H13">
        <v>4546</v>
      </c>
      <c r="I13">
        <v>3764</v>
      </c>
      <c r="J13" s="3">
        <f t="shared" si="0"/>
        <v>0.55000000000000004</v>
      </c>
      <c r="K13" s="5">
        <f t="shared" si="1"/>
        <v>0.45649293286219084</v>
      </c>
      <c r="L13" s="5">
        <f t="shared" si="2"/>
        <v>0.57332155477031799</v>
      </c>
      <c r="M13" s="5">
        <f t="shared" si="3"/>
        <v>0.6989840989399293</v>
      </c>
      <c r="N13" s="5">
        <f t="shared" si="4"/>
        <v>0.82798064232292123</v>
      </c>
    </row>
    <row r="14" spans="1:14" x14ac:dyDescent="0.35">
      <c r="A14">
        <v>60</v>
      </c>
      <c r="B14">
        <v>3976</v>
      </c>
      <c r="C14">
        <v>1574</v>
      </c>
      <c r="D14">
        <v>3976</v>
      </c>
      <c r="E14">
        <v>1799</v>
      </c>
      <c r="F14">
        <v>3976</v>
      </c>
      <c r="G14">
        <v>2614</v>
      </c>
      <c r="H14">
        <v>4014</v>
      </c>
      <c r="I14">
        <v>3184</v>
      </c>
      <c r="J14" s="3">
        <f t="shared" si="0"/>
        <v>0.6</v>
      </c>
      <c r="K14" s="5">
        <f t="shared" si="1"/>
        <v>0.39587525150905434</v>
      </c>
      <c r="L14" s="5">
        <f t="shared" si="2"/>
        <v>0.45246478873239437</v>
      </c>
      <c r="M14" s="5">
        <f t="shared" si="3"/>
        <v>0.65744466800804824</v>
      </c>
      <c r="N14" s="5">
        <f t="shared" si="4"/>
        <v>0.79322371699053318</v>
      </c>
    </row>
    <row r="15" spans="1:14" x14ac:dyDescent="0.35">
      <c r="A15">
        <v>65</v>
      </c>
      <c r="B15">
        <v>3498</v>
      </c>
      <c r="C15">
        <v>1270</v>
      </c>
      <c r="D15">
        <v>3498</v>
      </c>
      <c r="E15">
        <v>1215</v>
      </c>
      <c r="F15">
        <v>3498</v>
      </c>
      <c r="G15">
        <v>2131</v>
      </c>
      <c r="H15">
        <v>3575</v>
      </c>
      <c r="I15">
        <v>2754</v>
      </c>
      <c r="J15" s="3">
        <f t="shared" si="0"/>
        <v>0.65</v>
      </c>
      <c r="K15" s="5">
        <f t="shared" si="1"/>
        <v>0.36306460834762722</v>
      </c>
      <c r="L15" s="5">
        <f t="shared" si="2"/>
        <v>0.34734133790737565</v>
      </c>
      <c r="M15" s="5">
        <f t="shared" si="3"/>
        <v>0.60920526014865639</v>
      </c>
      <c r="N15" s="5">
        <f t="shared" si="4"/>
        <v>0.77034965034965031</v>
      </c>
    </row>
    <row r="16" spans="1:14" x14ac:dyDescent="0.35">
      <c r="A16">
        <v>70</v>
      </c>
      <c r="B16">
        <v>2996</v>
      </c>
      <c r="C16">
        <v>836</v>
      </c>
      <c r="D16">
        <v>2996</v>
      </c>
      <c r="E16">
        <v>1066</v>
      </c>
      <c r="F16">
        <v>2996</v>
      </c>
      <c r="G16">
        <v>1705</v>
      </c>
      <c r="H16">
        <v>2993</v>
      </c>
      <c r="I16">
        <v>2145</v>
      </c>
      <c r="J16" s="3">
        <f t="shared" si="0"/>
        <v>0.7</v>
      </c>
      <c r="K16" s="5">
        <f t="shared" si="1"/>
        <v>0.27903871829105475</v>
      </c>
      <c r="L16" s="5">
        <f t="shared" si="2"/>
        <v>0.35580774365821094</v>
      </c>
      <c r="M16" s="5">
        <f t="shared" si="3"/>
        <v>0.56909212283044064</v>
      </c>
      <c r="N16" s="5">
        <f t="shared" si="4"/>
        <v>0.71667223521550283</v>
      </c>
    </row>
    <row r="17" spans="1:14" x14ac:dyDescent="0.35">
      <c r="A17">
        <v>75</v>
      </c>
      <c r="B17">
        <v>2474</v>
      </c>
      <c r="C17">
        <v>592</v>
      </c>
      <c r="D17">
        <v>2474</v>
      </c>
      <c r="E17">
        <v>738</v>
      </c>
      <c r="F17">
        <v>2474</v>
      </c>
      <c r="G17">
        <v>1245</v>
      </c>
      <c r="H17">
        <v>2515</v>
      </c>
      <c r="I17">
        <v>1708</v>
      </c>
      <c r="J17" s="3">
        <f t="shared" si="0"/>
        <v>0.75</v>
      </c>
      <c r="K17" s="5">
        <f t="shared" si="1"/>
        <v>0.23928860145513339</v>
      </c>
      <c r="L17" s="5">
        <f t="shared" si="2"/>
        <v>0.29830234438156833</v>
      </c>
      <c r="M17" s="5">
        <f t="shared" si="3"/>
        <v>0.50323362974939367</v>
      </c>
      <c r="N17" s="5">
        <f t="shared" si="4"/>
        <v>0.67912524850894629</v>
      </c>
    </row>
    <row r="18" spans="1:14" x14ac:dyDescent="0.35">
      <c r="A18">
        <v>80</v>
      </c>
      <c r="B18">
        <v>2004</v>
      </c>
      <c r="C18">
        <v>431</v>
      </c>
      <c r="D18">
        <v>2004</v>
      </c>
      <c r="E18">
        <v>365</v>
      </c>
      <c r="F18">
        <v>2004</v>
      </c>
      <c r="G18">
        <v>881</v>
      </c>
      <c r="H18">
        <v>2019</v>
      </c>
      <c r="I18">
        <v>1195</v>
      </c>
      <c r="J18" s="3">
        <f t="shared" si="0"/>
        <v>0.8</v>
      </c>
      <c r="K18" s="5">
        <f t="shared" si="1"/>
        <v>0.21506986027944111</v>
      </c>
      <c r="L18" s="5">
        <f t="shared" si="2"/>
        <v>0.18213572854291418</v>
      </c>
      <c r="M18" s="5">
        <f t="shared" si="3"/>
        <v>0.43962075848303395</v>
      </c>
      <c r="N18" s="5">
        <f t="shared" si="4"/>
        <v>0.59187716691431402</v>
      </c>
    </row>
    <row r="19" spans="1:14" x14ac:dyDescent="0.35">
      <c r="A19">
        <v>85</v>
      </c>
      <c r="B19">
        <v>1563</v>
      </c>
      <c r="C19">
        <v>232</v>
      </c>
      <c r="D19">
        <v>1563</v>
      </c>
      <c r="E19">
        <v>248</v>
      </c>
      <c r="F19">
        <v>1563</v>
      </c>
      <c r="G19">
        <v>568</v>
      </c>
      <c r="H19">
        <v>1452</v>
      </c>
      <c r="I19">
        <v>710</v>
      </c>
      <c r="J19" s="3">
        <f t="shared" si="0"/>
        <v>0.85</v>
      </c>
      <c r="K19" s="5">
        <f t="shared" si="1"/>
        <v>0.14843250159948818</v>
      </c>
      <c r="L19" s="5">
        <f t="shared" si="2"/>
        <v>0.15866922584772872</v>
      </c>
      <c r="M19" s="5">
        <f t="shared" si="3"/>
        <v>0.36340371081253997</v>
      </c>
      <c r="N19" s="5">
        <f t="shared" si="4"/>
        <v>0.48898071625344353</v>
      </c>
    </row>
    <row r="20" spans="1:14" x14ac:dyDescent="0.35">
      <c r="A20">
        <v>90</v>
      </c>
      <c r="B20">
        <v>959</v>
      </c>
      <c r="C20">
        <v>124</v>
      </c>
      <c r="D20">
        <v>959</v>
      </c>
      <c r="E20">
        <v>97</v>
      </c>
      <c r="F20">
        <v>959</v>
      </c>
      <c r="G20">
        <v>300</v>
      </c>
      <c r="H20">
        <v>1037</v>
      </c>
      <c r="I20">
        <v>349</v>
      </c>
      <c r="J20" s="3">
        <f t="shared" si="0"/>
        <v>0.9</v>
      </c>
      <c r="K20" s="5">
        <f t="shared" si="1"/>
        <v>0.12930135557872785</v>
      </c>
      <c r="L20" s="5">
        <f t="shared" si="2"/>
        <v>0.10114702815432743</v>
      </c>
      <c r="M20" s="5">
        <f t="shared" si="3"/>
        <v>0.31282586027111575</v>
      </c>
      <c r="N20" s="5">
        <f t="shared" si="4"/>
        <v>0.33654773384763742</v>
      </c>
    </row>
    <row r="21" spans="1:14" x14ac:dyDescent="0.35">
      <c r="A21">
        <v>95</v>
      </c>
      <c r="B21">
        <v>480</v>
      </c>
      <c r="C21">
        <v>39</v>
      </c>
      <c r="D21">
        <v>480</v>
      </c>
      <c r="E21">
        <v>28</v>
      </c>
      <c r="F21">
        <v>480</v>
      </c>
      <c r="G21">
        <v>91</v>
      </c>
      <c r="H21">
        <v>541</v>
      </c>
      <c r="I21">
        <v>100</v>
      </c>
      <c r="J21" s="3">
        <f t="shared" si="0"/>
        <v>0.95</v>
      </c>
      <c r="K21" s="5">
        <f t="shared" si="1"/>
        <v>8.1250000000000003E-2</v>
      </c>
      <c r="L21" s="5">
        <f t="shared" si="2"/>
        <v>5.8333333333333334E-2</v>
      </c>
      <c r="M21" s="5">
        <f t="shared" si="3"/>
        <v>0.18958333333333333</v>
      </c>
      <c r="N21" s="5">
        <f t="shared" si="4"/>
        <v>0.18484288354898337</v>
      </c>
    </row>
    <row r="22" spans="1:14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f t="shared" si="0"/>
        <v>1</v>
      </c>
      <c r="K22" s="5">
        <v>0</v>
      </c>
      <c r="L22" s="5">
        <v>0</v>
      </c>
      <c r="M22" s="5">
        <v>0</v>
      </c>
      <c r="N22" s="5">
        <v>0</v>
      </c>
    </row>
    <row r="37" spans="5:7" x14ac:dyDescent="0.35">
      <c r="E37" t="s">
        <v>58</v>
      </c>
      <c r="F37" t="s">
        <v>100</v>
      </c>
      <c r="G37" t="s">
        <v>101</v>
      </c>
    </row>
    <row r="38" spans="5:7" x14ac:dyDescent="0.35">
      <c r="E38">
        <v>0</v>
      </c>
      <c r="F38">
        <v>10000</v>
      </c>
      <c r="G38">
        <v>9510</v>
      </c>
    </row>
    <row r="39" spans="5:7" x14ac:dyDescent="0.35">
      <c r="E39">
        <v>5</v>
      </c>
      <c r="F39">
        <v>9512</v>
      </c>
      <c r="G39">
        <v>9025</v>
      </c>
    </row>
    <row r="40" spans="5:7" x14ac:dyDescent="0.35">
      <c r="E40">
        <v>10</v>
      </c>
      <c r="F40">
        <v>8996</v>
      </c>
      <c r="G40">
        <v>8537</v>
      </c>
    </row>
    <row r="41" spans="5:7" x14ac:dyDescent="0.35">
      <c r="E41">
        <v>15</v>
      </c>
      <c r="F41">
        <v>8489</v>
      </c>
      <c r="G41">
        <v>7906</v>
      </c>
    </row>
    <row r="42" spans="5:7" x14ac:dyDescent="0.35">
      <c r="E42">
        <v>20</v>
      </c>
      <c r="F42">
        <v>7982</v>
      </c>
      <c r="G42">
        <v>7411</v>
      </c>
    </row>
    <row r="43" spans="5:7" x14ac:dyDescent="0.35">
      <c r="E43">
        <v>25</v>
      </c>
      <c r="F43">
        <v>7421</v>
      </c>
      <c r="G43">
        <v>6895</v>
      </c>
    </row>
    <row r="44" spans="5:7" x14ac:dyDescent="0.35">
      <c r="E44">
        <v>30</v>
      </c>
      <c r="F44">
        <v>6851</v>
      </c>
      <c r="G44">
        <v>6350</v>
      </c>
    </row>
    <row r="45" spans="5:7" x14ac:dyDescent="0.35">
      <c r="E45">
        <v>35</v>
      </c>
      <c r="F45">
        <v>6514</v>
      </c>
      <c r="G45">
        <v>5809</v>
      </c>
    </row>
    <row r="46" spans="5:7" x14ac:dyDescent="0.35">
      <c r="E46">
        <v>40</v>
      </c>
      <c r="F46">
        <v>5969</v>
      </c>
      <c r="G46">
        <v>5352</v>
      </c>
    </row>
    <row r="47" spans="5:7" x14ac:dyDescent="0.35">
      <c r="E47">
        <v>45</v>
      </c>
      <c r="F47">
        <v>5451</v>
      </c>
      <c r="G47">
        <v>4804</v>
      </c>
    </row>
    <row r="48" spans="5:7" x14ac:dyDescent="0.35">
      <c r="E48">
        <v>50</v>
      </c>
      <c r="F48">
        <v>5083</v>
      </c>
      <c r="G48">
        <v>4382</v>
      </c>
    </row>
    <row r="49" spans="5:7" x14ac:dyDescent="0.35">
      <c r="E49">
        <v>55</v>
      </c>
      <c r="F49">
        <v>4546</v>
      </c>
      <c r="G49">
        <v>3764</v>
      </c>
    </row>
    <row r="50" spans="5:7" x14ac:dyDescent="0.35">
      <c r="E50">
        <v>60</v>
      </c>
      <c r="F50">
        <v>4014</v>
      </c>
      <c r="G50">
        <v>3184</v>
      </c>
    </row>
    <row r="51" spans="5:7" x14ac:dyDescent="0.35">
      <c r="E51">
        <v>65</v>
      </c>
      <c r="F51">
        <v>3575</v>
      </c>
      <c r="G51">
        <v>2754</v>
      </c>
    </row>
    <row r="52" spans="5:7" x14ac:dyDescent="0.35">
      <c r="E52">
        <v>70</v>
      </c>
      <c r="F52">
        <v>2993</v>
      </c>
      <c r="G52">
        <v>2145</v>
      </c>
    </row>
    <row r="53" spans="5:7" x14ac:dyDescent="0.35">
      <c r="E53">
        <v>75</v>
      </c>
      <c r="F53">
        <v>2515</v>
      </c>
      <c r="G53">
        <v>1708</v>
      </c>
    </row>
    <row r="54" spans="5:7" x14ac:dyDescent="0.35">
      <c r="E54">
        <v>80</v>
      </c>
      <c r="F54">
        <v>2019</v>
      </c>
      <c r="G54">
        <v>1195</v>
      </c>
    </row>
    <row r="55" spans="5:7" x14ac:dyDescent="0.35">
      <c r="E55">
        <v>85</v>
      </c>
      <c r="F55">
        <v>1452</v>
      </c>
      <c r="G55">
        <v>710</v>
      </c>
    </row>
    <row r="56" spans="5:7" x14ac:dyDescent="0.35">
      <c r="E56">
        <v>90</v>
      </c>
      <c r="F56">
        <v>1037</v>
      </c>
      <c r="G56">
        <v>349</v>
      </c>
    </row>
    <row r="57" spans="5:7" x14ac:dyDescent="0.35">
      <c r="E57">
        <v>95</v>
      </c>
      <c r="F57">
        <v>541</v>
      </c>
      <c r="G57">
        <v>100</v>
      </c>
    </row>
    <row r="58" spans="5:7" x14ac:dyDescent="0.35">
      <c r="E58">
        <v>100</v>
      </c>
      <c r="F58">
        <v>0</v>
      </c>
      <c r="G58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15" sqref="N15"/>
    </sheetView>
  </sheetViews>
  <sheetFormatPr defaultRowHeight="14.5" x14ac:dyDescent="0.35"/>
  <cols>
    <col min="1" max="1" width="13.6328125" customWidth="1"/>
    <col min="8" max="8" width="11.54296875" customWidth="1"/>
  </cols>
  <sheetData>
    <row r="1" spans="1:11" x14ac:dyDescent="0.35">
      <c r="A1" s="1" t="s">
        <v>58</v>
      </c>
      <c r="B1" s="1" t="s">
        <v>50</v>
      </c>
      <c r="C1" s="1" t="s">
        <v>46</v>
      </c>
      <c r="D1" s="1" t="s">
        <v>51</v>
      </c>
      <c r="E1" s="1" t="s">
        <v>47</v>
      </c>
      <c r="F1" s="1" t="s">
        <v>54</v>
      </c>
      <c r="G1" s="1" t="s">
        <v>56</v>
      </c>
      <c r="H1" s="1" t="s">
        <v>59</v>
      </c>
      <c r="I1" s="1" t="s">
        <v>42</v>
      </c>
      <c r="J1" s="1" t="s">
        <v>41</v>
      </c>
      <c r="K1" s="1" t="s">
        <v>53</v>
      </c>
    </row>
    <row r="2" spans="1:11" x14ac:dyDescent="0.35">
      <c r="A2">
        <v>0</v>
      </c>
      <c r="B2">
        <v>10000</v>
      </c>
      <c r="C2">
        <v>9593</v>
      </c>
      <c r="D2">
        <v>10000</v>
      </c>
      <c r="E2">
        <v>9570</v>
      </c>
      <c r="F2">
        <v>10000</v>
      </c>
      <c r="G2">
        <v>9598</v>
      </c>
      <c r="H2" s="3">
        <f>A2/100</f>
        <v>0</v>
      </c>
      <c r="I2" s="5">
        <f>C2/B2</f>
        <v>0.95930000000000004</v>
      </c>
      <c r="J2" s="5">
        <f>E2/D2</f>
        <v>0.95699999999999996</v>
      </c>
      <c r="K2" s="5">
        <f>G2/F2</f>
        <v>0.95979999999999999</v>
      </c>
    </row>
    <row r="3" spans="1:11" x14ac:dyDescent="0.35">
      <c r="A3">
        <v>5</v>
      </c>
      <c r="B3">
        <v>9498</v>
      </c>
      <c r="C3">
        <v>9055</v>
      </c>
      <c r="D3">
        <v>9498</v>
      </c>
      <c r="E3">
        <v>9030</v>
      </c>
      <c r="F3">
        <v>9498</v>
      </c>
      <c r="G3">
        <v>9080</v>
      </c>
      <c r="H3" s="3">
        <f t="shared" ref="H3:H22" si="0">A3/100</f>
        <v>0.05</v>
      </c>
      <c r="I3" s="5">
        <f t="shared" ref="I3:I21" si="1">C3/B3</f>
        <v>0.95335860181090759</v>
      </c>
      <c r="J3" s="5">
        <f t="shared" ref="J3:J21" si="2">E3/D3</f>
        <v>0.95072646873025901</v>
      </c>
      <c r="K3" s="5">
        <f t="shared" ref="K3:K21" si="3">G3/F3</f>
        <v>0.95599073489155617</v>
      </c>
    </row>
    <row r="4" spans="1:11" x14ac:dyDescent="0.35">
      <c r="A4">
        <v>10</v>
      </c>
      <c r="B4">
        <v>9003</v>
      </c>
      <c r="C4">
        <v>8564</v>
      </c>
      <c r="D4">
        <v>9003</v>
      </c>
      <c r="E4">
        <v>8519</v>
      </c>
      <c r="F4">
        <v>9003</v>
      </c>
      <c r="G4">
        <v>8615</v>
      </c>
      <c r="H4" s="3">
        <f t="shared" si="0"/>
        <v>0.1</v>
      </c>
      <c r="I4" s="5">
        <f t="shared" si="1"/>
        <v>0.9512384760635344</v>
      </c>
      <c r="J4" s="5">
        <f t="shared" si="2"/>
        <v>0.94624014217483066</v>
      </c>
      <c r="K4" s="5">
        <f t="shared" si="3"/>
        <v>0.95690325447073199</v>
      </c>
    </row>
    <row r="5" spans="1:11" x14ac:dyDescent="0.35">
      <c r="A5">
        <v>15</v>
      </c>
      <c r="B5">
        <v>8498</v>
      </c>
      <c r="C5">
        <v>8096</v>
      </c>
      <c r="D5">
        <v>8498</v>
      </c>
      <c r="E5">
        <v>8090</v>
      </c>
      <c r="F5">
        <v>8498</v>
      </c>
      <c r="G5">
        <v>8099</v>
      </c>
      <c r="H5" s="3">
        <f t="shared" si="0"/>
        <v>0.15</v>
      </c>
      <c r="I5" s="5">
        <f t="shared" si="1"/>
        <v>0.95269475170628382</v>
      </c>
      <c r="J5" s="5">
        <f t="shared" si="2"/>
        <v>0.95198870322428808</v>
      </c>
      <c r="K5" s="5">
        <f t="shared" si="3"/>
        <v>0.95304777594728174</v>
      </c>
    </row>
    <row r="6" spans="1:11" x14ac:dyDescent="0.35">
      <c r="A6">
        <v>20</v>
      </c>
      <c r="B6">
        <v>8010</v>
      </c>
      <c r="C6">
        <v>7676</v>
      </c>
      <c r="D6">
        <v>8010</v>
      </c>
      <c r="E6">
        <v>7698</v>
      </c>
      <c r="F6">
        <v>8010</v>
      </c>
      <c r="G6">
        <v>7685</v>
      </c>
      <c r="H6" s="3">
        <f t="shared" si="0"/>
        <v>0.2</v>
      </c>
      <c r="I6" s="5">
        <f t="shared" si="1"/>
        <v>0.95830212234706613</v>
      </c>
      <c r="J6" s="5">
        <f t="shared" si="2"/>
        <v>0.96104868913857677</v>
      </c>
      <c r="K6" s="5">
        <f t="shared" si="3"/>
        <v>0.95942571785268416</v>
      </c>
    </row>
    <row r="7" spans="1:11" x14ac:dyDescent="0.35">
      <c r="A7">
        <v>25</v>
      </c>
      <c r="B7">
        <v>7496</v>
      </c>
      <c r="C7">
        <v>7141</v>
      </c>
      <c r="D7">
        <v>7496</v>
      </c>
      <c r="E7">
        <v>7134</v>
      </c>
      <c r="F7">
        <v>7496</v>
      </c>
      <c r="G7">
        <v>7145</v>
      </c>
      <c r="H7" s="3">
        <f t="shared" si="0"/>
        <v>0.25</v>
      </c>
      <c r="I7" s="5">
        <f t="shared" si="1"/>
        <v>0.95264140875133407</v>
      </c>
      <c r="J7" s="5">
        <f t="shared" si="2"/>
        <v>0.95170757737459977</v>
      </c>
      <c r="K7" s="5">
        <f t="shared" si="3"/>
        <v>0.95317502668089649</v>
      </c>
    </row>
    <row r="8" spans="1:11" x14ac:dyDescent="0.35">
      <c r="A8">
        <v>30</v>
      </c>
      <c r="B8">
        <v>7046</v>
      </c>
      <c r="C8">
        <v>6738</v>
      </c>
      <c r="D8">
        <v>7046</v>
      </c>
      <c r="E8">
        <v>6656</v>
      </c>
      <c r="F8">
        <v>7046</v>
      </c>
      <c r="G8">
        <v>6724</v>
      </c>
      <c r="H8" s="3">
        <f t="shared" si="0"/>
        <v>0.3</v>
      </c>
      <c r="I8" s="5">
        <f t="shared" si="1"/>
        <v>0.95628725518024416</v>
      </c>
      <c r="J8" s="5">
        <f t="shared" si="2"/>
        <v>0.94464944649446492</v>
      </c>
      <c r="K8" s="5">
        <f t="shared" si="3"/>
        <v>0.95430031223389156</v>
      </c>
    </row>
    <row r="9" spans="1:11" x14ac:dyDescent="0.35">
      <c r="A9">
        <v>35</v>
      </c>
      <c r="B9">
        <v>6468</v>
      </c>
      <c r="C9">
        <v>6194</v>
      </c>
      <c r="D9">
        <v>6468</v>
      </c>
      <c r="E9">
        <v>6152</v>
      </c>
      <c r="F9">
        <v>6468</v>
      </c>
      <c r="G9">
        <v>6204</v>
      </c>
      <c r="H9" s="3">
        <f t="shared" si="0"/>
        <v>0.35</v>
      </c>
      <c r="I9" s="5">
        <f t="shared" si="1"/>
        <v>0.95763760049474334</v>
      </c>
      <c r="J9" s="5">
        <f t="shared" si="2"/>
        <v>0.95114409400123689</v>
      </c>
      <c r="K9" s="5">
        <f t="shared" si="3"/>
        <v>0.95918367346938771</v>
      </c>
    </row>
    <row r="10" spans="1:11" x14ac:dyDescent="0.35">
      <c r="A10">
        <v>40</v>
      </c>
      <c r="B10">
        <v>6041</v>
      </c>
      <c r="C10">
        <v>5817</v>
      </c>
      <c r="D10">
        <v>6041</v>
      </c>
      <c r="E10">
        <v>5742</v>
      </c>
      <c r="F10">
        <v>6041</v>
      </c>
      <c r="G10">
        <v>5824</v>
      </c>
      <c r="H10" s="3">
        <f t="shared" si="0"/>
        <v>0.4</v>
      </c>
      <c r="I10" s="5">
        <f t="shared" si="1"/>
        <v>0.9629200463499421</v>
      </c>
      <c r="J10" s="5">
        <f t="shared" si="2"/>
        <v>0.9505048832974673</v>
      </c>
      <c r="K10" s="5">
        <f t="shared" si="3"/>
        <v>0.96407879490150639</v>
      </c>
    </row>
    <row r="11" spans="1:11" x14ac:dyDescent="0.35">
      <c r="A11">
        <v>45</v>
      </c>
      <c r="B11">
        <v>5478</v>
      </c>
      <c r="C11">
        <v>5187</v>
      </c>
      <c r="D11">
        <v>5478</v>
      </c>
      <c r="E11">
        <v>5096</v>
      </c>
      <c r="F11">
        <v>5478</v>
      </c>
      <c r="G11">
        <v>5180</v>
      </c>
      <c r="H11" s="3">
        <f t="shared" si="0"/>
        <v>0.45</v>
      </c>
      <c r="I11" s="5">
        <f t="shared" si="1"/>
        <v>0.94687842278203727</v>
      </c>
      <c r="J11" s="5">
        <f t="shared" si="2"/>
        <v>0.93026652062796644</v>
      </c>
      <c r="K11" s="5">
        <f t="shared" si="3"/>
        <v>0.94560058415480097</v>
      </c>
    </row>
    <row r="12" spans="1:11" x14ac:dyDescent="0.35">
      <c r="A12">
        <v>50</v>
      </c>
      <c r="B12">
        <v>5054</v>
      </c>
      <c r="C12">
        <v>4836</v>
      </c>
      <c r="D12">
        <v>5054</v>
      </c>
      <c r="E12">
        <v>4715</v>
      </c>
      <c r="F12">
        <v>5054</v>
      </c>
      <c r="G12">
        <v>4814</v>
      </c>
      <c r="H12" s="3">
        <f t="shared" si="0"/>
        <v>0.5</v>
      </c>
      <c r="I12" s="5">
        <f t="shared" si="1"/>
        <v>0.95686584883260783</v>
      </c>
      <c r="J12" s="5">
        <f t="shared" si="2"/>
        <v>0.93292441630391765</v>
      </c>
      <c r="K12" s="5">
        <f t="shared" si="3"/>
        <v>0.95251286110011868</v>
      </c>
    </row>
    <row r="13" spans="1:11" x14ac:dyDescent="0.35">
      <c r="A13">
        <v>55</v>
      </c>
      <c r="B13">
        <v>4548</v>
      </c>
      <c r="C13">
        <v>4351</v>
      </c>
      <c r="D13">
        <v>4548</v>
      </c>
      <c r="E13">
        <v>4285</v>
      </c>
      <c r="F13">
        <v>4548</v>
      </c>
      <c r="G13">
        <v>4361</v>
      </c>
      <c r="H13" s="3">
        <f t="shared" si="0"/>
        <v>0.55000000000000004</v>
      </c>
      <c r="I13" s="5">
        <f t="shared" si="1"/>
        <v>0.95668425681618297</v>
      </c>
      <c r="J13" s="5">
        <f t="shared" si="2"/>
        <v>0.94217238346525944</v>
      </c>
      <c r="K13" s="5">
        <f t="shared" si="3"/>
        <v>0.9588830255057168</v>
      </c>
    </row>
    <row r="14" spans="1:11" x14ac:dyDescent="0.35">
      <c r="A14">
        <v>60</v>
      </c>
      <c r="B14">
        <v>3997</v>
      </c>
      <c r="C14">
        <v>3807</v>
      </c>
      <c r="D14">
        <v>3997</v>
      </c>
      <c r="E14">
        <v>3731</v>
      </c>
      <c r="F14">
        <v>3997</v>
      </c>
      <c r="G14">
        <v>3798</v>
      </c>
      <c r="H14" s="3">
        <f t="shared" si="0"/>
        <v>0.6</v>
      </c>
      <c r="I14" s="5">
        <f t="shared" si="1"/>
        <v>0.95246434826119586</v>
      </c>
      <c r="J14" s="5">
        <f t="shared" si="2"/>
        <v>0.93345008756567427</v>
      </c>
      <c r="K14" s="5">
        <f t="shared" si="3"/>
        <v>0.95021265949462097</v>
      </c>
    </row>
    <row r="15" spans="1:11" x14ac:dyDescent="0.35">
      <c r="A15">
        <v>65</v>
      </c>
      <c r="B15">
        <v>3486</v>
      </c>
      <c r="C15">
        <v>3346</v>
      </c>
      <c r="D15">
        <v>3486</v>
      </c>
      <c r="E15">
        <v>3297</v>
      </c>
      <c r="F15">
        <v>3486</v>
      </c>
      <c r="G15">
        <v>3350</v>
      </c>
      <c r="H15" s="3">
        <f t="shared" si="0"/>
        <v>0.65</v>
      </c>
      <c r="I15" s="5">
        <f t="shared" si="1"/>
        <v>0.95983935742971882</v>
      </c>
      <c r="J15" s="5">
        <f t="shared" si="2"/>
        <v>0.94578313253012047</v>
      </c>
      <c r="K15" s="5">
        <f t="shared" si="3"/>
        <v>0.96098680436029837</v>
      </c>
    </row>
    <row r="16" spans="1:11" x14ac:dyDescent="0.35">
      <c r="A16">
        <v>70</v>
      </c>
      <c r="B16">
        <v>3008</v>
      </c>
      <c r="C16">
        <v>2858</v>
      </c>
      <c r="D16">
        <v>3008</v>
      </c>
      <c r="E16">
        <v>2785</v>
      </c>
      <c r="F16">
        <v>3008</v>
      </c>
      <c r="G16">
        <v>2878</v>
      </c>
      <c r="H16" s="3">
        <f t="shared" si="0"/>
        <v>0.7</v>
      </c>
      <c r="I16" s="5">
        <f t="shared" si="1"/>
        <v>0.9501329787234043</v>
      </c>
      <c r="J16" s="5">
        <f t="shared" si="2"/>
        <v>0.92586436170212771</v>
      </c>
      <c r="K16" s="5">
        <f t="shared" si="3"/>
        <v>0.95678191489361697</v>
      </c>
    </row>
    <row r="17" spans="1:11" x14ac:dyDescent="0.35">
      <c r="A17">
        <v>75</v>
      </c>
      <c r="B17">
        <v>2523</v>
      </c>
      <c r="C17">
        <v>2392</v>
      </c>
      <c r="D17">
        <v>2523</v>
      </c>
      <c r="E17">
        <v>2362</v>
      </c>
      <c r="F17">
        <v>2523</v>
      </c>
      <c r="G17">
        <v>2407</v>
      </c>
      <c r="H17" s="3">
        <f t="shared" si="0"/>
        <v>0.75</v>
      </c>
      <c r="I17" s="5">
        <f t="shared" si="1"/>
        <v>0.94807768529528336</v>
      </c>
      <c r="J17" s="5">
        <f t="shared" si="2"/>
        <v>0.93618707887435593</v>
      </c>
      <c r="K17" s="5">
        <f t="shared" si="3"/>
        <v>0.95402298850574707</v>
      </c>
    </row>
    <row r="18" spans="1:11" x14ac:dyDescent="0.35">
      <c r="A18">
        <v>80</v>
      </c>
      <c r="B18">
        <v>1956</v>
      </c>
      <c r="C18">
        <v>1864</v>
      </c>
      <c r="D18">
        <v>1956</v>
      </c>
      <c r="E18">
        <v>1854</v>
      </c>
      <c r="F18">
        <v>1956</v>
      </c>
      <c r="G18">
        <v>1883</v>
      </c>
      <c r="H18" s="3">
        <f t="shared" si="0"/>
        <v>0.8</v>
      </c>
      <c r="I18" s="5">
        <f t="shared" si="1"/>
        <v>0.95296523517382414</v>
      </c>
      <c r="J18" s="5">
        <f t="shared" si="2"/>
        <v>0.94785276073619629</v>
      </c>
      <c r="K18" s="5">
        <f t="shared" si="3"/>
        <v>0.962678936605317</v>
      </c>
    </row>
    <row r="19" spans="1:11" x14ac:dyDescent="0.35">
      <c r="A19">
        <v>85</v>
      </c>
      <c r="B19">
        <v>1470</v>
      </c>
      <c r="C19">
        <v>1414</v>
      </c>
      <c r="D19">
        <v>1470</v>
      </c>
      <c r="E19">
        <v>1372</v>
      </c>
      <c r="F19">
        <v>1470</v>
      </c>
      <c r="G19">
        <v>1413</v>
      </c>
      <c r="H19" s="3">
        <f t="shared" si="0"/>
        <v>0.85</v>
      </c>
      <c r="I19" s="5">
        <f t="shared" si="1"/>
        <v>0.96190476190476193</v>
      </c>
      <c r="J19" s="5">
        <f t="shared" si="2"/>
        <v>0.93333333333333335</v>
      </c>
      <c r="K19" s="5">
        <f t="shared" si="3"/>
        <v>0.96122448979591835</v>
      </c>
    </row>
    <row r="20" spans="1:11" x14ac:dyDescent="0.35">
      <c r="A20">
        <v>90</v>
      </c>
      <c r="B20">
        <v>1001</v>
      </c>
      <c r="C20">
        <v>963</v>
      </c>
      <c r="D20">
        <v>1001</v>
      </c>
      <c r="E20">
        <v>953</v>
      </c>
      <c r="F20">
        <v>1001</v>
      </c>
      <c r="G20">
        <v>951</v>
      </c>
      <c r="H20" s="3">
        <f t="shared" si="0"/>
        <v>0.9</v>
      </c>
      <c r="I20" s="5">
        <f t="shared" si="1"/>
        <v>0.96203796203796199</v>
      </c>
      <c r="J20" s="5">
        <f t="shared" si="2"/>
        <v>0.95204795204795201</v>
      </c>
      <c r="K20" s="5">
        <f t="shared" si="3"/>
        <v>0.95004995004995008</v>
      </c>
    </row>
    <row r="21" spans="1:11" x14ac:dyDescent="0.35">
      <c r="A21">
        <v>95</v>
      </c>
      <c r="B21">
        <v>485</v>
      </c>
      <c r="C21">
        <v>460</v>
      </c>
      <c r="D21">
        <v>485</v>
      </c>
      <c r="E21">
        <v>456</v>
      </c>
      <c r="F21">
        <v>485</v>
      </c>
      <c r="G21">
        <v>466</v>
      </c>
      <c r="H21" s="3">
        <f t="shared" si="0"/>
        <v>0.95</v>
      </c>
      <c r="I21" s="5">
        <f t="shared" si="1"/>
        <v>0.94845360824742264</v>
      </c>
      <c r="J21" s="5">
        <f t="shared" si="2"/>
        <v>0.9402061855670103</v>
      </c>
      <c r="K21" s="5">
        <f t="shared" si="3"/>
        <v>0.96082474226804127</v>
      </c>
    </row>
    <row r="22" spans="1:11" x14ac:dyDescent="0.3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f t="shared" si="0"/>
        <v>1</v>
      </c>
      <c r="I22" s="5">
        <v>0</v>
      </c>
      <c r="J22" s="5">
        <v>0</v>
      </c>
      <c r="K22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TraceGen</vt:lpstr>
      <vt:lpstr>TraceSim</vt:lpstr>
      <vt:lpstr>Pure_Mal_MyTrust_norm</vt:lpstr>
      <vt:lpstr>Prov_Mal_Mytrust</vt:lpstr>
      <vt:lpstr>C_Generator</vt:lpstr>
      <vt:lpstr>C_TraceSim</vt:lpstr>
      <vt:lpstr>Prov_Mal_C</vt:lpstr>
      <vt:lpstr>Pure_Mal_C</vt:lpstr>
      <vt:lpstr>Feedback_C</vt:lpstr>
      <vt:lpstr>DisguisedUsers_C</vt:lpstr>
      <vt:lpstr>Sybil</vt:lpstr>
      <vt:lpstr>Collecitve</vt:lpstr>
      <vt:lpstr>Pre-Trust</vt:lpstr>
      <vt:lpstr>PureTrust5Fixed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</dc:creator>
  <cp:lastModifiedBy>Basel</cp:lastModifiedBy>
  <cp:lastPrinted>2017-09-25T00:34:08Z</cp:lastPrinted>
  <dcterms:created xsi:type="dcterms:W3CDTF">2017-08-12T20:38:28Z</dcterms:created>
  <dcterms:modified xsi:type="dcterms:W3CDTF">2017-12-10T14:04:00Z</dcterms:modified>
</cp:coreProperties>
</file>