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var/folders/_q/zbq0mww96yjg3qbcs4mxd28m0000gn/T/ch.sudo.cyberduck/editor-5d03b2cf-7e37-4c16-a67e-6ee08fa2d833/home/bach/bastian/1_solvation_insights/scripts/1918424400/"/>
    </mc:Choice>
  </mc:AlternateContent>
  <xr:revisionPtr revIDLastSave="0" documentId="13_ncr:1_{3135AFDE-574A-3846-9639-7787DF70499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hase-homo" sheetId="9" r:id="rId1"/>
    <sheet name="list-molecules" sheetId="7" r:id="rId2"/>
  </sheets>
  <definedNames>
    <definedName name="solver_adj" localSheetId="1" hidden="1">'list-molecules'!$H$4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'list-molecules'!$J$7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5" i="9" l="1"/>
  <c r="N35" i="9"/>
  <c r="J35" i="9"/>
  <c r="I35" i="9"/>
  <c r="A36" i="9"/>
  <c r="A35" i="9"/>
  <c r="P31" i="9"/>
  <c r="N31" i="9"/>
  <c r="J31" i="9"/>
  <c r="I31" i="9"/>
  <c r="P27" i="9"/>
  <c r="N27" i="9"/>
  <c r="J27" i="9"/>
  <c r="I27" i="9"/>
  <c r="P23" i="9"/>
  <c r="N23" i="9"/>
  <c r="J23" i="9"/>
  <c r="I23" i="9"/>
  <c r="P19" i="9"/>
  <c r="N19" i="9"/>
  <c r="J19" i="9"/>
  <c r="I19" i="9"/>
  <c r="P15" i="9"/>
  <c r="N15" i="9"/>
  <c r="J15" i="9"/>
  <c r="I15" i="9"/>
  <c r="P11" i="9"/>
  <c r="N11" i="9"/>
  <c r="J11" i="9"/>
  <c r="I11" i="9"/>
  <c r="P7" i="9"/>
  <c r="N7" i="9"/>
  <c r="J7" i="9"/>
  <c r="I7" i="9"/>
  <c r="N3" i="9"/>
  <c r="N4" i="9"/>
  <c r="N5" i="9"/>
  <c r="N2" i="9"/>
  <c r="P3" i="9"/>
  <c r="J3" i="9"/>
  <c r="I3" i="9"/>
  <c r="A4" i="9"/>
  <c r="A5" i="9" s="1"/>
  <c r="A6" i="9" s="1"/>
  <c r="A7" i="9" s="1"/>
  <c r="A8" i="9" s="1"/>
  <c r="P26" i="9"/>
  <c r="P28" i="9"/>
  <c r="P29" i="9"/>
  <c r="P30" i="9"/>
  <c r="P32" i="9"/>
  <c r="P33" i="9"/>
  <c r="P34" i="9"/>
  <c r="P36" i="9"/>
  <c r="P37" i="9"/>
  <c r="P4" i="9"/>
  <c r="P5" i="9"/>
  <c r="P6" i="9"/>
  <c r="P8" i="9"/>
  <c r="P9" i="9"/>
  <c r="P10" i="9"/>
  <c r="P12" i="9"/>
  <c r="P13" i="9"/>
  <c r="P14" i="9"/>
  <c r="P16" i="9"/>
  <c r="P17" i="9"/>
  <c r="P18" i="9"/>
  <c r="P20" i="9"/>
  <c r="P21" i="9"/>
  <c r="P22" i="9"/>
  <c r="P24" i="9"/>
  <c r="P25" i="9"/>
  <c r="P2" i="9"/>
  <c r="N16" i="9"/>
  <c r="N17" i="9"/>
  <c r="N18" i="9"/>
  <c r="N20" i="9"/>
  <c r="N21" i="9"/>
  <c r="N22" i="9"/>
  <c r="N24" i="9"/>
  <c r="N25" i="9"/>
  <c r="N26" i="9"/>
  <c r="N28" i="9"/>
  <c r="N29" i="9"/>
  <c r="N30" i="9"/>
  <c r="N32" i="9"/>
  <c r="N33" i="9"/>
  <c r="N34" i="9"/>
  <c r="N36" i="9"/>
  <c r="N37" i="9"/>
  <c r="N14" i="9"/>
  <c r="I2" i="9"/>
  <c r="J2" i="9"/>
  <c r="I4" i="9"/>
  <c r="J4" i="9"/>
  <c r="I5" i="9"/>
  <c r="J5" i="9"/>
  <c r="I6" i="9"/>
  <c r="J6" i="9"/>
  <c r="I8" i="9"/>
  <c r="J8" i="9"/>
  <c r="I9" i="9"/>
  <c r="J9" i="9"/>
  <c r="I10" i="9"/>
  <c r="J10" i="9"/>
  <c r="I12" i="9"/>
  <c r="J12" i="9"/>
  <c r="I13" i="9"/>
  <c r="J13" i="9"/>
  <c r="I14" i="9"/>
  <c r="J14" i="9"/>
  <c r="I16" i="9"/>
  <c r="J16" i="9"/>
  <c r="I17" i="9"/>
  <c r="J17" i="9"/>
  <c r="I18" i="9"/>
  <c r="J18" i="9"/>
  <c r="I20" i="9"/>
  <c r="J20" i="9"/>
  <c r="I21" i="9"/>
  <c r="J21" i="9"/>
  <c r="I22" i="9"/>
  <c r="J22" i="9"/>
  <c r="I24" i="9"/>
  <c r="J24" i="9"/>
  <c r="I25" i="9"/>
  <c r="J25" i="9"/>
  <c r="I26" i="9"/>
  <c r="J26" i="9"/>
  <c r="I28" i="9"/>
  <c r="J28" i="9"/>
  <c r="I29" i="9"/>
  <c r="J29" i="9"/>
  <c r="I30" i="9"/>
  <c r="J30" i="9"/>
  <c r="I32" i="9"/>
  <c r="J32" i="9"/>
  <c r="I33" i="9"/>
  <c r="J33" i="9"/>
  <c r="I34" i="9"/>
  <c r="J34" i="9"/>
  <c r="I36" i="9"/>
  <c r="J36" i="9"/>
  <c r="I37" i="9"/>
  <c r="J37" i="9"/>
  <c r="N13" i="9"/>
  <c r="N12" i="9"/>
  <c r="N10" i="9"/>
  <c r="N9" i="9"/>
  <c r="N8" i="9"/>
  <c r="N6" i="9"/>
  <c r="A9" i="9" l="1"/>
  <c r="A10" i="9" s="1"/>
  <c r="A11" i="9" l="1"/>
  <c r="A12" i="9" s="1"/>
  <c r="A13" i="9" s="1"/>
  <c r="A14" i="9" s="1"/>
  <c r="A15" i="9" l="1"/>
  <c r="A16" i="9" s="1"/>
  <c r="A17" i="9" s="1"/>
  <c r="A18" i="9" l="1"/>
  <c r="A19" i="9" s="1"/>
  <c r="A20" i="9" s="1"/>
  <c r="A21" i="9" s="1"/>
  <c r="A22" i="9" s="1"/>
  <c r="A23" i="9" l="1"/>
  <c r="A24" i="9" s="1"/>
  <c r="A25" i="9" s="1"/>
  <c r="A26" i="9" s="1"/>
  <c r="A27" i="9" l="1"/>
  <c r="A28" i="9" s="1"/>
  <c r="A29" i="9" s="1"/>
  <c r="A30" i="9" s="1"/>
  <c r="A31" i="9" l="1"/>
  <c r="A32" i="9" s="1"/>
  <c r="A33" i="9" s="1"/>
  <c r="A34" i="9" s="1"/>
  <c r="A37" i="9" s="1"/>
</calcChain>
</file>

<file path=xl/sharedStrings.xml><?xml version="1.0" encoding="utf-8"?>
<sst xmlns="http://schemas.openxmlformats.org/spreadsheetml/2006/main" count="324" uniqueCount="130">
  <si>
    <t>id</t>
  </si>
  <si>
    <t>System name</t>
  </si>
  <si>
    <t>TAG</t>
  </si>
  <si>
    <t>T [K]</t>
  </si>
  <si>
    <t>P [bar]</t>
  </si>
  <si>
    <t>nc</t>
  </si>
  <si>
    <t>Lx [nm]</t>
  </si>
  <si>
    <t>Ly [nm]</t>
  </si>
  <si>
    <t>Lz [nm]</t>
  </si>
  <si>
    <t>molecule 1</t>
  </si>
  <si>
    <t>molecule 2</t>
  </si>
  <si>
    <t>molecule 3</t>
  </si>
  <si>
    <t>molecule 4</t>
  </si>
  <si>
    <t>molecule 5</t>
  </si>
  <si>
    <t>molecule 6</t>
  </si>
  <si>
    <t>molecule 7</t>
  </si>
  <si>
    <t>molecule 8</t>
  </si>
  <si>
    <t>molecule 9</t>
  </si>
  <si>
    <t>molecule 10</t>
  </si>
  <si>
    <t>From</t>
  </si>
  <si>
    <t>Name</t>
  </si>
  <si>
    <t>ID-Name</t>
  </si>
  <si>
    <t>N° sites</t>
  </si>
  <si>
    <t>MW</t>
  </si>
  <si>
    <t>amount</t>
  </si>
  <si>
    <t>FF</t>
  </si>
  <si>
    <t>1-ethyl-3-methylimidazolium</t>
  </si>
  <si>
    <t>CL&amp;P</t>
  </si>
  <si>
    <t>nonafluorobutanesulfonate</t>
  </si>
  <si>
    <t>NFS</t>
  </si>
  <si>
    <t>C2M</t>
  </si>
  <si>
    <t>tetrabutylammonium</t>
  </si>
  <si>
    <t>TBA</t>
  </si>
  <si>
    <t>OPLS-AA</t>
  </si>
  <si>
    <t>nonafluoropentanoic acid</t>
  </si>
  <si>
    <t>PFPA</t>
  </si>
  <si>
    <t>Cation</t>
  </si>
  <si>
    <t>Anion</t>
  </si>
  <si>
    <t>HBD</t>
  </si>
  <si>
    <t>heptadecafluorooctanesulfonate</t>
  </si>
  <si>
    <t>HDFS</t>
  </si>
  <si>
    <t>tetrabutylphosphonium</t>
  </si>
  <si>
    <t>TBP</t>
  </si>
  <si>
    <t>bromine</t>
  </si>
  <si>
    <t>BR</t>
  </si>
  <si>
    <t>1,1,1,2-tetrafluoroethane</t>
  </si>
  <si>
    <t>RE4a</t>
  </si>
  <si>
    <t>difluoromethane</t>
  </si>
  <si>
    <t>RM2</t>
  </si>
  <si>
    <t>pentafluoroethane</t>
  </si>
  <si>
    <t>RE5</t>
  </si>
  <si>
    <t>10.1080/002689797169772</t>
  </si>
  <si>
    <t>10.1021/jp806213w</t>
  </si>
  <si>
    <t>transferred from RE4a</t>
  </si>
  <si>
    <t>FDES2+HFC1@303.15K_x1</t>
  </si>
  <si>
    <t>FDES2+HFC1@303.15K_x2</t>
  </si>
  <si>
    <t>FDES2+HFC1@303.15K_x3</t>
  </si>
  <si>
    <t>FDES2+HFC2@303.15K_x1</t>
  </si>
  <si>
    <t>FDES2+HFC2@303.15K_x2</t>
  </si>
  <si>
    <t>FDES2+HFC2@303.15K_x3</t>
  </si>
  <si>
    <t>FDES2+HFC3@303.15K_x1</t>
  </si>
  <si>
    <t>FDES2+HFC3@303.15K_x2</t>
  </si>
  <si>
    <t>FDES2+HFC3@303.15K_x3</t>
  </si>
  <si>
    <t>C2M HDFS PFPA (1:2) + R32 (0.15)</t>
  </si>
  <si>
    <t>TBA NFS PFPA (1:2) + R32 (0.15)</t>
  </si>
  <si>
    <t>TBA NFS PFPA (1:2) + R32 (0.30)</t>
  </si>
  <si>
    <t>TBA NFS PFPA (1:2) + R32 (0.45)</t>
  </si>
  <si>
    <t>TBA NFS PFPA (1:2) + R134a (0.15)</t>
  </si>
  <si>
    <t>TBA NFS PFPA (1:2) + R134a (0.30)</t>
  </si>
  <si>
    <t>TBA NFS PFPA (1:2) + R134a (0.45)</t>
  </si>
  <si>
    <t>TBA NFS PFPA (1:2) + R125 (0.15)</t>
  </si>
  <si>
    <t>TBA NFS PFPA (1:2) + R125 (0.30)</t>
  </si>
  <si>
    <t>TBA NFS PFPA (1:2) + R125 (0.45)</t>
  </si>
  <si>
    <t>C2M HDFS PFPA (1:2) + R32 (0.30)</t>
  </si>
  <si>
    <t>C2M HDFS PFPA (1:2) + R32 (0.45)</t>
  </si>
  <si>
    <t>C2M HDFS PFPA (1:2) + R134a (0.15)</t>
  </si>
  <si>
    <t>C2M HDFS PFPA (1:2) + R134a (0.30)</t>
  </si>
  <si>
    <t>C2M HDFS PFPA (1:2) + R134a (0.45)</t>
  </si>
  <si>
    <t>C2M HDFS PFPA (1:2) + R125 (0.15)</t>
  </si>
  <si>
    <t>C2M HDFS PFPA (1:2) + R125 (0.30)</t>
  </si>
  <si>
    <t>C2M HDFS PFPA (1:2) + R125 (0.45)</t>
  </si>
  <si>
    <t>FDES1+HFC1@303.15K_x1</t>
  </si>
  <si>
    <t>FDES1+HFC1@303.15K_x2</t>
  </si>
  <si>
    <t>FDES1+HFC1@303.15K_x3</t>
  </si>
  <si>
    <t>FDES1+HFC2@303.15K_x1</t>
  </si>
  <si>
    <t>FDES1+HFC2@303.15K_x2</t>
  </si>
  <si>
    <t>FDES1+HFC2@303.15K_x3</t>
  </si>
  <si>
    <t>FDES1+HFC3@303.15K_x1</t>
  </si>
  <si>
    <t>FDES1+HFC3@303.15K_x2</t>
  </si>
  <si>
    <t>FDES1+HFC3@303.15K_x3</t>
  </si>
  <si>
    <t>TBP BR PFPA (1:2) + R32 (0.15)</t>
  </si>
  <si>
    <t>TBP BR PFPA (1:2) + R32 (0.30)</t>
  </si>
  <si>
    <t>TBP BR PFPA (1:2) + R32 (0.45)</t>
  </si>
  <si>
    <t>TBP BR PFPA (1:2) + R134a (0.15)</t>
  </si>
  <si>
    <t>TBP BR PFPA (1:2) + R134a (0.30)</t>
  </si>
  <si>
    <t>TBP BR PFPA (1:2) + R134a (0.45)</t>
  </si>
  <si>
    <t>TBP BR PFPA (1:2) + R125 (0.15)</t>
  </si>
  <si>
    <t>TBP BR PFPA (1:2) + R125 (0.30)</t>
  </si>
  <si>
    <t>TBP BR PFPA (1:2) + R125 (0.45)</t>
  </si>
  <si>
    <t>PHDES1+HFC1@303.15K_x1</t>
  </si>
  <si>
    <t>PHDES1+HFC1@303.15K_x2</t>
  </si>
  <si>
    <t>PHDES1+HFC1@303.15K_x3</t>
  </si>
  <si>
    <t>PHDES1+HFC2@303.15K_x1</t>
  </si>
  <si>
    <t>PHDES1+HFC2@303.15K_x2</t>
  </si>
  <si>
    <t>PHDES1+HFC2@303.15K_x3</t>
  </si>
  <si>
    <t>PHDES1+HFC3@303.15K_x1</t>
  </si>
  <si>
    <t>PHDES1+HFC3@303.15K_x2</t>
  </si>
  <si>
    <t>PHDES1+HFC3@303.15K_x3</t>
  </si>
  <si>
    <t>C2M HDFS PFPA (1:2) + R32 (0)</t>
  </si>
  <si>
    <t>C2M HDFS PFPA (1:2) + R134a (0)</t>
  </si>
  <si>
    <t>C2M HDFS PFPA (1:2) + R125 (0)</t>
  </si>
  <si>
    <t>10.1021/ja039615x</t>
  </si>
  <si>
    <t>carbon dioxide</t>
  </si>
  <si>
    <t>CO2</t>
  </si>
  <si>
    <t>GHG</t>
  </si>
  <si>
    <t>FDES1+HFC1@303.15K_x0</t>
  </si>
  <si>
    <t>FDES1+HFC2@303.15K_x0</t>
  </si>
  <si>
    <t>FDES1+HFC3@303.15K_x0</t>
  </si>
  <si>
    <t>TBA NFS PFPA (1:2) + R32 (0)</t>
  </si>
  <si>
    <t>FDES2+HFC1@303.15K_x0</t>
  </si>
  <si>
    <t>TBA NFS PFPA (1:2) + R134a (0)</t>
  </si>
  <si>
    <t>FDES2+HFC2@303.15K_x0</t>
  </si>
  <si>
    <t>TBA NFS PFPA (1:2) + R125 (0)</t>
  </si>
  <si>
    <t>FDES2+HFC3@303.15K_x0</t>
  </si>
  <si>
    <t>TBP BR PFPA (1:2) + R32 (0)</t>
  </si>
  <si>
    <t>PHDES1+HFC1@303.15K_x0</t>
  </si>
  <si>
    <t>TBP BR PFPA (1:2) + R134a (0)</t>
  </si>
  <si>
    <t>PHDES1+HFC2@303.15K_x0</t>
  </si>
  <si>
    <t>TBP BR PFPA (1:2) + R125 (0)</t>
  </si>
  <si>
    <t>PHDES1+HFC3@303.15K_x0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</si>
</sst>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0" fontId="0" fillId="4" borderId="0" xfId="0" applyFill="1"/>
    <xf numFmtId="0" fontId="0" fillId="3" borderId="1" xfId="0" applyFill="1" applyBorder="1"/>
    <xf numFmtId="0" fontId="0" fillId="3" borderId="7" xfId="0" applyFill="1" applyBorder="1"/>
    <xf numFmtId="165" fontId="0" fillId="3" borderId="1" xfId="0" applyNumberFormat="1" applyFill="1" applyBorder="1"/>
    <xf numFmtId="165" fontId="0" fillId="3" borderId="0" xfId="0" applyNumberFormat="1" applyFill="1"/>
    <xf numFmtId="165" fontId="0" fillId="3" borderId="2" xfId="0" applyNumberFormat="1" applyFill="1" applyBorder="1"/>
    <xf numFmtId="1" fontId="0" fillId="3" borderId="2" xfId="0" applyNumberFormat="1" applyFill="1" applyBorder="1"/>
    <xf numFmtId="0" fontId="0" fillId="3" borderId="2" xfId="0" applyFill="1" applyBorder="1"/>
    <xf numFmtId="0" fontId="0" fillId="0" borderId="1" xfId="0" applyBorder="1"/>
    <xf numFmtId="0" fontId="0" fillId="0" borderId="7" xfId="0" applyBorder="1"/>
    <xf numFmtId="165" fontId="0" fillId="0" borderId="1" xfId="0" applyNumberFormat="1" applyBorder="1"/>
    <xf numFmtId="165" fontId="0" fillId="0" borderId="0" xfId="0" applyNumberFormat="1"/>
    <xf numFmtId="165" fontId="0" fillId="0" borderId="2" xfId="0" applyNumberFormat="1" applyBorder="1"/>
    <xf numFmtId="1" fontId="0" fillId="0" borderId="2" xfId="0" applyNumberFormat="1" applyBorder="1"/>
    <xf numFmtId="0" fontId="0" fillId="0" borderId="2" xfId="0" applyBorder="1"/>
    <xf numFmtId="0" fontId="0" fillId="5" borderId="1" xfId="0" applyFill="1" applyBorder="1"/>
    <xf numFmtId="0" fontId="0" fillId="5" borderId="7" xfId="0" applyFill="1" applyBorder="1"/>
    <xf numFmtId="0" fontId="0" fillId="5" borderId="0" xfId="0" applyFill="1"/>
    <xf numFmtId="165" fontId="0" fillId="5" borderId="1" xfId="0" applyNumberFormat="1" applyFill="1" applyBorder="1"/>
    <xf numFmtId="165" fontId="0" fillId="5" borderId="0" xfId="0" applyNumberFormat="1" applyFill="1"/>
    <xf numFmtId="165" fontId="0" fillId="5" borderId="2" xfId="0" applyNumberFormat="1" applyFill="1" applyBorder="1"/>
    <xf numFmtId="1" fontId="0" fillId="5" borderId="2" xfId="0" applyNumberFormat="1" applyFill="1" applyBorder="1"/>
    <xf numFmtId="0" fontId="0" fillId="5" borderId="2" xfId="0" applyFill="1" applyBorder="1"/>
    <xf numFmtId="2" fontId="0" fillId="2" borderId="0" xfId="0" applyNumberFormat="1" applyFill="1" applyAlignment="1">
      <alignment horizontal="right"/>
    </xf>
    <xf numFmtId="4" fontId="0" fillId="3" borderId="0" xfId="0" applyNumberFormat="1" applyFill="1"/>
    <xf numFmtId="0" fontId="0" fillId="6" borderId="1" xfId="0" applyFill="1" applyBorder="1"/>
    <xf numFmtId="0" fontId="0" fillId="6" borderId="7" xfId="0" applyFill="1" applyBorder="1"/>
    <xf numFmtId="0" fontId="4" fillId="6" borderId="0" xfId="1" applyFill="1" applyAlignment="1">
      <alignment horizontal="right"/>
    </xf>
    <xf numFmtId="0" fontId="0" fillId="6" borderId="0" xfId="0" applyFill="1"/>
    <xf numFmtId="165" fontId="0" fillId="6" borderId="1" xfId="0" applyNumberFormat="1" applyFill="1" applyBorder="1"/>
    <xf numFmtId="165" fontId="0" fillId="6" borderId="0" xfId="0" applyNumberFormat="1" applyFill="1"/>
    <xf numFmtId="165" fontId="0" fillId="6" borderId="2" xfId="0" applyNumberFormat="1" applyFill="1" applyBorder="1"/>
    <xf numFmtId="1" fontId="0" fillId="6" borderId="2" xfId="0" applyNumberFormat="1" applyFill="1" applyBorder="1"/>
    <xf numFmtId="0" fontId="0" fillId="6" borderId="2" xfId="0" applyFill="1" applyBorder="1"/>
    <xf numFmtId="0" fontId="0" fillId="6" borderId="0" xfId="0" applyFill="1" applyAlignment="1">
      <alignment horizontal="left" vertical="center"/>
    </xf>
    <xf numFmtId="0" fontId="4" fillId="6" borderId="0" xfId="1" applyFill="1"/>
    <xf numFmtId="0" fontId="0" fillId="6" borderId="0" xfId="0" applyFill="1" applyAlignment="1">
      <alignment horizontal="right"/>
    </xf>
    <xf numFmtId="0" fontId="0" fillId="7" borderId="1" xfId="0" applyFill="1" applyBorder="1"/>
    <xf numFmtId="0" fontId="0" fillId="7" borderId="7" xfId="0" applyFill="1" applyBorder="1"/>
    <xf numFmtId="0" fontId="0" fillId="7" borderId="0" xfId="0" applyFill="1"/>
    <xf numFmtId="0" fontId="0" fillId="7" borderId="2" xfId="0" applyFill="1" applyBorder="1"/>
    <xf numFmtId="1" fontId="0" fillId="7" borderId="2" xfId="0" applyNumberFormat="1" applyFill="1" applyBorder="1"/>
    <xf numFmtId="0" fontId="0" fillId="8" borderId="1" xfId="0" applyFill="1" applyBorder="1"/>
    <xf numFmtId="0" fontId="0" fillId="8" borderId="7" xfId="0" applyFill="1" applyBorder="1"/>
    <xf numFmtId="0" fontId="0" fillId="8" borderId="0" xfId="0" applyFill="1"/>
    <xf numFmtId="0" fontId="0" fillId="8" borderId="2" xfId="0" applyFill="1" applyBorder="1"/>
    <xf numFmtId="1" fontId="0" fillId="8" borderId="2" xfId="0" applyNumberFormat="1" applyFill="1" applyBorder="1"/>
    <xf numFmtId="0" fontId="0" fillId="7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4" fillId="0" borderId="0" xfId="1" applyFill="1"/>
    <xf numFmtId="165" fontId="0" fillId="7" borderId="1" xfId="0" applyNumberFormat="1" applyFill="1" applyBorder="1"/>
    <xf numFmtId="165" fontId="0" fillId="7" borderId="0" xfId="0" applyNumberFormat="1" applyFill="1"/>
    <xf numFmtId="165" fontId="0" fillId="7" borderId="2" xfId="0" applyNumberFormat="1" applyFill="1" applyBorder="1"/>
    <xf numFmtId="165" fontId="0" fillId="8" borderId="1" xfId="0" applyNumberFormat="1" applyFill="1" applyBorder="1"/>
    <xf numFmtId="165" fontId="0" fillId="8" borderId="0" xfId="0" applyNumberFormat="1" applyFill="1"/>
    <xf numFmtId="165" fontId="0" fillId="8" borderId="2" xfId="0" applyNumberFormat="1" applyFill="1" applyBorder="1"/>
    <xf numFmtId="0" fontId="0" fillId="9" borderId="1" xfId="0" applyFill="1" applyBorder="1"/>
    <xf numFmtId="0" fontId="0" fillId="9" borderId="7" xfId="0" applyFill="1" applyBorder="1"/>
    <xf numFmtId="0" fontId="0" fillId="9" borderId="0" xfId="0" applyFill="1" applyAlignment="1">
      <alignment horizontal="right"/>
    </xf>
    <xf numFmtId="0" fontId="0" fillId="9" borderId="0" xfId="0" applyFill="1"/>
    <xf numFmtId="165" fontId="0" fillId="9" borderId="1" xfId="0" applyNumberFormat="1" applyFill="1" applyBorder="1"/>
    <xf numFmtId="165" fontId="0" fillId="9" borderId="0" xfId="0" applyNumberFormat="1" applyFill="1"/>
    <xf numFmtId="165" fontId="0" fillId="9" borderId="2" xfId="0" applyNumberFormat="1" applyFill="1" applyBorder="1"/>
    <xf numFmtId="1" fontId="0" fillId="9" borderId="2" xfId="0" applyNumberFormat="1" applyFill="1" applyBorder="1"/>
    <xf numFmtId="0" fontId="0" fillId="9" borderId="2" xfId="0" applyFill="1" applyBorder="1"/>
    <xf numFmtId="0" fontId="0" fillId="10" borderId="1" xfId="0" applyFill="1" applyBorder="1"/>
    <xf numFmtId="0" fontId="0" fillId="10" borderId="7" xfId="0" applyFill="1" applyBorder="1"/>
    <xf numFmtId="0" fontId="0" fillId="10" borderId="0" xfId="0" applyFill="1" applyAlignment="1">
      <alignment horizontal="right"/>
    </xf>
    <xf numFmtId="0" fontId="0" fillId="10" borderId="0" xfId="0" applyFill="1"/>
    <xf numFmtId="165" fontId="0" fillId="10" borderId="1" xfId="0" applyNumberFormat="1" applyFill="1" applyBorder="1"/>
    <xf numFmtId="165" fontId="0" fillId="10" borderId="0" xfId="0" applyNumberFormat="1" applyFill="1"/>
    <xf numFmtId="165" fontId="0" fillId="10" borderId="2" xfId="0" applyNumberFormat="1" applyFill="1" applyBorder="1"/>
    <xf numFmtId="1" fontId="0" fillId="10" borderId="2" xfId="0" applyNumberFormat="1" applyFill="1" applyBorder="1"/>
    <xf numFmtId="0" fontId="0" fillId="10" borderId="2" xfId="0" applyFill="1" applyBorder="1"/>
    <xf numFmtId="0" fontId="4" fillId="0" borderId="0" xfId="1" applyAlignment="1">
      <alignment horizontal="right"/>
    </xf>
    <xf numFmtId="0" fontId="0" fillId="11" borderId="1" xfId="0" applyFill="1" applyBorder="1"/>
    <xf numFmtId="0" fontId="0" fillId="11" borderId="7" xfId="0" applyFill="1" applyBorder="1"/>
    <xf numFmtId="0" fontId="4" fillId="11" borderId="0" xfId="1" applyFill="1" applyAlignment="1">
      <alignment horizontal="right"/>
    </xf>
    <xf numFmtId="0" fontId="0" fillId="11" borderId="0" xfId="0" applyFill="1"/>
    <xf numFmtId="165" fontId="0" fillId="11" borderId="1" xfId="0" applyNumberFormat="1" applyFill="1" applyBorder="1"/>
    <xf numFmtId="165" fontId="0" fillId="11" borderId="0" xfId="0" applyNumberFormat="1" applyFill="1"/>
    <xf numFmtId="165" fontId="0" fillId="11" borderId="2" xfId="0" applyNumberFormat="1" applyFill="1" applyBorder="1"/>
    <xf numFmtId="1" fontId="0" fillId="11" borderId="2" xfId="0" applyNumberFormat="1" applyFill="1" applyBorder="1"/>
    <xf numFmtId="0" fontId="0" fillId="11" borderId="2" xfId="0" applyFill="1" applyBorder="1"/>
    <xf numFmtId="0" fontId="0" fillId="12" borderId="1" xfId="0" applyFill="1" applyBorder="1"/>
    <xf numFmtId="0" fontId="0" fillId="12" borderId="7" xfId="0" applyFill="1" applyBorder="1"/>
    <xf numFmtId="0" fontId="4" fillId="12" borderId="0" xfId="1" applyFill="1" applyAlignment="1">
      <alignment horizontal="right"/>
    </xf>
    <xf numFmtId="0" fontId="0" fillId="12" borderId="0" xfId="0" applyFill="1"/>
    <xf numFmtId="165" fontId="0" fillId="12" borderId="1" xfId="0" applyNumberFormat="1" applyFill="1" applyBorder="1"/>
    <xf numFmtId="165" fontId="0" fillId="12" borderId="0" xfId="0" applyNumberFormat="1" applyFill="1"/>
    <xf numFmtId="165" fontId="0" fillId="12" borderId="2" xfId="0" applyNumberFormat="1" applyFill="1" applyBorder="1"/>
    <xf numFmtId="1" fontId="0" fillId="12" borderId="2" xfId="0" applyNumberFormat="1" applyFill="1" applyBorder="1"/>
    <xf numFmtId="0" fontId="0" fillId="12" borderId="2" xfId="0" applyFill="1" applyBorder="1"/>
    <xf numFmtId="0" fontId="0" fillId="11" borderId="0" xfId="0" applyFill="1" applyAlignment="1">
      <alignment horizontal="right"/>
    </xf>
    <xf numFmtId="0" fontId="0" fillId="12" borderId="0" xfId="0" applyFill="1" applyAlignment="1">
      <alignment horizontal="right"/>
    </xf>
    <xf numFmtId="0" fontId="4" fillId="5" borderId="0" xfId="1" applyFill="1" applyAlignment="1">
      <alignment horizontal="right"/>
    </xf>
    <xf numFmtId="0" fontId="4" fillId="7" borderId="0" xfId="1" applyFill="1" applyAlignment="1">
      <alignment horizontal="right"/>
    </xf>
    <xf numFmtId="0" fontId="4" fillId="8" borderId="0" xfId="1" applyFill="1" applyAlignment="1">
      <alignment horizontal="right"/>
    </xf>
    <xf numFmtId="0" fontId="4" fillId="3" borderId="0" xfId="1" applyFill="1" applyAlignment="1">
      <alignment horizontal="right"/>
    </xf>
    <xf numFmtId="0" fontId="4" fillId="9" borderId="0" xfId="1" applyFill="1" applyAlignment="1">
      <alignment horizontal="right"/>
    </xf>
    <xf numFmtId="0" fontId="4" fillId="10" borderId="0" xfId="1" applyFill="1" applyAlignment="1">
      <alignment horizontal="right"/>
    </xf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HDES1+HFC2@303.15K_x0" TargetMode="External"/><Relationship Id="rId3" Type="http://schemas.openxmlformats.org/officeDocument/2006/relationships/hyperlink" Target="mailto:FDES1+HFC3@303.15K_x0" TargetMode="External"/><Relationship Id="rId7" Type="http://schemas.openxmlformats.org/officeDocument/2006/relationships/hyperlink" Target="mailto:PHDES1+HFC1@303.15K_x0" TargetMode="External"/><Relationship Id="rId2" Type="http://schemas.openxmlformats.org/officeDocument/2006/relationships/hyperlink" Target="mailto:FDES1+HFC2@303.15K_x0" TargetMode="External"/><Relationship Id="rId1" Type="http://schemas.openxmlformats.org/officeDocument/2006/relationships/hyperlink" Target="mailto:FDES1+HFC1@303.15K_x0" TargetMode="External"/><Relationship Id="rId6" Type="http://schemas.openxmlformats.org/officeDocument/2006/relationships/hyperlink" Target="mailto:FDES2+HFC3@303.15K_x0" TargetMode="External"/><Relationship Id="rId5" Type="http://schemas.openxmlformats.org/officeDocument/2006/relationships/hyperlink" Target="mailto:FDES2+HFC2@303.15K_x0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FDES2+HFC1@303.15K_x0" TargetMode="External"/><Relationship Id="rId9" Type="http://schemas.openxmlformats.org/officeDocument/2006/relationships/hyperlink" Target="mailto:PHDES1+HFC3@303.15K_x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1"/>
  <sheetViews>
    <sheetView tabSelected="1" zoomScale="119" zoomScaleNormal="130" workbookViewId="0">
      <selection activeCell="H14" sqref="H14"/>
    </sheetView>
  </sheetViews>
  <sheetFormatPr baseColWidth="10" defaultColWidth="11.5" defaultRowHeight="15" x14ac:dyDescent="0.2"/>
  <cols>
    <col min="1" max="1" width="3.33203125" style="26" customWidth="1"/>
    <col min="2" max="2" width="29" style="27" bestFit="1" customWidth="1"/>
    <col min="3" max="3" width="23.1640625" style="6" bestFit="1" customWidth="1"/>
    <col min="4" max="4" width="11.5" style="27" customWidth="1"/>
    <col min="5" max="5" width="8.6640625" customWidth="1"/>
    <col min="6" max="6" width="8.6640625" style="27" customWidth="1"/>
    <col min="7" max="7" width="4.6640625" customWidth="1"/>
    <col min="8" max="8" width="7.5" style="28" bestFit="1" customWidth="1"/>
    <col min="9" max="9" width="7.5" style="29" bestFit="1" customWidth="1"/>
    <col min="10" max="10" width="7.5" style="30" bestFit="1" customWidth="1"/>
    <col min="11" max="11" width="27.1640625" style="26" bestFit="1" customWidth="1"/>
    <col min="12" max="12" width="9.6640625" style="31" customWidth="1"/>
    <col min="13" max="13" width="29.6640625" style="26" bestFit="1" customWidth="1"/>
    <col min="14" max="14" width="9.6640625" style="32" customWidth="1"/>
    <col min="15" max="15" width="24.1640625" bestFit="1" customWidth="1"/>
    <col min="16" max="16" width="9.6640625" style="32" customWidth="1"/>
    <col min="17" max="17" width="29.6640625" bestFit="1" customWidth="1"/>
    <col min="18" max="18" width="9.6640625" customWidth="1"/>
    <col min="19" max="19" width="29.5" style="26" bestFit="1" customWidth="1"/>
    <col min="20" max="20" width="9.6640625" style="32" customWidth="1"/>
    <col min="21" max="21" width="20.6640625" customWidth="1"/>
    <col min="22" max="22" width="9.6640625" customWidth="1"/>
    <col min="23" max="23" width="20.6640625" style="26" customWidth="1"/>
    <col min="24" max="24" width="9.6640625" style="32" customWidth="1"/>
    <col min="25" max="25" width="20.6640625" customWidth="1"/>
    <col min="26" max="26" width="9.6640625" customWidth="1"/>
    <col min="27" max="27" width="20.6640625" style="26" customWidth="1"/>
    <col min="28" max="28" width="9.6640625" style="32" customWidth="1"/>
    <col min="29" max="29" width="20.6640625" style="26" customWidth="1"/>
    <col min="30" max="30" width="9.6640625" style="32" customWidth="1"/>
  </cols>
  <sheetData>
    <row r="1" spans="1:30" s="1" customFormat="1" ht="45.75" customHeight="1" thickBot="1" x14ac:dyDescent="0.25">
      <c r="A1" s="7" t="s">
        <v>0</v>
      </c>
      <c r="B1" s="8" t="s">
        <v>1</v>
      </c>
      <c r="C1" s="9" t="s">
        <v>2</v>
      </c>
      <c r="D1" s="8" t="s">
        <v>25</v>
      </c>
      <c r="E1" s="9" t="s">
        <v>3</v>
      </c>
      <c r="F1" s="8" t="s">
        <v>4</v>
      </c>
      <c r="G1" s="9" t="s">
        <v>5</v>
      </c>
      <c r="H1" s="7" t="s">
        <v>6</v>
      </c>
      <c r="I1" s="9" t="s">
        <v>7</v>
      </c>
      <c r="J1" s="10" t="s">
        <v>8</v>
      </c>
      <c r="K1" s="11" t="s">
        <v>9</v>
      </c>
      <c r="L1" s="12" t="s">
        <v>24</v>
      </c>
      <c r="M1" s="11" t="s">
        <v>10</v>
      </c>
      <c r="N1" s="12" t="s">
        <v>24</v>
      </c>
      <c r="O1" s="13" t="s">
        <v>11</v>
      </c>
      <c r="P1" s="12" t="s">
        <v>24</v>
      </c>
      <c r="Q1" s="13" t="s">
        <v>12</v>
      </c>
      <c r="R1" s="14" t="s">
        <v>24</v>
      </c>
      <c r="S1" s="11" t="s">
        <v>13</v>
      </c>
      <c r="T1" s="12" t="s">
        <v>24</v>
      </c>
      <c r="U1" s="13" t="s">
        <v>14</v>
      </c>
      <c r="V1" s="14" t="s">
        <v>24</v>
      </c>
      <c r="W1" s="11" t="s">
        <v>15</v>
      </c>
      <c r="X1" s="12" t="s">
        <v>24</v>
      </c>
      <c r="Y1" s="13" t="s">
        <v>16</v>
      </c>
      <c r="Z1" s="14" t="s">
        <v>24</v>
      </c>
      <c r="AA1" s="11" t="s">
        <v>17</v>
      </c>
      <c r="AB1" s="12" t="s">
        <v>24</v>
      </c>
      <c r="AC1" s="11" t="s">
        <v>18</v>
      </c>
      <c r="AD1" s="12" t="s">
        <v>24</v>
      </c>
    </row>
    <row r="2" spans="1:30" s="35" customFormat="1" x14ac:dyDescent="0.2">
      <c r="A2" s="33">
        <v>1</v>
      </c>
      <c r="B2" s="34" t="s">
        <v>108</v>
      </c>
      <c r="C2" s="115" t="s">
        <v>115</v>
      </c>
      <c r="D2" s="34" t="s">
        <v>33</v>
      </c>
      <c r="E2" s="35">
        <v>303.14999999999998</v>
      </c>
      <c r="F2" s="34">
        <v>1.01</v>
      </c>
      <c r="G2" s="35">
        <v>4</v>
      </c>
      <c r="H2" s="36">
        <v>7</v>
      </c>
      <c r="I2" s="37">
        <f t="shared" ref="I2:I37" si="0">H2</f>
        <v>7</v>
      </c>
      <c r="J2" s="38">
        <f t="shared" ref="J2:J37" si="1">H2</f>
        <v>7</v>
      </c>
      <c r="K2" s="33" t="s">
        <v>26</v>
      </c>
      <c r="L2" s="39">
        <v>250</v>
      </c>
      <c r="M2" s="33" t="s">
        <v>39</v>
      </c>
      <c r="N2" s="39">
        <f>L2</f>
        <v>250</v>
      </c>
      <c r="O2" s="35" t="s">
        <v>34</v>
      </c>
      <c r="P2" s="39">
        <f>L2*2</f>
        <v>500</v>
      </c>
      <c r="Q2" s="35" t="s">
        <v>47</v>
      </c>
      <c r="R2" s="40">
        <v>1</v>
      </c>
      <c r="S2" s="33"/>
      <c r="T2" s="40"/>
      <c r="W2" s="33"/>
      <c r="X2" s="40"/>
      <c r="AA2" s="33"/>
      <c r="AB2" s="40"/>
      <c r="AC2" s="33"/>
      <c r="AD2" s="40"/>
    </row>
    <row r="3" spans="1:30" s="35" customFormat="1" x14ac:dyDescent="0.2">
      <c r="A3" s="33">
        <v>2</v>
      </c>
      <c r="B3" s="34" t="s">
        <v>63</v>
      </c>
      <c r="C3" s="67" t="s">
        <v>81</v>
      </c>
      <c r="D3" s="34" t="s">
        <v>33</v>
      </c>
      <c r="E3" s="35">
        <v>303.14999999999998</v>
      </c>
      <c r="F3" s="34">
        <v>1.01</v>
      </c>
      <c r="G3" s="35">
        <v>4</v>
      </c>
      <c r="H3" s="36">
        <v>7</v>
      </c>
      <c r="I3" s="37">
        <f t="shared" ref="I3" si="2">H3</f>
        <v>7</v>
      </c>
      <c r="J3" s="38">
        <f t="shared" ref="J3" si="3">H3</f>
        <v>7</v>
      </c>
      <c r="K3" s="33" t="s">
        <v>26</v>
      </c>
      <c r="L3" s="39">
        <v>250</v>
      </c>
      <c r="M3" s="33" t="s">
        <v>39</v>
      </c>
      <c r="N3" s="39">
        <f t="shared" ref="N3:N5" si="4">L3</f>
        <v>250</v>
      </c>
      <c r="O3" s="35" t="s">
        <v>34</v>
      </c>
      <c r="P3" s="39">
        <f>L3*2</f>
        <v>500</v>
      </c>
      <c r="Q3" s="35" t="s">
        <v>47</v>
      </c>
      <c r="R3" s="40">
        <v>133</v>
      </c>
      <c r="S3" s="33"/>
      <c r="T3" s="40"/>
      <c r="W3" s="33"/>
      <c r="X3" s="40"/>
      <c r="AA3" s="33"/>
      <c r="AB3" s="40"/>
      <c r="AC3" s="33"/>
      <c r="AD3" s="40"/>
    </row>
    <row r="4" spans="1:30" s="35" customFormat="1" x14ac:dyDescent="0.2">
      <c r="A4" s="33">
        <f>A3+1</f>
        <v>3</v>
      </c>
      <c r="B4" s="34" t="s">
        <v>73</v>
      </c>
      <c r="C4" s="67" t="s">
        <v>82</v>
      </c>
      <c r="D4" s="34" t="s">
        <v>33</v>
      </c>
      <c r="E4" s="35">
        <v>303.14999999999998</v>
      </c>
      <c r="F4" s="34">
        <v>1.01</v>
      </c>
      <c r="G4" s="35">
        <v>4</v>
      </c>
      <c r="H4" s="36">
        <v>7</v>
      </c>
      <c r="I4" s="37">
        <f t="shared" si="0"/>
        <v>7</v>
      </c>
      <c r="J4" s="38">
        <f t="shared" si="1"/>
        <v>7</v>
      </c>
      <c r="K4" s="33" t="s">
        <v>26</v>
      </c>
      <c r="L4" s="39">
        <v>250</v>
      </c>
      <c r="M4" s="33" t="s">
        <v>39</v>
      </c>
      <c r="N4" s="39">
        <f t="shared" si="4"/>
        <v>250</v>
      </c>
      <c r="O4" s="35" t="s">
        <v>34</v>
      </c>
      <c r="P4" s="39">
        <f t="shared" ref="P4:P37" si="5">L4*2</f>
        <v>500</v>
      </c>
      <c r="Q4" s="35" t="s">
        <v>47</v>
      </c>
      <c r="R4" s="40">
        <v>322</v>
      </c>
      <c r="S4" s="33"/>
      <c r="T4" s="40"/>
      <c r="W4" s="33"/>
      <c r="X4" s="40"/>
      <c r="AA4" s="33"/>
      <c r="AB4" s="40"/>
      <c r="AC4" s="33"/>
      <c r="AD4" s="40"/>
    </row>
    <row r="5" spans="1:30" s="35" customFormat="1" x14ac:dyDescent="0.2">
      <c r="A5" s="33">
        <f t="shared" ref="A5:A37" si="6">A4+1</f>
        <v>4</v>
      </c>
      <c r="B5" s="34" t="s">
        <v>74</v>
      </c>
      <c r="C5" s="67" t="s">
        <v>83</v>
      </c>
      <c r="D5" s="34" t="s">
        <v>33</v>
      </c>
      <c r="E5" s="35">
        <v>303.14999999999998</v>
      </c>
      <c r="F5" s="34">
        <v>1.01</v>
      </c>
      <c r="G5" s="35">
        <v>4</v>
      </c>
      <c r="H5" s="36">
        <v>7</v>
      </c>
      <c r="I5" s="37">
        <f t="shared" si="0"/>
        <v>7</v>
      </c>
      <c r="J5" s="38">
        <f t="shared" si="1"/>
        <v>7</v>
      </c>
      <c r="K5" s="33" t="s">
        <v>26</v>
      </c>
      <c r="L5" s="39">
        <v>250</v>
      </c>
      <c r="M5" s="33" t="s">
        <v>39</v>
      </c>
      <c r="N5" s="39">
        <f t="shared" si="4"/>
        <v>250</v>
      </c>
      <c r="O5" s="35" t="s">
        <v>34</v>
      </c>
      <c r="P5" s="40">
        <f t="shared" si="5"/>
        <v>500</v>
      </c>
      <c r="Q5" s="35" t="s">
        <v>47</v>
      </c>
      <c r="R5" s="35">
        <v>614</v>
      </c>
      <c r="S5" s="33"/>
      <c r="T5" s="40"/>
      <c r="W5" s="33"/>
      <c r="X5" s="40"/>
      <c r="AA5" s="33"/>
      <c r="AB5" s="40"/>
      <c r="AC5" s="33"/>
      <c r="AD5" s="40"/>
    </row>
    <row r="6" spans="1:30" s="57" customFormat="1" x14ac:dyDescent="0.2">
      <c r="A6" s="55">
        <f t="shared" si="6"/>
        <v>5</v>
      </c>
      <c r="B6" s="56" t="s">
        <v>109</v>
      </c>
      <c r="C6" s="116" t="s">
        <v>116</v>
      </c>
      <c r="D6" s="56" t="s">
        <v>33</v>
      </c>
      <c r="E6" s="57">
        <v>303.14999999999998</v>
      </c>
      <c r="F6" s="56">
        <v>1.01</v>
      </c>
      <c r="G6" s="57">
        <v>4</v>
      </c>
      <c r="H6" s="70">
        <v>7.5</v>
      </c>
      <c r="I6" s="71">
        <f t="shared" si="0"/>
        <v>7.5</v>
      </c>
      <c r="J6" s="72">
        <f t="shared" si="1"/>
        <v>7.5</v>
      </c>
      <c r="K6" s="55" t="s">
        <v>26</v>
      </c>
      <c r="L6" s="59">
        <v>250</v>
      </c>
      <c r="M6" s="55" t="s">
        <v>39</v>
      </c>
      <c r="N6" s="59">
        <f>L6</f>
        <v>250</v>
      </c>
      <c r="O6" s="57" t="s">
        <v>34</v>
      </c>
      <c r="P6" s="58">
        <f t="shared" si="5"/>
        <v>500</v>
      </c>
      <c r="Q6" s="57" t="s">
        <v>45</v>
      </c>
      <c r="R6" s="57">
        <v>1</v>
      </c>
      <c r="S6" s="55"/>
      <c r="T6" s="58"/>
      <c r="W6" s="55"/>
      <c r="X6" s="58"/>
      <c r="AA6" s="55"/>
      <c r="AB6" s="58"/>
      <c r="AC6" s="55"/>
      <c r="AD6" s="58"/>
    </row>
    <row r="7" spans="1:30" s="57" customFormat="1" x14ac:dyDescent="0.2">
      <c r="A7" s="55">
        <f>A6+1</f>
        <v>6</v>
      </c>
      <c r="B7" s="56" t="s">
        <v>75</v>
      </c>
      <c r="C7" s="65" t="s">
        <v>84</v>
      </c>
      <c r="D7" s="56" t="s">
        <v>33</v>
      </c>
      <c r="E7" s="57">
        <v>303.14999999999998</v>
      </c>
      <c r="F7" s="56">
        <v>1.01</v>
      </c>
      <c r="G7" s="57">
        <v>4</v>
      </c>
      <c r="H7" s="70">
        <v>7.5</v>
      </c>
      <c r="I7" s="71">
        <f t="shared" ref="I7" si="7">H7</f>
        <v>7.5</v>
      </c>
      <c r="J7" s="72">
        <f t="shared" ref="J7" si="8">H7</f>
        <v>7.5</v>
      </c>
      <c r="K7" s="55" t="s">
        <v>26</v>
      </c>
      <c r="L7" s="59">
        <v>250</v>
      </c>
      <c r="M7" s="55" t="s">
        <v>39</v>
      </c>
      <c r="N7" s="59">
        <f>L7</f>
        <v>250</v>
      </c>
      <c r="O7" s="57" t="s">
        <v>34</v>
      </c>
      <c r="P7" s="58">
        <f t="shared" ref="P7" si="9">L7*2</f>
        <v>500</v>
      </c>
      <c r="Q7" s="57" t="s">
        <v>45</v>
      </c>
      <c r="R7" s="57">
        <v>133</v>
      </c>
      <c r="S7" s="55"/>
      <c r="T7" s="58"/>
      <c r="W7" s="55"/>
      <c r="X7" s="58"/>
      <c r="AA7" s="55"/>
      <c r="AB7" s="58"/>
      <c r="AC7" s="55"/>
      <c r="AD7" s="58"/>
    </row>
    <row r="8" spans="1:30" s="57" customFormat="1" x14ac:dyDescent="0.2">
      <c r="A8" s="55">
        <f>A7+1</f>
        <v>7</v>
      </c>
      <c r="B8" s="56" t="s">
        <v>76</v>
      </c>
      <c r="C8" s="65" t="s">
        <v>85</v>
      </c>
      <c r="D8" s="56" t="s">
        <v>33</v>
      </c>
      <c r="E8" s="57">
        <v>303.14999999999998</v>
      </c>
      <c r="F8" s="56">
        <v>1.01</v>
      </c>
      <c r="G8" s="57">
        <v>4</v>
      </c>
      <c r="H8" s="70">
        <v>7.9</v>
      </c>
      <c r="I8" s="71">
        <f t="shared" si="0"/>
        <v>7.9</v>
      </c>
      <c r="J8" s="72">
        <f t="shared" si="1"/>
        <v>7.9</v>
      </c>
      <c r="K8" s="55" t="s">
        <v>26</v>
      </c>
      <c r="L8" s="59">
        <v>250</v>
      </c>
      <c r="M8" s="55" t="s">
        <v>39</v>
      </c>
      <c r="N8" s="59">
        <f>L8</f>
        <v>250</v>
      </c>
      <c r="O8" s="57" t="s">
        <v>34</v>
      </c>
      <c r="P8" s="58">
        <f t="shared" si="5"/>
        <v>500</v>
      </c>
      <c r="Q8" s="57" t="s">
        <v>45</v>
      </c>
      <c r="R8" s="57">
        <v>322</v>
      </c>
      <c r="S8" s="55"/>
      <c r="T8" s="58"/>
      <c r="W8" s="55"/>
      <c r="X8" s="58"/>
      <c r="AA8" s="55"/>
      <c r="AB8" s="58"/>
      <c r="AC8" s="55"/>
      <c r="AD8" s="58"/>
    </row>
    <row r="9" spans="1:30" s="57" customFormat="1" x14ac:dyDescent="0.2">
      <c r="A9" s="55">
        <f t="shared" si="6"/>
        <v>8</v>
      </c>
      <c r="B9" s="56" t="s">
        <v>77</v>
      </c>
      <c r="C9" s="65" t="s">
        <v>86</v>
      </c>
      <c r="D9" s="56" t="s">
        <v>33</v>
      </c>
      <c r="E9" s="57">
        <v>303.14999999999998</v>
      </c>
      <c r="F9" s="56">
        <v>1.01</v>
      </c>
      <c r="G9" s="57">
        <v>4</v>
      </c>
      <c r="H9" s="70">
        <v>7</v>
      </c>
      <c r="I9" s="71">
        <f t="shared" si="0"/>
        <v>7</v>
      </c>
      <c r="J9" s="72">
        <f t="shared" si="1"/>
        <v>7</v>
      </c>
      <c r="K9" s="55" t="s">
        <v>26</v>
      </c>
      <c r="L9" s="59">
        <v>250</v>
      </c>
      <c r="M9" s="55" t="s">
        <v>39</v>
      </c>
      <c r="N9" s="59">
        <f t="shared" ref="N9:N13" si="10">L9</f>
        <v>250</v>
      </c>
      <c r="O9" s="57" t="s">
        <v>34</v>
      </c>
      <c r="P9" s="58">
        <f t="shared" si="5"/>
        <v>500</v>
      </c>
      <c r="Q9" s="57" t="s">
        <v>45</v>
      </c>
      <c r="R9" s="57">
        <v>614</v>
      </c>
      <c r="S9" s="55"/>
      <c r="T9" s="58"/>
      <c r="W9" s="55"/>
      <c r="X9" s="58"/>
      <c r="AA9" s="55"/>
      <c r="AB9" s="58"/>
      <c r="AC9" s="55"/>
      <c r="AD9" s="58"/>
    </row>
    <row r="10" spans="1:30" s="62" customFormat="1" x14ac:dyDescent="0.2">
      <c r="A10" s="60">
        <f t="shared" si="6"/>
        <v>9</v>
      </c>
      <c r="B10" s="61" t="s">
        <v>110</v>
      </c>
      <c r="C10" s="117" t="s">
        <v>117</v>
      </c>
      <c r="D10" s="61" t="s">
        <v>33</v>
      </c>
      <c r="E10" s="62">
        <v>303.14999999999998</v>
      </c>
      <c r="F10" s="61">
        <v>1.01</v>
      </c>
      <c r="G10" s="62">
        <v>4</v>
      </c>
      <c r="H10" s="73">
        <v>7.5</v>
      </c>
      <c r="I10" s="74">
        <f t="shared" si="0"/>
        <v>7.5</v>
      </c>
      <c r="J10" s="75">
        <f t="shared" si="1"/>
        <v>7.5</v>
      </c>
      <c r="K10" s="60" t="s">
        <v>26</v>
      </c>
      <c r="L10" s="64">
        <v>250</v>
      </c>
      <c r="M10" s="60" t="s">
        <v>39</v>
      </c>
      <c r="N10" s="64">
        <f t="shared" si="10"/>
        <v>250</v>
      </c>
      <c r="O10" s="62" t="s">
        <v>34</v>
      </c>
      <c r="P10" s="63">
        <f t="shared" si="5"/>
        <v>500</v>
      </c>
      <c r="Q10" s="62" t="s">
        <v>49</v>
      </c>
      <c r="R10" s="62">
        <v>1</v>
      </c>
      <c r="S10" s="60"/>
      <c r="T10" s="63"/>
      <c r="W10" s="60"/>
      <c r="X10" s="63"/>
      <c r="AA10" s="60"/>
      <c r="AB10" s="63"/>
      <c r="AC10" s="60"/>
      <c r="AD10" s="63"/>
    </row>
    <row r="11" spans="1:30" s="62" customFormat="1" x14ac:dyDescent="0.2">
      <c r="A11" s="60">
        <f>A10+1</f>
        <v>10</v>
      </c>
      <c r="B11" s="61" t="s">
        <v>78</v>
      </c>
      <c r="C11" s="66" t="s">
        <v>87</v>
      </c>
      <c r="D11" s="61" t="s">
        <v>33</v>
      </c>
      <c r="E11" s="62">
        <v>303.14999999999998</v>
      </c>
      <c r="F11" s="61">
        <v>1.01</v>
      </c>
      <c r="G11" s="62">
        <v>4</v>
      </c>
      <c r="H11" s="73">
        <v>7.5</v>
      </c>
      <c r="I11" s="74">
        <f t="shared" ref="I11" si="11">H11</f>
        <v>7.5</v>
      </c>
      <c r="J11" s="75">
        <f t="shared" ref="J11" si="12">H11</f>
        <v>7.5</v>
      </c>
      <c r="K11" s="60" t="s">
        <v>26</v>
      </c>
      <c r="L11" s="64">
        <v>250</v>
      </c>
      <c r="M11" s="60" t="s">
        <v>39</v>
      </c>
      <c r="N11" s="64">
        <f t="shared" ref="N11" si="13">L11</f>
        <v>250</v>
      </c>
      <c r="O11" s="62" t="s">
        <v>34</v>
      </c>
      <c r="P11" s="63">
        <f t="shared" ref="P11" si="14">L11*2</f>
        <v>500</v>
      </c>
      <c r="Q11" s="62" t="s">
        <v>49</v>
      </c>
      <c r="R11" s="62">
        <v>133</v>
      </c>
      <c r="S11" s="60"/>
      <c r="T11" s="63"/>
      <c r="W11" s="60"/>
      <c r="X11" s="63"/>
      <c r="AA11" s="60"/>
      <c r="AB11" s="63"/>
      <c r="AC11" s="60"/>
      <c r="AD11" s="63"/>
    </row>
    <row r="12" spans="1:30" s="62" customFormat="1" x14ac:dyDescent="0.2">
      <c r="A12" s="60">
        <f>A11+1</f>
        <v>11</v>
      </c>
      <c r="B12" s="61" t="s">
        <v>79</v>
      </c>
      <c r="C12" s="66" t="s">
        <v>88</v>
      </c>
      <c r="D12" s="61" t="s">
        <v>33</v>
      </c>
      <c r="E12" s="62">
        <v>303.14999999999998</v>
      </c>
      <c r="F12" s="61">
        <v>1.01</v>
      </c>
      <c r="G12" s="62">
        <v>4</v>
      </c>
      <c r="H12" s="73">
        <v>7.9</v>
      </c>
      <c r="I12" s="74">
        <f t="shared" si="0"/>
        <v>7.9</v>
      </c>
      <c r="J12" s="75">
        <f t="shared" si="1"/>
        <v>7.9</v>
      </c>
      <c r="K12" s="60" t="s">
        <v>26</v>
      </c>
      <c r="L12" s="64">
        <v>250</v>
      </c>
      <c r="M12" s="60" t="s">
        <v>39</v>
      </c>
      <c r="N12" s="64">
        <f t="shared" si="10"/>
        <v>250</v>
      </c>
      <c r="O12" s="62" t="s">
        <v>34</v>
      </c>
      <c r="P12" s="63">
        <f t="shared" si="5"/>
        <v>500</v>
      </c>
      <c r="Q12" s="62" t="s">
        <v>49</v>
      </c>
      <c r="R12" s="62">
        <v>322</v>
      </c>
      <c r="S12" s="60"/>
      <c r="T12" s="63"/>
      <c r="W12" s="60"/>
      <c r="X12" s="63"/>
      <c r="AA12" s="60"/>
      <c r="AB12" s="63"/>
      <c r="AC12" s="60"/>
      <c r="AD12" s="63"/>
    </row>
    <row r="13" spans="1:30" s="62" customFormat="1" x14ac:dyDescent="0.2">
      <c r="A13" s="60">
        <f t="shared" si="6"/>
        <v>12</v>
      </c>
      <c r="B13" s="61" t="s">
        <v>80</v>
      </c>
      <c r="C13" s="66" t="s">
        <v>89</v>
      </c>
      <c r="D13" s="61" t="s">
        <v>33</v>
      </c>
      <c r="E13" s="62">
        <v>303.14999999999998</v>
      </c>
      <c r="F13" s="61">
        <v>1.01</v>
      </c>
      <c r="G13" s="62">
        <v>4</v>
      </c>
      <c r="H13" s="73">
        <v>7</v>
      </c>
      <c r="I13" s="74">
        <f t="shared" si="0"/>
        <v>7</v>
      </c>
      <c r="J13" s="75">
        <f t="shared" si="1"/>
        <v>7</v>
      </c>
      <c r="K13" s="60" t="s">
        <v>26</v>
      </c>
      <c r="L13" s="64">
        <v>250</v>
      </c>
      <c r="M13" s="60" t="s">
        <v>39</v>
      </c>
      <c r="N13" s="64">
        <f t="shared" si="10"/>
        <v>250</v>
      </c>
      <c r="O13" s="62" t="s">
        <v>34</v>
      </c>
      <c r="P13" s="63">
        <f t="shared" si="5"/>
        <v>500</v>
      </c>
      <c r="Q13" s="62" t="s">
        <v>49</v>
      </c>
      <c r="R13" s="62">
        <v>614</v>
      </c>
      <c r="S13" s="60"/>
      <c r="T13" s="63"/>
      <c r="W13" s="60"/>
      <c r="X13" s="63"/>
      <c r="AA13" s="60"/>
      <c r="AB13" s="63"/>
      <c r="AC13" s="60"/>
      <c r="AD13" s="63"/>
    </row>
    <row r="14" spans="1:30" s="17" customFormat="1" x14ac:dyDescent="0.2">
      <c r="A14" s="19">
        <f>A13+1</f>
        <v>13</v>
      </c>
      <c r="B14" s="20" t="s">
        <v>118</v>
      </c>
      <c r="C14" s="118" t="s">
        <v>119</v>
      </c>
      <c r="D14" s="20" t="s">
        <v>33</v>
      </c>
      <c r="E14" s="17">
        <v>303.14999999999998</v>
      </c>
      <c r="F14" s="20">
        <v>1.01</v>
      </c>
      <c r="G14" s="17">
        <v>4</v>
      </c>
      <c r="H14" s="21">
        <v>7</v>
      </c>
      <c r="I14" s="22">
        <f t="shared" si="0"/>
        <v>7</v>
      </c>
      <c r="J14" s="23">
        <f t="shared" si="1"/>
        <v>7</v>
      </c>
      <c r="K14" s="19" t="s">
        <v>31</v>
      </c>
      <c r="L14" s="24">
        <v>250</v>
      </c>
      <c r="M14" s="19" t="s">
        <v>28</v>
      </c>
      <c r="N14" s="24">
        <f>L14</f>
        <v>250</v>
      </c>
      <c r="O14" s="17" t="s">
        <v>34</v>
      </c>
      <c r="P14" s="25">
        <f t="shared" si="5"/>
        <v>500</v>
      </c>
      <c r="Q14" s="17" t="s">
        <v>47</v>
      </c>
      <c r="R14" s="17">
        <v>1</v>
      </c>
      <c r="S14" s="19"/>
      <c r="T14" s="25"/>
      <c r="W14" s="19"/>
      <c r="X14" s="25"/>
      <c r="AA14" s="19"/>
      <c r="AB14" s="25"/>
      <c r="AC14" s="19"/>
      <c r="AD14" s="25"/>
    </row>
    <row r="15" spans="1:30" s="17" customFormat="1" x14ac:dyDescent="0.2">
      <c r="A15" s="19">
        <f>A14+1</f>
        <v>14</v>
      </c>
      <c r="B15" s="20" t="s">
        <v>64</v>
      </c>
      <c r="C15" s="68" t="s">
        <v>54</v>
      </c>
      <c r="D15" s="20" t="s">
        <v>33</v>
      </c>
      <c r="E15" s="17">
        <v>303.14999999999998</v>
      </c>
      <c r="F15" s="20">
        <v>1.01</v>
      </c>
      <c r="G15" s="17">
        <v>4</v>
      </c>
      <c r="H15" s="21">
        <v>7</v>
      </c>
      <c r="I15" s="22">
        <f t="shared" ref="I15" si="15">H15</f>
        <v>7</v>
      </c>
      <c r="J15" s="23">
        <f t="shared" ref="J15" si="16">H15</f>
        <v>7</v>
      </c>
      <c r="K15" s="19" t="s">
        <v>31</v>
      </c>
      <c r="L15" s="24">
        <v>250</v>
      </c>
      <c r="M15" s="19" t="s">
        <v>28</v>
      </c>
      <c r="N15" s="24">
        <f>L15</f>
        <v>250</v>
      </c>
      <c r="O15" s="17" t="s">
        <v>34</v>
      </c>
      <c r="P15" s="25">
        <f t="shared" ref="P15" si="17">L15*2</f>
        <v>500</v>
      </c>
      <c r="Q15" s="17" t="s">
        <v>47</v>
      </c>
      <c r="R15" s="17">
        <v>133</v>
      </c>
      <c r="S15" s="19"/>
      <c r="T15" s="25"/>
      <c r="W15" s="19"/>
      <c r="X15" s="25"/>
      <c r="AA15" s="19"/>
      <c r="AB15" s="25"/>
      <c r="AC15" s="19"/>
      <c r="AD15" s="25"/>
    </row>
    <row r="16" spans="1:30" s="17" customFormat="1" x14ac:dyDescent="0.2">
      <c r="A16" s="19">
        <f>A15+1</f>
        <v>15</v>
      </c>
      <c r="B16" s="20" t="s">
        <v>65</v>
      </c>
      <c r="C16" s="68" t="s">
        <v>55</v>
      </c>
      <c r="D16" s="20" t="s">
        <v>33</v>
      </c>
      <c r="E16" s="17">
        <v>303.14999999999998</v>
      </c>
      <c r="F16" s="20">
        <v>1.01</v>
      </c>
      <c r="G16" s="17">
        <v>4</v>
      </c>
      <c r="H16" s="21">
        <v>7</v>
      </c>
      <c r="I16" s="22">
        <f t="shared" si="0"/>
        <v>7</v>
      </c>
      <c r="J16" s="23">
        <f t="shared" si="1"/>
        <v>7</v>
      </c>
      <c r="K16" s="19" t="s">
        <v>31</v>
      </c>
      <c r="L16" s="24">
        <v>250</v>
      </c>
      <c r="M16" s="19" t="s">
        <v>28</v>
      </c>
      <c r="N16" s="25">
        <f t="shared" ref="N16:N37" si="18">L16</f>
        <v>250</v>
      </c>
      <c r="O16" s="17" t="s">
        <v>34</v>
      </c>
      <c r="P16" s="25">
        <f t="shared" si="5"/>
        <v>500</v>
      </c>
      <c r="Q16" s="17" t="s">
        <v>47</v>
      </c>
      <c r="R16" s="17">
        <v>322</v>
      </c>
      <c r="S16" s="19"/>
      <c r="T16" s="25"/>
      <c r="W16" s="19"/>
      <c r="X16" s="25"/>
      <c r="AA16" s="19"/>
      <c r="AB16" s="25"/>
      <c r="AC16" s="19"/>
      <c r="AD16" s="25"/>
    </row>
    <row r="17" spans="1:30" s="17" customFormat="1" x14ac:dyDescent="0.2">
      <c r="A17" s="19">
        <f t="shared" si="6"/>
        <v>16</v>
      </c>
      <c r="B17" s="20" t="s">
        <v>66</v>
      </c>
      <c r="C17" s="68" t="s">
        <v>56</v>
      </c>
      <c r="D17" s="20" t="s">
        <v>33</v>
      </c>
      <c r="E17" s="17">
        <v>303.14999999999998</v>
      </c>
      <c r="F17" s="20">
        <v>1.01</v>
      </c>
      <c r="G17" s="17">
        <v>4</v>
      </c>
      <c r="H17" s="21">
        <v>7</v>
      </c>
      <c r="I17" s="22">
        <f t="shared" si="0"/>
        <v>7</v>
      </c>
      <c r="J17" s="23">
        <f t="shared" si="1"/>
        <v>7</v>
      </c>
      <c r="K17" s="19" t="s">
        <v>31</v>
      </c>
      <c r="L17" s="24">
        <v>250</v>
      </c>
      <c r="M17" s="19" t="s">
        <v>28</v>
      </c>
      <c r="N17" s="25">
        <f t="shared" si="18"/>
        <v>250</v>
      </c>
      <c r="O17" s="17" t="s">
        <v>34</v>
      </c>
      <c r="P17" s="25">
        <f t="shared" si="5"/>
        <v>500</v>
      </c>
      <c r="Q17" s="17" t="s">
        <v>47</v>
      </c>
      <c r="R17" s="17">
        <v>614</v>
      </c>
      <c r="S17" s="19"/>
      <c r="T17" s="25"/>
      <c r="W17" s="19"/>
      <c r="X17" s="25"/>
      <c r="AA17" s="19"/>
      <c r="AB17" s="25"/>
      <c r="AC17" s="19"/>
      <c r="AD17" s="25"/>
    </row>
    <row r="18" spans="1:30" s="79" customFormat="1" x14ac:dyDescent="0.2">
      <c r="A18" s="76">
        <f>A17+1</f>
        <v>17</v>
      </c>
      <c r="B18" s="77" t="s">
        <v>120</v>
      </c>
      <c r="C18" s="119" t="s">
        <v>121</v>
      </c>
      <c r="D18" s="77" t="s">
        <v>33</v>
      </c>
      <c r="E18" s="79">
        <v>303.14999999999998</v>
      </c>
      <c r="F18" s="77">
        <v>1.01</v>
      </c>
      <c r="G18" s="79">
        <v>4</v>
      </c>
      <c r="H18" s="80">
        <v>7.5</v>
      </c>
      <c r="I18" s="81">
        <f t="shared" si="0"/>
        <v>7.5</v>
      </c>
      <c r="J18" s="82">
        <f t="shared" si="1"/>
        <v>7.5</v>
      </c>
      <c r="K18" s="76" t="s">
        <v>31</v>
      </c>
      <c r="L18" s="83">
        <v>250</v>
      </c>
      <c r="M18" s="76" t="s">
        <v>28</v>
      </c>
      <c r="N18" s="84">
        <f t="shared" si="18"/>
        <v>250</v>
      </c>
      <c r="O18" s="79" t="s">
        <v>34</v>
      </c>
      <c r="P18" s="84">
        <f t="shared" si="5"/>
        <v>500</v>
      </c>
      <c r="Q18" s="79" t="s">
        <v>45</v>
      </c>
      <c r="R18" s="79">
        <v>1</v>
      </c>
      <c r="S18" s="76"/>
      <c r="T18" s="84"/>
      <c r="W18" s="76"/>
      <c r="X18" s="84"/>
      <c r="AA18" s="76"/>
      <c r="AB18" s="84"/>
      <c r="AC18" s="76"/>
      <c r="AD18" s="84"/>
    </row>
    <row r="19" spans="1:30" s="79" customFormat="1" x14ac:dyDescent="0.2">
      <c r="A19" s="76">
        <f>A18+1</f>
        <v>18</v>
      </c>
      <c r="B19" s="77" t="s">
        <v>67</v>
      </c>
      <c r="C19" s="78" t="s">
        <v>57</v>
      </c>
      <c r="D19" s="77" t="s">
        <v>33</v>
      </c>
      <c r="E19" s="79">
        <v>303.14999999999998</v>
      </c>
      <c r="F19" s="77">
        <v>1.01</v>
      </c>
      <c r="G19" s="79">
        <v>4</v>
      </c>
      <c r="H19" s="80">
        <v>7.5</v>
      </c>
      <c r="I19" s="81">
        <f t="shared" ref="I19" si="19">H19</f>
        <v>7.5</v>
      </c>
      <c r="J19" s="82">
        <f t="shared" ref="J19" si="20">H19</f>
        <v>7.5</v>
      </c>
      <c r="K19" s="76" t="s">
        <v>31</v>
      </c>
      <c r="L19" s="83">
        <v>250</v>
      </c>
      <c r="M19" s="76" t="s">
        <v>28</v>
      </c>
      <c r="N19" s="84">
        <f t="shared" ref="N19" si="21">L19</f>
        <v>250</v>
      </c>
      <c r="O19" s="79" t="s">
        <v>34</v>
      </c>
      <c r="P19" s="84">
        <f t="shared" ref="P19" si="22">L19*2</f>
        <v>500</v>
      </c>
      <c r="Q19" s="79" t="s">
        <v>45</v>
      </c>
      <c r="R19" s="79">
        <v>133</v>
      </c>
      <c r="S19" s="76"/>
      <c r="T19" s="84"/>
      <c r="W19" s="76"/>
      <c r="X19" s="84"/>
      <c r="AA19" s="76"/>
      <c r="AB19" s="84"/>
      <c r="AC19" s="76"/>
      <c r="AD19" s="84"/>
    </row>
    <row r="20" spans="1:30" s="79" customFormat="1" x14ac:dyDescent="0.2">
      <c r="A20" s="76">
        <f>A19+1</f>
        <v>19</v>
      </c>
      <c r="B20" s="77" t="s">
        <v>68</v>
      </c>
      <c r="C20" s="78" t="s">
        <v>58</v>
      </c>
      <c r="D20" s="77" t="s">
        <v>33</v>
      </c>
      <c r="E20" s="79">
        <v>303.14999999999998</v>
      </c>
      <c r="F20" s="77">
        <v>1.01</v>
      </c>
      <c r="G20" s="79">
        <v>4</v>
      </c>
      <c r="H20" s="80">
        <v>7.9</v>
      </c>
      <c r="I20" s="81">
        <f t="shared" si="0"/>
        <v>7.9</v>
      </c>
      <c r="J20" s="82">
        <f t="shared" si="1"/>
        <v>7.9</v>
      </c>
      <c r="K20" s="76" t="s">
        <v>31</v>
      </c>
      <c r="L20" s="83">
        <v>250</v>
      </c>
      <c r="M20" s="76" t="s">
        <v>28</v>
      </c>
      <c r="N20" s="84">
        <f t="shared" si="18"/>
        <v>250</v>
      </c>
      <c r="O20" s="79" t="s">
        <v>34</v>
      </c>
      <c r="P20" s="84">
        <f t="shared" si="5"/>
        <v>500</v>
      </c>
      <c r="Q20" s="79" t="s">
        <v>45</v>
      </c>
      <c r="R20" s="79">
        <v>322</v>
      </c>
      <c r="S20" s="76"/>
      <c r="T20" s="84"/>
      <c r="W20" s="76"/>
      <c r="X20" s="84"/>
      <c r="AA20" s="76"/>
      <c r="AB20" s="84"/>
      <c r="AC20" s="76"/>
      <c r="AD20" s="84"/>
    </row>
    <row r="21" spans="1:30" s="79" customFormat="1" x14ac:dyDescent="0.2">
      <c r="A21" s="76">
        <f t="shared" si="6"/>
        <v>20</v>
      </c>
      <c r="B21" s="77" t="s">
        <v>69</v>
      </c>
      <c r="C21" s="78" t="s">
        <v>59</v>
      </c>
      <c r="D21" s="77" t="s">
        <v>33</v>
      </c>
      <c r="E21" s="79">
        <v>303.14999999999998</v>
      </c>
      <c r="F21" s="77">
        <v>1.01</v>
      </c>
      <c r="G21" s="79">
        <v>4</v>
      </c>
      <c r="H21" s="80">
        <v>8.6999999999999993</v>
      </c>
      <c r="I21" s="81">
        <f t="shared" si="0"/>
        <v>8.6999999999999993</v>
      </c>
      <c r="J21" s="82">
        <f t="shared" si="1"/>
        <v>8.6999999999999993</v>
      </c>
      <c r="K21" s="76" t="s">
        <v>31</v>
      </c>
      <c r="L21" s="83">
        <v>250</v>
      </c>
      <c r="M21" s="76" t="s">
        <v>28</v>
      </c>
      <c r="N21" s="84">
        <f t="shared" si="18"/>
        <v>250</v>
      </c>
      <c r="O21" s="79" t="s">
        <v>34</v>
      </c>
      <c r="P21" s="84">
        <f t="shared" si="5"/>
        <v>500</v>
      </c>
      <c r="Q21" s="79" t="s">
        <v>45</v>
      </c>
      <c r="R21" s="79">
        <v>614</v>
      </c>
      <c r="S21" s="76"/>
      <c r="T21" s="84"/>
      <c r="W21" s="76"/>
      <c r="X21" s="84"/>
      <c r="AA21" s="76"/>
      <c r="AB21" s="84"/>
      <c r="AC21" s="76"/>
      <c r="AD21" s="84"/>
    </row>
    <row r="22" spans="1:30" s="88" customFormat="1" x14ac:dyDescent="0.2">
      <c r="A22" s="85">
        <f t="shared" si="6"/>
        <v>21</v>
      </c>
      <c r="B22" s="86" t="s">
        <v>122</v>
      </c>
      <c r="C22" s="120" t="s">
        <v>123</v>
      </c>
      <c r="D22" s="86" t="s">
        <v>33</v>
      </c>
      <c r="E22" s="88">
        <v>303.14999999999998</v>
      </c>
      <c r="F22" s="86">
        <v>1.01</v>
      </c>
      <c r="G22" s="88">
        <v>4</v>
      </c>
      <c r="H22" s="89">
        <v>7.5</v>
      </c>
      <c r="I22" s="90">
        <f t="shared" si="0"/>
        <v>7.5</v>
      </c>
      <c r="J22" s="91">
        <f t="shared" si="1"/>
        <v>7.5</v>
      </c>
      <c r="K22" s="85" t="s">
        <v>31</v>
      </c>
      <c r="L22" s="92">
        <v>250</v>
      </c>
      <c r="M22" s="85" t="s">
        <v>28</v>
      </c>
      <c r="N22" s="93">
        <f t="shared" si="18"/>
        <v>250</v>
      </c>
      <c r="O22" s="88" t="s">
        <v>34</v>
      </c>
      <c r="P22" s="93">
        <f t="shared" si="5"/>
        <v>500</v>
      </c>
      <c r="Q22" s="88" t="s">
        <v>49</v>
      </c>
      <c r="R22" s="88">
        <v>1</v>
      </c>
      <c r="S22" s="85"/>
      <c r="T22" s="93"/>
      <c r="W22" s="85"/>
      <c r="X22" s="93"/>
      <c r="AA22" s="85"/>
      <c r="AB22" s="93"/>
      <c r="AC22" s="85"/>
      <c r="AD22" s="93"/>
    </row>
    <row r="23" spans="1:30" s="88" customFormat="1" x14ac:dyDescent="0.2">
      <c r="A23" s="85">
        <f>A22+1</f>
        <v>22</v>
      </c>
      <c r="B23" s="86" t="s">
        <v>70</v>
      </c>
      <c r="C23" s="87" t="s">
        <v>60</v>
      </c>
      <c r="D23" s="86" t="s">
        <v>33</v>
      </c>
      <c r="E23" s="88">
        <v>303.14999999999998</v>
      </c>
      <c r="F23" s="86">
        <v>1.01</v>
      </c>
      <c r="G23" s="88">
        <v>4</v>
      </c>
      <c r="H23" s="89">
        <v>7.5</v>
      </c>
      <c r="I23" s="90">
        <f t="shared" ref="I23" si="23">H23</f>
        <v>7.5</v>
      </c>
      <c r="J23" s="91">
        <f t="shared" ref="J23" si="24">H23</f>
        <v>7.5</v>
      </c>
      <c r="K23" s="85" t="s">
        <v>31</v>
      </c>
      <c r="L23" s="92">
        <v>250</v>
      </c>
      <c r="M23" s="85" t="s">
        <v>28</v>
      </c>
      <c r="N23" s="93">
        <f t="shared" ref="N23" si="25">L23</f>
        <v>250</v>
      </c>
      <c r="O23" s="88" t="s">
        <v>34</v>
      </c>
      <c r="P23" s="93">
        <f t="shared" ref="P23" si="26">L23*2</f>
        <v>500</v>
      </c>
      <c r="Q23" s="88" t="s">
        <v>49</v>
      </c>
      <c r="R23" s="88">
        <v>133</v>
      </c>
      <c r="S23" s="85"/>
      <c r="T23" s="93"/>
      <c r="W23" s="85"/>
      <c r="X23" s="93"/>
      <c r="AA23" s="85"/>
      <c r="AB23" s="93"/>
      <c r="AC23" s="85"/>
      <c r="AD23" s="93"/>
    </row>
    <row r="24" spans="1:30" s="88" customFormat="1" x14ac:dyDescent="0.2">
      <c r="A24" s="85">
        <f>A23+1</f>
        <v>23</v>
      </c>
      <c r="B24" s="86" t="s">
        <v>71</v>
      </c>
      <c r="C24" s="87" t="s">
        <v>61</v>
      </c>
      <c r="D24" s="86" t="s">
        <v>33</v>
      </c>
      <c r="E24" s="88">
        <v>303.14999999999998</v>
      </c>
      <c r="F24" s="86">
        <v>1.01</v>
      </c>
      <c r="G24" s="88">
        <v>4</v>
      </c>
      <c r="H24" s="89">
        <v>7.9</v>
      </c>
      <c r="I24" s="90">
        <f t="shared" si="0"/>
        <v>7.9</v>
      </c>
      <c r="J24" s="91">
        <f t="shared" si="1"/>
        <v>7.9</v>
      </c>
      <c r="K24" s="85" t="s">
        <v>31</v>
      </c>
      <c r="L24" s="92">
        <v>250</v>
      </c>
      <c r="M24" s="85" t="s">
        <v>28</v>
      </c>
      <c r="N24" s="93">
        <f t="shared" si="18"/>
        <v>250</v>
      </c>
      <c r="O24" s="88" t="s">
        <v>34</v>
      </c>
      <c r="P24" s="93">
        <f t="shared" si="5"/>
        <v>500</v>
      </c>
      <c r="Q24" s="88" t="s">
        <v>49</v>
      </c>
      <c r="R24" s="88">
        <v>322</v>
      </c>
      <c r="S24" s="85"/>
      <c r="T24" s="93"/>
      <c r="W24" s="85"/>
      <c r="X24" s="93"/>
      <c r="AA24" s="85"/>
      <c r="AB24" s="93"/>
      <c r="AC24" s="85"/>
      <c r="AD24" s="93"/>
    </row>
    <row r="25" spans="1:30" s="88" customFormat="1" x14ac:dyDescent="0.2">
      <c r="A25" s="85">
        <f t="shared" si="6"/>
        <v>24</v>
      </c>
      <c r="B25" s="86" t="s">
        <v>72</v>
      </c>
      <c r="C25" s="87" t="s">
        <v>62</v>
      </c>
      <c r="D25" s="86" t="s">
        <v>33</v>
      </c>
      <c r="E25" s="88">
        <v>303.14999999999998</v>
      </c>
      <c r="F25" s="86">
        <v>1.01</v>
      </c>
      <c r="G25" s="88">
        <v>4</v>
      </c>
      <c r="H25" s="89">
        <v>8.6999999999999993</v>
      </c>
      <c r="I25" s="90">
        <f t="shared" si="0"/>
        <v>8.6999999999999993</v>
      </c>
      <c r="J25" s="91">
        <f t="shared" si="1"/>
        <v>8.6999999999999993</v>
      </c>
      <c r="K25" s="85" t="s">
        <v>31</v>
      </c>
      <c r="L25" s="92">
        <v>250</v>
      </c>
      <c r="M25" s="85" t="s">
        <v>28</v>
      </c>
      <c r="N25" s="93">
        <f t="shared" si="18"/>
        <v>250</v>
      </c>
      <c r="O25" s="88" t="s">
        <v>34</v>
      </c>
      <c r="P25" s="93">
        <f t="shared" si="5"/>
        <v>500</v>
      </c>
      <c r="Q25" s="88" t="s">
        <v>49</v>
      </c>
      <c r="R25" s="88">
        <v>614</v>
      </c>
      <c r="S25" s="85"/>
      <c r="T25" s="93"/>
      <c r="W25" s="85"/>
      <c r="X25" s="93"/>
      <c r="AA25" s="85"/>
      <c r="AB25" s="93"/>
      <c r="AC25" s="85"/>
      <c r="AD25" s="93"/>
    </row>
    <row r="26" spans="1:30" s="46" customFormat="1" x14ac:dyDescent="0.2">
      <c r="A26" s="43">
        <f t="shared" si="6"/>
        <v>25</v>
      </c>
      <c r="B26" s="44" t="s">
        <v>124</v>
      </c>
      <c r="C26" s="45" t="s">
        <v>125</v>
      </c>
      <c r="D26" s="44" t="s">
        <v>33</v>
      </c>
      <c r="E26" s="46">
        <v>303.14999999999998</v>
      </c>
      <c r="F26" s="44">
        <v>1.01</v>
      </c>
      <c r="G26" s="46">
        <v>4</v>
      </c>
      <c r="H26" s="47">
        <v>7</v>
      </c>
      <c r="I26" s="48">
        <f t="shared" si="0"/>
        <v>7</v>
      </c>
      <c r="J26" s="49">
        <f t="shared" si="1"/>
        <v>7</v>
      </c>
      <c r="K26" s="43" t="s">
        <v>41</v>
      </c>
      <c r="L26" s="50">
        <v>250</v>
      </c>
      <c r="M26" s="43" t="s">
        <v>43</v>
      </c>
      <c r="N26" s="50">
        <f t="shared" si="18"/>
        <v>250</v>
      </c>
      <c r="O26" s="46" t="s">
        <v>34</v>
      </c>
      <c r="P26" s="51">
        <f t="shared" si="5"/>
        <v>500</v>
      </c>
      <c r="Q26" s="46" t="s">
        <v>47</v>
      </c>
      <c r="R26" s="46">
        <v>1</v>
      </c>
      <c r="S26" s="43"/>
      <c r="T26" s="51"/>
      <c r="W26" s="43"/>
      <c r="X26" s="51"/>
      <c r="AA26" s="43"/>
      <c r="AB26" s="51"/>
      <c r="AC26" s="43"/>
      <c r="AD26" s="51"/>
    </row>
    <row r="27" spans="1:30" s="46" customFormat="1" x14ac:dyDescent="0.2">
      <c r="A27" s="43">
        <f>A26+1</f>
        <v>26</v>
      </c>
      <c r="B27" s="44" t="s">
        <v>90</v>
      </c>
      <c r="C27" s="54" t="s">
        <v>99</v>
      </c>
      <c r="D27" s="44" t="s">
        <v>33</v>
      </c>
      <c r="E27" s="46">
        <v>303.14999999999998</v>
      </c>
      <c r="F27" s="44">
        <v>1.01</v>
      </c>
      <c r="G27" s="46">
        <v>4</v>
      </c>
      <c r="H27" s="47">
        <v>7</v>
      </c>
      <c r="I27" s="48">
        <f t="shared" ref="I27" si="27">H27</f>
        <v>7</v>
      </c>
      <c r="J27" s="49">
        <f t="shared" ref="J27" si="28">H27</f>
        <v>7</v>
      </c>
      <c r="K27" s="43" t="s">
        <v>41</v>
      </c>
      <c r="L27" s="50">
        <v>250</v>
      </c>
      <c r="M27" s="43" t="s">
        <v>43</v>
      </c>
      <c r="N27" s="50">
        <f t="shared" ref="N27" si="29">L27</f>
        <v>250</v>
      </c>
      <c r="O27" s="46" t="s">
        <v>34</v>
      </c>
      <c r="P27" s="51">
        <f t="shared" ref="P27" si="30">L27*2</f>
        <v>500</v>
      </c>
      <c r="Q27" s="46" t="s">
        <v>47</v>
      </c>
      <c r="R27" s="46">
        <v>133</v>
      </c>
      <c r="S27" s="43"/>
      <c r="T27" s="51"/>
      <c r="W27" s="43"/>
      <c r="X27" s="51"/>
      <c r="AA27" s="43"/>
      <c r="AB27" s="51"/>
      <c r="AC27" s="43"/>
      <c r="AD27" s="51"/>
    </row>
    <row r="28" spans="1:30" s="46" customFormat="1" x14ac:dyDescent="0.2">
      <c r="A28" s="43">
        <f>A27+1</f>
        <v>27</v>
      </c>
      <c r="B28" s="44" t="s">
        <v>91</v>
      </c>
      <c r="C28" s="54" t="s">
        <v>100</v>
      </c>
      <c r="D28" s="44" t="s">
        <v>33</v>
      </c>
      <c r="E28" s="46">
        <v>303.14999999999998</v>
      </c>
      <c r="F28" s="44">
        <v>1.01</v>
      </c>
      <c r="G28" s="46">
        <v>4</v>
      </c>
      <c r="H28" s="47">
        <v>7</v>
      </c>
      <c r="I28" s="48">
        <f t="shared" si="0"/>
        <v>7</v>
      </c>
      <c r="J28" s="49">
        <f t="shared" si="1"/>
        <v>7</v>
      </c>
      <c r="K28" s="43" t="s">
        <v>41</v>
      </c>
      <c r="L28" s="50">
        <v>250</v>
      </c>
      <c r="M28" s="43" t="s">
        <v>43</v>
      </c>
      <c r="N28" s="50">
        <f t="shared" si="18"/>
        <v>250</v>
      </c>
      <c r="O28" s="46" t="s">
        <v>34</v>
      </c>
      <c r="P28" s="51">
        <f t="shared" si="5"/>
        <v>500</v>
      </c>
      <c r="Q28" s="46" t="s">
        <v>47</v>
      </c>
      <c r="R28" s="46">
        <v>322</v>
      </c>
      <c r="S28" s="43"/>
      <c r="T28" s="51"/>
      <c r="W28" s="43"/>
      <c r="X28" s="51"/>
      <c r="AA28" s="43"/>
      <c r="AB28" s="51"/>
      <c r="AC28" s="43"/>
      <c r="AD28" s="51"/>
    </row>
    <row r="29" spans="1:30" s="46" customFormat="1" x14ac:dyDescent="0.2">
      <c r="A29" s="43">
        <f t="shared" si="6"/>
        <v>28</v>
      </c>
      <c r="B29" s="44" t="s">
        <v>92</v>
      </c>
      <c r="C29" s="54" t="s">
        <v>101</v>
      </c>
      <c r="D29" s="44" t="s">
        <v>33</v>
      </c>
      <c r="E29" s="46">
        <v>303.14999999999998</v>
      </c>
      <c r="F29" s="44">
        <v>1.01</v>
      </c>
      <c r="G29" s="46">
        <v>4</v>
      </c>
      <c r="H29" s="47">
        <v>7</v>
      </c>
      <c r="I29" s="48">
        <f t="shared" si="0"/>
        <v>7</v>
      </c>
      <c r="J29" s="49">
        <f t="shared" si="1"/>
        <v>7</v>
      </c>
      <c r="K29" s="43" t="s">
        <v>41</v>
      </c>
      <c r="L29" s="50">
        <v>250</v>
      </c>
      <c r="M29" s="43" t="s">
        <v>43</v>
      </c>
      <c r="N29" s="50">
        <f t="shared" si="18"/>
        <v>250</v>
      </c>
      <c r="O29" s="46" t="s">
        <v>34</v>
      </c>
      <c r="P29" s="51">
        <f t="shared" si="5"/>
        <v>500</v>
      </c>
      <c r="Q29" s="46" t="s">
        <v>47</v>
      </c>
      <c r="R29" s="46">
        <v>614</v>
      </c>
      <c r="S29" s="43"/>
      <c r="T29" s="51"/>
      <c r="W29" s="43"/>
      <c r="X29" s="51"/>
      <c r="AA29" s="43"/>
      <c r="AB29" s="51"/>
      <c r="AC29" s="43"/>
      <c r="AD29" s="51"/>
    </row>
    <row r="30" spans="1:30" s="98" customFormat="1" x14ac:dyDescent="0.2">
      <c r="A30" s="95">
        <f t="shared" si="6"/>
        <v>29</v>
      </c>
      <c r="B30" s="96" t="s">
        <v>126</v>
      </c>
      <c r="C30" s="97" t="s">
        <v>127</v>
      </c>
      <c r="D30" s="96" t="s">
        <v>33</v>
      </c>
      <c r="E30" s="98">
        <v>303.14999999999998</v>
      </c>
      <c r="F30" s="96">
        <v>1.01</v>
      </c>
      <c r="G30" s="98">
        <v>4</v>
      </c>
      <c r="H30" s="99">
        <v>7.5</v>
      </c>
      <c r="I30" s="100">
        <f t="shared" si="0"/>
        <v>7.5</v>
      </c>
      <c r="J30" s="101">
        <f t="shared" si="1"/>
        <v>7.5</v>
      </c>
      <c r="K30" s="95" t="s">
        <v>41</v>
      </c>
      <c r="L30" s="102">
        <v>250</v>
      </c>
      <c r="M30" s="95" t="s">
        <v>43</v>
      </c>
      <c r="N30" s="102">
        <f t="shared" si="18"/>
        <v>250</v>
      </c>
      <c r="O30" s="98" t="s">
        <v>34</v>
      </c>
      <c r="P30" s="103">
        <f t="shared" si="5"/>
        <v>500</v>
      </c>
      <c r="Q30" s="98" t="s">
        <v>45</v>
      </c>
      <c r="R30" s="98">
        <v>1</v>
      </c>
      <c r="S30" s="95"/>
      <c r="T30" s="103"/>
      <c r="W30" s="95"/>
      <c r="X30" s="103"/>
      <c r="AA30" s="95"/>
      <c r="AB30" s="103"/>
      <c r="AC30" s="95"/>
      <c r="AD30" s="103"/>
    </row>
    <row r="31" spans="1:30" s="98" customFormat="1" x14ac:dyDescent="0.2">
      <c r="A31" s="95">
        <f>A30+1</f>
        <v>30</v>
      </c>
      <c r="B31" s="96" t="s">
        <v>93</v>
      </c>
      <c r="C31" s="113" t="s">
        <v>102</v>
      </c>
      <c r="D31" s="96" t="s">
        <v>33</v>
      </c>
      <c r="E31" s="98">
        <v>303.14999999999998</v>
      </c>
      <c r="F31" s="96">
        <v>1.01</v>
      </c>
      <c r="G31" s="98">
        <v>4</v>
      </c>
      <c r="H31" s="99">
        <v>7.5</v>
      </c>
      <c r="I31" s="100">
        <f t="shared" ref="I31" si="31">H31</f>
        <v>7.5</v>
      </c>
      <c r="J31" s="101">
        <f t="shared" ref="J31" si="32">H31</f>
        <v>7.5</v>
      </c>
      <c r="K31" s="95" t="s">
        <v>41</v>
      </c>
      <c r="L31" s="102">
        <v>250</v>
      </c>
      <c r="M31" s="95" t="s">
        <v>43</v>
      </c>
      <c r="N31" s="102">
        <f t="shared" ref="N31" si="33">L31</f>
        <v>250</v>
      </c>
      <c r="O31" s="98" t="s">
        <v>34</v>
      </c>
      <c r="P31" s="103">
        <f t="shared" ref="P31" si="34">L31*2</f>
        <v>500</v>
      </c>
      <c r="Q31" s="98" t="s">
        <v>45</v>
      </c>
      <c r="R31" s="98">
        <v>133</v>
      </c>
      <c r="S31" s="95"/>
      <c r="T31" s="103"/>
      <c r="W31" s="95"/>
      <c r="X31" s="103"/>
      <c r="AA31" s="95"/>
      <c r="AB31" s="103"/>
      <c r="AC31" s="95"/>
      <c r="AD31" s="103"/>
    </row>
    <row r="32" spans="1:30" s="98" customFormat="1" x14ac:dyDescent="0.2">
      <c r="A32" s="95">
        <f>A31+1</f>
        <v>31</v>
      </c>
      <c r="B32" s="96" t="s">
        <v>94</v>
      </c>
      <c r="C32" s="113" t="s">
        <v>103</v>
      </c>
      <c r="D32" s="96" t="s">
        <v>33</v>
      </c>
      <c r="E32" s="98">
        <v>303.14999999999998</v>
      </c>
      <c r="F32" s="96">
        <v>1.01</v>
      </c>
      <c r="G32" s="98">
        <v>4</v>
      </c>
      <c r="H32" s="99">
        <v>7.9</v>
      </c>
      <c r="I32" s="100">
        <f t="shared" si="0"/>
        <v>7.9</v>
      </c>
      <c r="J32" s="101">
        <f t="shared" si="1"/>
        <v>7.9</v>
      </c>
      <c r="K32" s="95" t="s">
        <v>41</v>
      </c>
      <c r="L32" s="102">
        <v>250</v>
      </c>
      <c r="M32" s="95" t="s">
        <v>43</v>
      </c>
      <c r="N32" s="102">
        <f t="shared" si="18"/>
        <v>250</v>
      </c>
      <c r="O32" s="98" t="s">
        <v>34</v>
      </c>
      <c r="P32" s="103">
        <f t="shared" si="5"/>
        <v>500</v>
      </c>
      <c r="Q32" s="98" t="s">
        <v>45</v>
      </c>
      <c r="R32" s="98">
        <v>322</v>
      </c>
      <c r="S32" s="95"/>
      <c r="T32" s="103"/>
      <c r="W32" s="95"/>
      <c r="X32" s="103"/>
      <c r="AA32" s="95"/>
      <c r="AB32" s="103"/>
      <c r="AC32" s="95"/>
      <c r="AD32" s="103"/>
    </row>
    <row r="33" spans="1:30" s="98" customFormat="1" x14ac:dyDescent="0.2">
      <c r="A33" s="95">
        <f t="shared" si="6"/>
        <v>32</v>
      </c>
      <c r="B33" s="96" t="s">
        <v>95</v>
      </c>
      <c r="C33" s="113" t="s">
        <v>104</v>
      </c>
      <c r="D33" s="96" t="s">
        <v>33</v>
      </c>
      <c r="E33" s="98">
        <v>303.14999999999998</v>
      </c>
      <c r="F33" s="96">
        <v>1.01</v>
      </c>
      <c r="G33" s="98">
        <v>4</v>
      </c>
      <c r="H33" s="99">
        <v>8.6999999999999993</v>
      </c>
      <c r="I33" s="100">
        <f t="shared" si="0"/>
        <v>8.6999999999999993</v>
      </c>
      <c r="J33" s="101">
        <f t="shared" si="1"/>
        <v>8.6999999999999993</v>
      </c>
      <c r="K33" s="95" t="s">
        <v>41</v>
      </c>
      <c r="L33" s="102">
        <v>250</v>
      </c>
      <c r="M33" s="95" t="s">
        <v>43</v>
      </c>
      <c r="N33" s="102">
        <f t="shared" si="18"/>
        <v>250</v>
      </c>
      <c r="O33" s="98" t="s">
        <v>34</v>
      </c>
      <c r="P33" s="103">
        <f t="shared" si="5"/>
        <v>500</v>
      </c>
      <c r="Q33" s="98" t="s">
        <v>45</v>
      </c>
      <c r="R33" s="98">
        <v>614</v>
      </c>
      <c r="S33" s="95"/>
      <c r="T33" s="103"/>
      <c r="W33" s="95"/>
      <c r="X33" s="103"/>
      <c r="AA33" s="95"/>
      <c r="AB33" s="103"/>
      <c r="AC33" s="95"/>
      <c r="AD33" s="103"/>
    </row>
    <row r="34" spans="1:30" s="107" customFormat="1" x14ac:dyDescent="0.2">
      <c r="A34" s="104">
        <f t="shared" si="6"/>
        <v>33</v>
      </c>
      <c r="B34" s="105" t="s">
        <v>128</v>
      </c>
      <c r="C34" s="106" t="s">
        <v>129</v>
      </c>
      <c r="D34" s="105" t="s">
        <v>33</v>
      </c>
      <c r="E34" s="107">
        <v>303.14999999999998</v>
      </c>
      <c r="F34" s="105">
        <v>1.01</v>
      </c>
      <c r="G34" s="107">
        <v>4</v>
      </c>
      <c r="H34" s="108">
        <v>7.5</v>
      </c>
      <c r="I34" s="109">
        <f t="shared" si="0"/>
        <v>7.5</v>
      </c>
      <c r="J34" s="110">
        <f t="shared" si="1"/>
        <v>7.5</v>
      </c>
      <c r="K34" s="104" t="s">
        <v>41</v>
      </c>
      <c r="L34" s="111">
        <v>250</v>
      </c>
      <c r="M34" s="104" t="s">
        <v>43</v>
      </c>
      <c r="N34" s="111">
        <f t="shared" si="18"/>
        <v>250</v>
      </c>
      <c r="O34" s="107" t="s">
        <v>34</v>
      </c>
      <c r="P34" s="112">
        <f t="shared" si="5"/>
        <v>500</v>
      </c>
      <c r="Q34" s="107" t="s">
        <v>49</v>
      </c>
      <c r="R34" s="107">
        <v>1</v>
      </c>
      <c r="S34" s="104"/>
      <c r="T34" s="112"/>
      <c r="W34" s="104"/>
      <c r="X34" s="112"/>
      <c r="AA34" s="104"/>
      <c r="AB34" s="112"/>
      <c r="AC34" s="104"/>
      <c r="AD34" s="112"/>
    </row>
    <row r="35" spans="1:30" s="107" customFormat="1" x14ac:dyDescent="0.2">
      <c r="A35" s="104">
        <f>A34+1</f>
        <v>34</v>
      </c>
      <c r="B35" s="105" t="s">
        <v>96</v>
      </c>
      <c r="C35" s="114" t="s">
        <v>105</v>
      </c>
      <c r="D35" s="105" t="s">
        <v>33</v>
      </c>
      <c r="E35" s="107">
        <v>303.14999999999998</v>
      </c>
      <c r="F35" s="105">
        <v>1.01</v>
      </c>
      <c r="G35" s="107">
        <v>4</v>
      </c>
      <c r="H35" s="108">
        <v>7.5</v>
      </c>
      <c r="I35" s="109">
        <f t="shared" ref="I35" si="35">H35</f>
        <v>7.5</v>
      </c>
      <c r="J35" s="110">
        <f t="shared" ref="J35" si="36">H35</f>
        <v>7.5</v>
      </c>
      <c r="K35" s="104" t="s">
        <v>41</v>
      </c>
      <c r="L35" s="111">
        <v>250</v>
      </c>
      <c r="M35" s="104" t="s">
        <v>43</v>
      </c>
      <c r="N35" s="111">
        <f t="shared" ref="N35" si="37">L35</f>
        <v>250</v>
      </c>
      <c r="O35" s="107" t="s">
        <v>34</v>
      </c>
      <c r="P35" s="112">
        <f t="shared" ref="P35" si="38">L35*2</f>
        <v>500</v>
      </c>
      <c r="Q35" s="107" t="s">
        <v>49</v>
      </c>
      <c r="R35" s="107">
        <v>133</v>
      </c>
      <c r="S35" s="104"/>
      <c r="T35" s="112"/>
      <c r="W35" s="104"/>
      <c r="X35" s="112"/>
      <c r="AA35" s="104"/>
      <c r="AB35" s="112"/>
      <c r="AC35" s="104"/>
      <c r="AD35" s="112"/>
    </row>
    <row r="36" spans="1:30" s="107" customFormat="1" x14ac:dyDescent="0.2">
      <c r="A36" s="104">
        <f>A35+1</f>
        <v>35</v>
      </c>
      <c r="B36" s="105" t="s">
        <v>97</v>
      </c>
      <c r="C36" s="114" t="s">
        <v>106</v>
      </c>
      <c r="D36" s="105" t="s">
        <v>33</v>
      </c>
      <c r="E36" s="107">
        <v>303.14999999999998</v>
      </c>
      <c r="F36" s="105">
        <v>1.01</v>
      </c>
      <c r="G36" s="107">
        <v>4</v>
      </c>
      <c r="H36" s="108">
        <v>7.9</v>
      </c>
      <c r="I36" s="109">
        <f t="shared" si="0"/>
        <v>7.9</v>
      </c>
      <c r="J36" s="110">
        <f t="shared" si="1"/>
        <v>7.9</v>
      </c>
      <c r="K36" s="104" t="s">
        <v>41</v>
      </c>
      <c r="L36" s="111">
        <v>250</v>
      </c>
      <c r="M36" s="104" t="s">
        <v>43</v>
      </c>
      <c r="N36" s="111">
        <f t="shared" si="18"/>
        <v>250</v>
      </c>
      <c r="O36" s="107" t="s">
        <v>34</v>
      </c>
      <c r="P36" s="112">
        <f t="shared" si="5"/>
        <v>500</v>
      </c>
      <c r="Q36" s="107" t="s">
        <v>49</v>
      </c>
      <c r="R36" s="107">
        <v>322</v>
      </c>
      <c r="S36" s="104"/>
      <c r="T36" s="112"/>
      <c r="W36" s="104"/>
      <c r="X36" s="112"/>
      <c r="AA36" s="104"/>
      <c r="AB36" s="112"/>
      <c r="AC36" s="104"/>
      <c r="AD36" s="112"/>
    </row>
    <row r="37" spans="1:30" s="107" customFormat="1" x14ac:dyDescent="0.2">
      <c r="A37" s="104">
        <f t="shared" si="6"/>
        <v>36</v>
      </c>
      <c r="B37" s="105" t="s">
        <v>98</v>
      </c>
      <c r="C37" s="114" t="s">
        <v>107</v>
      </c>
      <c r="D37" s="105" t="s">
        <v>33</v>
      </c>
      <c r="E37" s="107">
        <v>303.14999999999998</v>
      </c>
      <c r="F37" s="105">
        <v>1.01</v>
      </c>
      <c r="G37" s="107">
        <v>4</v>
      </c>
      <c r="H37" s="108">
        <v>8.6999999999999993</v>
      </c>
      <c r="I37" s="109">
        <f t="shared" si="0"/>
        <v>8.6999999999999993</v>
      </c>
      <c r="J37" s="110">
        <f t="shared" si="1"/>
        <v>8.6999999999999993</v>
      </c>
      <c r="K37" s="104" t="s">
        <v>41</v>
      </c>
      <c r="L37" s="111">
        <v>250</v>
      </c>
      <c r="M37" s="104" t="s">
        <v>43</v>
      </c>
      <c r="N37" s="111">
        <f t="shared" si="18"/>
        <v>250</v>
      </c>
      <c r="O37" s="107" t="s">
        <v>34</v>
      </c>
      <c r="P37" s="112">
        <f t="shared" si="5"/>
        <v>500</v>
      </c>
      <c r="Q37" s="107" t="s">
        <v>49</v>
      </c>
      <c r="R37" s="107">
        <v>614</v>
      </c>
      <c r="S37" s="104"/>
      <c r="T37" s="112"/>
      <c r="W37" s="104"/>
      <c r="X37" s="112"/>
      <c r="AA37" s="104"/>
      <c r="AB37" s="112"/>
      <c r="AC37" s="104"/>
      <c r="AD37" s="112"/>
    </row>
    <row r="38" spans="1:30" x14ac:dyDescent="0.2">
      <c r="C38" s="94"/>
    </row>
    <row r="39" spans="1:30" x14ac:dyDescent="0.2">
      <c r="C39" s="94"/>
    </row>
    <row r="40" spans="1:30" x14ac:dyDescent="0.2">
      <c r="C40" s="94"/>
    </row>
    <row r="41" spans="1:30" x14ac:dyDescent="0.2">
      <c r="C41" s="94"/>
    </row>
  </sheetData>
  <phoneticPr fontId="3" type="noConversion"/>
  <dataValidations count="2">
    <dataValidation type="decimal" allowBlank="1" showInputMessage="1" showErrorMessage="1" sqref="I38:I229" xr:uid="{00000000-0002-0000-0000-000000000000}">
      <formula1>0</formula1>
      <formula2>100</formula2>
    </dataValidation>
    <dataValidation type="whole" allowBlank="1" showInputMessage="1" showErrorMessage="1" sqref="H10:H229" xr:uid="{00000000-0002-0000-0000-000001000000}">
      <formula1>1</formula1>
      <formula2>10</formula2>
    </dataValidation>
  </dataValidations>
  <hyperlinks>
    <hyperlink ref="C2" r:id="rId1" xr:uid="{06E17B79-55E6-8145-B503-CE2484733A2A}"/>
    <hyperlink ref="C6" r:id="rId2" xr:uid="{B817F87B-D4C9-3D47-8B65-5F2660B39FB7}"/>
    <hyperlink ref="C10" r:id="rId3" xr:uid="{B10DF546-89BA-C245-9533-B63DB83D0FEC}"/>
    <hyperlink ref="C14" r:id="rId4" xr:uid="{4B99981B-E5B0-354F-93C5-389F00DEED83}"/>
    <hyperlink ref="C18" r:id="rId5" xr:uid="{4C909B0B-EE72-C44E-B03B-38D248A5363A}"/>
    <hyperlink ref="C22" r:id="rId6" xr:uid="{BF92C29A-1165-0B43-977B-ED2BBA5B7C2E}"/>
    <hyperlink ref="C26" r:id="rId7" xr:uid="{02B029C3-F0F2-DA4F-9997-3551E95FBA84}"/>
    <hyperlink ref="C30" r:id="rId8" xr:uid="{A8F9C600-F3B3-3947-A83A-C57D6A85CC2F}"/>
    <hyperlink ref="C34" r:id="rId9" xr:uid="{77E70196-15AD-BC42-81D7-0A355F18F041}"/>
  </hyperlinks>
  <pageMargins left="0.7" right="0.7" top="0.75" bottom="0.75" header="0.3" footer="0.3"/>
  <pageSetup paperSize="9" orientation="portrait" horizontalDpi="1200" verticalDpi="1200" r:id="rId1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'list-molecules'!$B:$B</xm:f>
          </x14:formula1>
          <xm:sqref>AA2:AA229 Y2:Y229 W2:W229 S2:S229 U2:U229 AC2:AC229 Q2:Q229 M2:M229 K2:K229 O2:O229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"/>
  <sheetViews>
    <sheetView zoomScale="130" zoomScaleNormal="130" workbookViewId="0">
      <selection activeCell="G18" sqref="G18"/>
    </sheetView>
  </sheetViews>
  <sheetFormatPr baseColWidth="10" defaultColWidth="11.5" defaultRowHeight="15" x14ac:dyDescent="0.2"/>
  <cols>
    <col min="1" max="1" width="23.6640625" bestFit="1" customWidth="1"/>
    <col min="2" max="2" width="30.6640625" customWidth="1"/>
  </cols>
  <sheetData>
    <row r="1" spans="1:13" s="3" customFormat="1" x14ac:dyDescent="0.2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J1" s="15" t="s">
        <v>36</v>
      </c>
      <c r="K1" s="17" t="s">
        <v>37</v>
      </c>
      <c r="L1" s="18" t="s">
        <v>38</v>
      </c>
      <c r="M1" s="52" t="s">
        <v>114</v>
      </c>
    </row>
    <row r="2" spans="1:13" x14ac:dyDescent="0.2">
      <c r="A2" s="15" t="s">
        <v>27</v>
      </c>
      <c r="B2" s="15" t="s">
        <v>26</v>
      </c>
      <c r="C2" s="15" t="s">
        <v>30</v>
      </c>
      <c r="D2" s="15">
        <v>19</v>
      </c>
      <c r="E2" s="16">
        <v>111.17</v>
      </c>
    </row>
    <row r="3" spans="1:13" x14ac:dyDescent="0.2">
      <c r="A3" s="15" t="s">
        <v>27</v>
      </c>
      <c r="B3" s="15" t="s">
        <v>31</v>
      </c>
      <c r="C3" s="15" t="s">
        <v>32</v>
      </c>
      <c r="D3" s="15">
        <v>53</v>
      </c>
      <c r="E3" s="15">
        <v>242.46</v>
      </c>
    </row>
    <row r="4" spans="1:13" x14ac:dyDescent="0.2">
      <c r="A4" s="15" t="s">
        <v>27</v>
      </c>
      <c r="B4" s="15" t="s">
        <v>41</v>
      </c>
      <c r="C4" s="15" t="s">
        <v>42</v>
      </c>
      <c r="D4" s="15">
        <v>53</v>
      </c>
      <c r="E4" s="41">
        <v>259.42099999999999</v>
      </c>
      <c r="I4" s="4"/>
    </row>
    <row r="5" spans="1:13" x14ac:dyDescent="0.2">
      <c r="A5" s="17" t="s">
        <v>27</v>
      </c>
      <c r="B5" s="17" t="s">
        <v>28</v>
      </c>
      <c r="C5" s="17" t="s">
        <v>29</v>
      </c>
      <c r="D5" s="17">
        <v>17</v>
      </c>
      <c r="E5" s="17">
        <v>299.08999999999997</v>
      </c>
    </row>
    <row r="6" spans="1:13" x14ac:dyDescent="0.2">
      <c r="A6" s="17" t="s">
        <v>27</v>
      </c>
      <c r="B6" s="17" t="s">
        <v>39</v>
      </c>
      <c r="C6" s="17" t="s">
        <v>40</v>
      </c>
      <c r="D6" s="17">
        <v>29</v>
      </c>
      <c r="E6" s="17">
        <v>499.12</v>
      </c>
      <c r="F6" s="5"/>
    </row>
    <row r="7" spans="1:13" x14ac:dyDescent="0.2">
      <c r="A7" s="17" t="s">
        <v>27</v>
      </c>
      <c r="B7" s="17" t="s">
        <v>43</v>
      </c>
      <c r="C7" s="17" t="s">
        <v>44</v>
      </c>
      <c r="D7" s="17">
        <v>1</v>
      </c>
      <c r="E7" s="42">
        <v>79.909000000000006</v>
      </c>
    </row>
    <row r="8" spans="1:13" x14ac:dyDescent="0.2">
      <c r="A8" s="18" t="s">
        <v>33</v>
      </c>
      <c r="B8" s="18" t="s">
        <v>34</v>
      </c>
      <c r="C8" s="18" t="s">
        <v>35</v>
      </c>
      <c r="D8" s="18">
        <v>17</v>
      </c>
      <c r="E8" s="18">
        <v>264.05</v>
      </c>
    </row>
    <row r="9" spans="1:13" x14ac:dyDescent="0.2">
      <c r="A9" s="53" t="s">
        <v>51</v>
      </c>
      <c r="B9" s="46" t="s">
        <v>47</v>
      </c>
      <c r="C9" s="46" t="s">
        <v>48</v>
      </c>
      <c r="D9" s="46">
        <v>5</v>
      </c>
      <c r="E9" s="46">
        <v>52.02</v>
      </c>
    </row>
    <row r="10" spans="1:13" x14ac:dyDescent="0.2">
      <c r="A10" s="53" t="s">
        <v>52</v>
      </c>
      <c r="B10" s="46" t="s">
        <v>45</v>
      </c>
      <c r="C10" s="46" t="s">
        <v>46</v>
      </c>
      <c r="D10" s="46">
        <v>8</v>
      </c>
      <c r="E10" s="46">
        <v>102.03</v>
      </c>
    </row>
    <row r="11" spans="1:13" x14ac:dyDescent="0.2">
      <c r="A11" s="46" t="s">
        <v>53</v>
      </c>
      <c r="B11" s="46" t="s">
        <v>49</v>
      </c>
      <c r="C11" s="46" t="s">
        <v>50</v>
      </c>
      <c r="D11" s="46">
        <v>8</v>
      </c>
      <c r="E11" s="54">
        <v>120.02</v>
      </c>
    </row>
    <row r="12" spans="1:13" x14ac:dyDescent="0.2">
      <c r="A12" s="46" t="s">
        <v>111</v>
      </c>
      <c r="B12" s="46" t="s">
        <v>112</v>
      </c>
      <c r="C12" s="46" t="s">
        <v>113</v>
      </c>
      <c r="D12" s="46">
        <v>3</v>
      </c>
      <c r="E12" s="54">
        <v>44.01</v>
      </c>
    </row>
    <row r="17" spans="1:5" x14ac:dyDescent="0.2">
      <c r="A17" s="69"/>
      <c r="E17" s="6"/>
    </row>
  </sheetData>
  <phoneticPr fontId="3" type="noConversion"/>
  <conditionalFormatting sqref="E1:E12 A13:E16 E17:E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phase-homo</vt:lpstr>
      <vt:lpstr>list-molecules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Esteban Cea Klapp</dc:creator>
  <cp:keywords/>
  <dc:description/>
  <cp:lastModifiedBy>Bastián Ignacio González Barramuño</cp:lastModifiedBy>
  <cp:revision/>
  <dcterms:created xsi:type="dcterms:W3CDTF">2022-04-29T12:32:40Z</dcterms:created>
  <dcterms:modified xsi:type="dcterms:W3CDTF">2025-03-10T22:38:06Z</dcterms:modified>
  <cp:category/>
  <cp:contentStatus/>
</cp:coreProperties>
</file>