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haregbariya/Documents/Documents To Sync/Thesis/"/>
    </mc:Choice>
  </mc:AlternateContent>
  <xr:revisionPtr revIDLastSave="0" documentId="13_ncr:1_{ECCF7FE4-C87C-0845-BB35-CCA7EFA1B043}" xr6:coauthVersionLast="47" xr6:coauthVersionMax="47" xr10:uidLastSave="{00000000-0000-0000-0000-000000000000}"/>
  <bookViews>
    <workbookView xWindow="0" yWindow="1340" windowWidth="28800" windowHeight="14960" xr2:uid="{69437D5E-F533-404A-982E-2F4B64C13792}"/>
  </bookViews>
  <sheets>
    <sheet name="Sheet1" sheetId="1" r:id="rId1"/>
  </sheets>
  <definedNames>
    <definedName name="_xlnm._FilterDatabase" localSheetId="0" hidden="1">Sheet1!$AE$1:$AE$39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38" i="1"/>
  <c r="P37" i="1"/>
  <c r="P36" i="1"/>
  <c r="P3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N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5" i="1"/>
  <c r="M6" i="1"/>
  <c r="M7" i="1"/>
  <c r="M8" i="1"/>
  <c r="M9" i="1"/>
  <c r="M10" i="1"/>
  <c r="M11" i="1"/>
  <c r="M12" i="1"/>
  <c r="M4" i="1"/>
  <c r="M3" i="1"/>
  <c r="Z36" i="1"/>
  <c r="Y36" i="1"/>
  <c r="X36" i="1"/>
  <c r="Y35" i="1"/>
  <c r="Z35" i="1"/>
  <c r="X35" i="1"/>
  <c r="R35" i="1"/>
</calcChain>
</file>

<file path=xl/sharedStrings.xml><?xml version="1.0" encoding="utf-8"?>
<sst xmlns="http://schemas.openxmlformats.org/spreadsheetml/2006/main" count="226" uniqueCount="66">
  <si>
    <t>Date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</si>
  <si>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</si>
  <si>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</si>
  <si>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</si>
  <si>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</si>
  <si>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</si>
  <si>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</si>
  <si>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</si>
  <si>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</si>
  <si>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</si>
  <si>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</si>
  <si>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 xml:space="preserve">age </t>
  </si>
  <si>
    <t>sex</t>
  </si>
  <si>
    <t>education</t>
  </si>
  <si>
    <t>using smartphone</t>
  </si>
  <si>
    <t xml:space="preserve">used similar app before </t>
  </si>
  <si>
    <t>M</t>
  </si>
  <si>
    <t>Y</t>
  </si>
  <si>
    <t>N</t>
  </si>
  <si>
    <t>3rd degree</t>
  </si>
  <si>
    <t>1st degree</t>
  </si>
  <si>
    <t>F</t>
  </si>
  <si>
    <t>2nd degree</t>
  </si>
  <si>
    <t>Part. Nu</t>
  </si>
  <si>
    <t>Student</t>
  </si>
  <si>
    <t>Mean SUS score: 87.02</t>
  </si>
  <si>
    <t>Average</t>
  </si>
  <si>
    <t>Sum</t>
  </si>
  <si>
    <t>q3</t>
  </si>
  <si>
    <t>q5</t>
  </si>
  <si>
    <t>q6</t>
  </si>
  <si>
    <t>q7</t>
  </si>
  <si>
    <t>q8</t>
  </si>
  <si>
    <t>number of queries (q2)</t>
  </si>
  <si>
    <t>number of wrong  responses (q1)</t>
  </si>
  <si>
    <t>number of unrecognized positions (q4)</t>
  </si>
  <si>
    <t>y</t>
  </si>
  <si>
    <t>n</t>
  </si>
  <si>
    <t>Easy to use</t>
  </si>
  <si>
    <t>support different languages</t>
  </si>
  <si>
    <t>A little</t>
  </si>
  <si>
    <t>great app, encourging to visit museum</t>
  </si>
  <si>
    <t xml:space="preserve">working great </t>
  </si>
  <si>
    <t>faster response</t>
  </si>
  <si>
    <t>more clear instructions, enriching the descrptions with images and links</t>
  </si>
  <si>
    <t>Need a little guidance at first</t>
  </si>
  <si>
    <t>interactive system by answering user questions</t>
  </si>
  <si>
    <t xml:space="preserve">improve app design </t>
  </si>
  <si>
    <t>great app</t>
  </si>
  <si>
    <t>support different languages, support audion description</t>
  </si>
  <si>
    <t>support different languages, faster response</t>
  </si>
  <si>
    <t>more clear instructions, support different languages</t>
  </si>
  <si>
    <t>good and important</t>
  </si>
  <si>
    <t>understandable flow</t>
  </si>
  <si>
    <t>support audion description instead of text</t>
  </si>
  <si>
    <t>support audio description</t>
  </si>
  <si>
    <t>support audio description, faster response</t>
  </si>
  <si>
    <t>improve app design, support audio description</t>
  </si>
  <si>
    <t>good easy use app</t>
  </si>
  <si>
    <t>recommended app</t>
  </si>
  <si>
    <t>sus</t>
  </si>
  <si>
    <t>odd</t>
  </si>
  <si>
    <t>even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</si>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</sst>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36"/>
      <color rgb="FF050505"/>
      <name val="Arial"/>
      <family val="2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2" fillId="0" borderId="0" xfId="0" applyFont="1"/>
    <xf numFmtId="0" fontId="3" fillId="0" borderId="0" xfId="0" applyFont="1"/>
    <xf numFmtId="16" fontId="4" fillId="0" borderId="0" xfId="0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E001-EF9A-6244-94DD-7DF3CCAA8C8A}">
  <dimension ref="A1:AE44"/>
  <sheetViews>
    <sheetView tabSelected="1" topLeftCell="A16" workbookViewId="0">
      <selection activeCell="Q39" sqref="Q39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11" width="4.1640625" bestFit="1" customWidth="1"/>
    <col min="12" max="12" width="5.1640625" bestFit="1" customWidth="1"/>
    <col min="13" max="15" width="5.1640625" customWidth="1"/>
    <col min="16" max="17" width="10.33203125" customWidth="1"/>
    <col min="18" max="18" width="10" customWidth="1"/>
    <col min="19" max="19" width="4.5" bestFit="1" customWidth="1"/>
    <col min="20" max="20" width="5" customWidth="1"/>
    <col min="21" max="21" width="7.33203125" customWidth="1"/>
    <col min="22" max="22" width="7.6640625" customWidth="1"/>
    <col min="23" max="23" width="5.83203125" customWidth="1"/>
    <col min="24" max="24" width="20.1640625" bestFit="1" customWidth="1"/>
    <col min="25" max="25" width="28.1640625" bestFit="1" customWidth="1"/>
    <col min="26" max="26" width="33.1640625" bestFit="1" customWidth="1"/>
    <col min="27" max="27" width="6.33203125" bestFit="1" customWidth="1"/>
    <col min="28" max="29" width="3.83203125" bestFit="1" customWidth="1"/>
    <col min="30" max="30" width="31.83203125" bestFit="1" customWidth="1"/>
    <col min="31" max="31" width="59.6640625" bestFit="1" customWidth="1"/>
  </cols>
  <sheetData>
    <row r="1" spans="1:31" x14ac:dyDescent="0.2">
      <c r="A1" s="2" t="s">
        <v>0</v>
      </c>
      <c r="B1" s="2" t="s">
        <v>23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61</v>
      </c>
      <c r="N1" s="3" t="s">
        <v>62</v>
      </c>
      <c r="O1" s="3"/>
      <c r="P1" s="3" t="s">
        <v>60</v>
      </c>
      <c r="Q1" s="3"/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X1" s="3" t="s">
        <v>33</v>
      </c>
      <c r="Y1" s="3" t="s">
        <v>34</v>
      </c>
      <c r="Z1" s="3" t="s">
        <v>35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</row>
    <row r="2" spans="1:31" x14ac:dyDescent="0.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1" x14ac:dyDescent="0.2">
      <c r="A3" s="4">
        <v>45442</v>
      </c>
      <c r="B3" s="6">
        <v>1</v>
      </c>
      <c r="C3" s="5">
        <v>3</v>
      </c>
      <c r="D3" s="5">
        <v>2</v>
      </c>
      <c r="E3" s="5">
        <v>4</v>
      </c>
      <c r="F3" s="5">
        <v>3</v>
      </c>
      <c r="G3" s="5">
        <v>3</v>
      </c>
      <c r="H3" s="5">
        <v>2</v>
      </c>
      <c r="I3" s="5">
        <v>4</v>
      </c>
      <c r="J3" s="5">
        <v>2</v>
      </c>
      <c r="K3" s="5">
        <v>4</v>
      </c>
      <c r="L3" s="5">
        <v>4</v>
      </c>
      <c r="M3" s="5">
        <f>(SUM(C3,E3,G3,I3,K3)-5)</f>
        <v>13</v>
      </c>
      <c r="N3" s="5">
        <f>25-SUM(D3,F3,H3,J3,L3)</f>
        <v>12</v>
      </c>
      <c r="O3" s="5"/>
      <c r="P3" s="5">
        <f>SUM(M3,N3)*2.5</f>
        <v>62.5</v>
      </c>
      <c r="Q3" s="5"/>
      <c r="X3">
        <v>25</v>
      </c>
      <c r="Y3">
        <v>0</v>
      </c>
      <c r="Z3" s="9">
        <v>1</v>
      </c>
      <c r="AA3" t="s">
        <v>37</v>
      </c>
      <c r="AB3" t="s">
        <v>36</v>
      </c>
      <c r="AC3" t="s">
        <v>36</v>
      </c>
      <c r="AD3" t="s">
        <v>38</v>
      </c>
      <c r="AE3" t="s">
        <v>39</v>
      </c>
    </row>
    <row r="4" spans="1:31" x14ac:dyDescent="0.2">
      <c r="A4" s="4">
        <v>45448</v>
      </c>
      <c r="B4" s="6">
        <v>2</v>
      </c>
      <c r="C4" s="5">
        <v>5</v>
      </c>
      <c r="D4" s="5">
        <v>1</v>
      </c>
      <c r="E4" s="5">
        <v>4</v>
      </c>
      <c r="F4" s="5">
        <v>2</v>
      </c>
      <c r="G4" s="5">
        <v>5</v>
      </c>
      <c r="H4" s="5">
        <v>1</v>
      </c>
      <c r="I4" s="5">
        <v>5</v>
      </c>
      <c r="J4" s="5">
        <v>1</v>
      </c>
      <c r="K4" s="5">
        <v>5</v>
      </c>
      <c r="L4" s="5">
        <v>1</v>
      </c>
      <c r="M4" s="5">
        <f>(SUM(C4,E4,G4,I4,K4)-5)</f>
        <v>19</v>
      </c>
      <c r="N4" s="5">
        <f>25-SUM(D4,F4,H4,J4,L4)</f>
        <v>19</v>
      </c>
      <c r="O4" s="5"/>
      <c r="P4" s="5">
        <f t="shared" ref="P4:P33" si="0">SUM(M4,N4)*2.5</f>
        <v>95</v>
      </c>
      <c r="Q4" s="5"/>
      <c r="X4">
        <v>15</v>
      </c>
      <c r="Y4">
        <v>0</v>
      </c>
      <c r="Z4">
        <v>0</v>
      </c>
      <c r="AA4" t="s">
        <v>40</v>
      </c>
      <c r="AB4" t="s">
        <v>36</v>
      </c>
      <c r="AC4" t="s">
        <v>36</v>
      </c>
      <c r="AD4" t="s">
        <v>41</v>
      </c>
      <c r="AE4" t="s">
        <v>39</v>
      </c>
    </row>
    <row r="5" spans="1:31" x14ac:dyDescent="0.2">
      <c r="A5" s="4">
        <v>45448</v>
      </c>
      <c r="B5" s="6">
        <v>3</v>
      </c>
      <c r="C5" s="5">
        <v>5</v>
      </c>
      <c r="D5" s="5">
        <v>1</v>
      </c>
      <c r="E5" s="5">
        <v>5</v>
      </c>
      <c r="F5" s="5">
        <v>1</v>
      </c>
      <c r="G5" s="5">
        <v>5</v>
      </c>
      <c r="H5" s="5">
        <v>1</v>
      </c>
      <c r="I5" s="5">
        <v>5</v>
      </c>
      <c r="J5" s="5">
        <v>1</v>
      </c>
      <c r="K5" s="5">
        <v>5</v>
      </c>
      <c r="L5" s="5">
        <v>1</v>
      </c>
      <c r="M5" s="5">
        <f t="shared" ref="M5:M33" si="1">(SUM(C5,E5,G5,I5,K5)-5)</f>
        <v>20</v>
      </c>
      <c r="N5" s="5">
        <f t="shared" ref="N5:N33" si="2">25-SUM(D5,F5,H5,J5,L5)</f>
        <v>20</v>
      </c>
      <c r="O5" s="5"/>
      <c r="P5" s="5">
        <f t="shared" si="0"/>
        <v>100</v>
      </c>
      <c r="Q5" s="5"/>
      <c r="X5">
        <v>15</v>
      </c>
      <c r="Y5" s="9">
        <v>1</v>
      </c>
      <c r="Z5">
        <v>0</v>
      </c>
      <c r="AA5" t="s">
        <v>37</v>
      </c>
      <c r="AB5" t="s">
        <v>36</v>
      </c>
      <c r="AC5" t="s">
        <v>36</v>
      </c>
    </row>
    <row r="6" spans="1:31" x14ac:dyDescent="0.2">
      <c r="A6" s="4">
        <v>45448</v>
      </c>
      <c r="B6" s="6">
        <v>4</v>
      </c>
      <c r="C6" s="5">
        <v>5</v>
      </c>
      <c r="D6" s="5">
        <v>1</v>
      </c>
      <c r="E6" s="5">
        <v>5</v>
      </c>
      <c r="F6" s="5">
        <v>1</v>
      </c>
      <c r="G6" s="5">
        <v>5</v>
      </c>
      <c r="H6" s="5">
        <v>1</v>
      </c>
      <c r="I6" s="5">
        <v>5</v>
      </c>
      <c r="J6" s="5">
        <v>1</v>
      </c>
      <c r="K6" s="5">
        <v>5</v>
      </c>
      <c r="L6" s="5">
        <v>1</v>
      </c>
      <c r="M6" s="5">
        <f t="shared" si="1"/>
        <v>20</v>
      </c>
      <c r="N6" s="5">
        <f t="shared" si="2"/>
        <v>20</v>
      </c>
      <c r="O6" s="5"/>
      <c r="P6" s="5">
        <f t="shared" si="0"/>
        <v>100</v>
      </c>
      <c r="Q6" s="5"/>
      <c r="X6">
        <v>15</v>
      </c>
      <c r="Y6" s="9">
        <v>1</v>
      </c>
      <c r="Z6">
        <v>0</v>
      </c>
      <c r="AA6" t="s">
        <v>37</v>
      </c>
      <c r="AB6" t="s">
        <v>36</v>
      </c>
      <c r="AC6" t="s">
        <v>36</v>
      </c>
      <c r="AD6" t="s">
        <v>42</v>
      </c>
    </row>
    <row r="7" spans="1:31" x14ac:dyDescent="0.2">
      <c r="A7" s="4">
        <v>45450</v>
      </c>
      <c r="B7" s="6">
        <v>5</v>
      </c>
      <c r="C7" s="5">
        <v>4</v>
      </c>
      <c r="D7" s="5">
        <v>3</v>
      </c>
      <c r="E7" s="5">
        <v>5</v>
      </c>
      <c r="F7" s="5">
        <v>1</v>
      </c>
      <c r="G7" s="5">
        <v>4</v>
      </c>
      <c r="H7" s="5">
        <v>1</v>
      </c>
      <c r="I7" s="5">
        <v>3</v>
      </c>
      <c r="J7" s="5">
        <v>1</v>
      </c>
      <c r="K7" s="5">
        <v>4</v>
      </c>
      <c r="L7" s="5">
        <v>1</v>
      </c>
      <c r="M7" s="5">
        <f t="shared" si="1"/>
        <v>15</v>
      </c>
      <c r="N7" s="5">
        <f t="shared" si="2"/>
        <v>18</v>
      </c>
      <c r="O7" s="5"/>
      <c r="P7" s="5">
        <f t="shared" si="0"/>
        <v>82.5</v>
      </c>
      <c r="Q7" s="5"/>
      <c r="X7">
        <v>15</v>
      </c>
      <c r="Y7">
        <v>0</v>
      </c>
      <c r="Z7" s="9">
        <v>1</v>
      </c>
      <c r="AA7" t="s">
        <v>40</v>
      </c>
      <c r="AB7" t="s">
        <v>36</v>
      </c>
      <c r="AC7" t="s">
        <v>36</v>
      </c>
      <c r="AE7" t="s">
        <v>43</v>
      </c>
    </row>
    <row r="8" spans="1:31" x14ac:dyDescent="0.2">
      <c r="A8" s="4">
        <v>45450</v>
      </c>
      <c r="B8" s="6">
        <v>6</v>
      </c>
      <c r="C8" s="5">
        <v>4</v>
      </c>
      <c r="D8" s="5">
        <v>1</v>
      </c>
      <c r="E8" s="5">
        <v>5</v>
      </c>
      <c r="F8" s="5">
        <v>1</v>
      </c>
      <c r="G8" s="5">
        <v>4</v>
      </c>
      <c r="H8" s="5">
        <v>1</v>
      </c>
      <c r="I8" s="5">
        <v>4</v>
      </c>
      <c r="J8" s="5">
        <v>2</v>
      </c>
      <c r="K8" s="5">
        <v>5</v>
      </c>
      <c r="L8" s="5">
        <v>2</v>
      </c>
      <c r="M8" s="5">
        <f t="shared" si="1"/>
        <v>17</v>
      </c>
      <c r="N8" s="5">
        <f t="shared" si="2"/>
        <v>18</v>
      </c>
      <c r="O8" s="5"/>
      <c r="P8" s="5">
        <f t="shared" si="0"/>
        <v>87.5</v>
      </c>
      <c r="Q8" s="5"/>
      <c r="X8">
        <v>20</v>
      </c>
      <c r="Y8">
        <v>0</v>
      </c>
      <c r="Z8">
        <v>0</v>
      </c>
      <c r="AA8" t="s">
        <v>40</v>
      </c>
      <c r="AB8" t="s">
        <v>36</v>
      </c>
      <c r="AC8" t="s">
        <v>36</v>
      </c>
      <c r="AD8" t="s">
        <v>45</v>
      </c>
      <c r="AE8" t="s">
        <v>44</v>
      </c>
    </row>
    <row r="9" spans="1:31" x14ac:dyDescent="0.2">
      <c r="A9" s="4">
        <v>45450</v>
      </c>
      <c r="B9" s="6">
        <v>7</v>
      </c>
      <c r="C9" s="5">
        <v>5</v>
      </c>
      <c r="D9" s="5">
        <v>1</v>
      </c>
      <c r="E9" s="5">
        <v>3</v>
      </c>
      <c r="F9" s="5">
        <v>1</v>
      </c>
      <c r="G9" s="5">
        <v>4</v>
      </c>
      <c r="H9" s="5">
        <v>1</v>
      </c>
      <c r="I9" s="5">
        <v>5</v>
      </c>
      <c r="J9" s="5">
        <v>1</v>
      </c>
      <c r="K9" s="5">
        <v>5</v>
      </c>
      <c r="L9" s="5">
        <v>1</v>
      </c>
      <c r="M9" s="5">
        <f t="shared" si="1"/>
        <v>17</v>
      </c>
      <c r="N9" s="5">
        <f t="shared" si="2"/>
        <v>20</v>
      </c>
      <c r="O9" s="5"/>
      <c r="P9" s="5">
        <f t="shared" si="0"/>
        <v>92.5</v>
      </c>
      <c r="Q9" s="5"/>
      <c r="X9">
        <v>20</v>
      </c>
      <c r="Y9">
        <v>0</v>
      </c>
      <c r="Z9" s="9">
        <v>1</v>
      </c>
      <c r="AA9" t="s">
        <v>37</v>
      </c>
      <c r="AB9" t="s">
        <v>36</v>
      </c>
      <c r="AC9" t="s">
        <v>36</v>
      </c>
      <c r="AE9" t="s">
        <v>46</v>
      </c>
    </row>
    <row r="10" spans="1:31" x14ac:dyDescent="0.2">
      <c r="A10" s="4">
        <v>45450</v>
      </c>
      <c r="B10" s="6">
        <v>8</v>
      </c>
      <c r="C10" s="5">
        <v>4</v>
      </c>
      <c r="D10" s="5">
        <v>1</v>
      </c>
      <c r="E10" s="5">
        <v>5</v>
      </c>
      <c r="F10" s="5">
        <v>4</v>
      </c>
      <c r="G10" s="5">
        <v>4</v>
      </c>
      <c r="H10" s="5">
        <v>1</v>
      </c>
      <c r="I10" s="5">
        <v>5</v>
      </c>
      <c r="J10" s="5">
        <v>1</v>
      </c>
      <c r="K10" s="5">
        <v>4</v>
      </c>
      <c r="L10" s="5">
        <v>1</v>
      </c>
      <c r="M10" s="5">
        <f t="shared" si="1"/>
        <v>17</v>
      </c>
      <c r="N10" s="5">
        <f t="shared" si="2"/>
        <v>17</v>
      </c>
      <c r="O10" s="5"/>
      <c r="P10" s="5">
        <f t="shared" si="0"/>
        <v>85</v>
      </c>
      <c r="Q10" s="5"/>
      <c r="X10">
        <v>20</v>
      </c>
      <c r="Y10">
        <v>0</v>
      </c>
      <c r="Z10" s="9">
        <v>1</v>
      </c>
      <c r="AA10" t="s">
        <v>37</v>
      </c>
      <c r="AB10" t="s">
        <v>36</v>
      </c>
      <c r="AC10" t="s">
        <v>36</v>
      </c>
      <c r="AD10" t="s">
        <v>59</v>
      </c>
      <c r="AE10" t="s">
        <v>55</v>
      </c>
    </row>
    <row r="11" spans="1:31" x14ac:dyDescent="0.2">
      <c r="A11" s="4">
        <v>45450</v>
      </c>
      <c r="B11" s="6">
        <v>9</v>
      </c>
      <c r="C11" s="5">
        <v>4</v>
      </c>
      <c r="D11" s="5">
        <v>1</v>
      </c>
      <c r="E11" s="5">
        <v>5</v>
      </c>
      <c r="F11" s="5">
        <v>2</v>
      </c>
      <c r="G11" s="5">
        <v>5</v>
      </c>
      <c r="H11" s="5">
        <v>1</v>
      </c>
      <c r="I11" s="5">
        <v>5</v>
      </c>
      <c r="J11" s="5">
        <v>1</v>
      </c>
      <c r="K11" s="5">
        <v>5</v>
      </c>
      <c r="L11" s="5">
        <v>1</v>
      </c>
      <c r="M11" s="5">
        <f t="shared" si="1"/>
        <v>19</v>
      </c>
      <c r="N11" s="5">
        <f t="shared" si="2"/>
        <v>19</v>
      </c>
      <c r="O11" s="5"/>
      <c r="P11" s="5">
        <f t="shared" si="0"/>
        <v>95</v>
      </c>
      <c r="Q11" s="5"/>
      <c r="X11">
        <v>17</v>
      </c>
      <c r="Y11">
        <v>0</v>
      </c>
      <c r="Z11">
        <v>0</v>
      </c>
      <c r="AA11" t="s">
        <v>40</v>
      </c>
      <c r="AB11" t="s">
        <v>36</v>
      </c>
      <c r="AC11" t="s">
        <v>36</v>
      </c>
      <c r="AE11" t="s">
        <v>47</v>
      </c>
    </row>
    <row r="12" spans="1:31" x14ac:dyDescent="0.2">
      <c r="A12" s="4">
        <v>45453</v>
      </c>
      <c r="B12" s="6">
        <v>10</v>
      </c>
      <c r="C12" s="5">
        <v>4</v>
      </c>
      <c r="D12" s="5">
        <v>3</v>
      </c>
      <c r="E12" s="5">
        <v>5</v>
      </c>
      <c r="F12" s="5">
        <v>1</v>
      </c>
      <c r="G12" s="5">
        <v>4</v>
      </c>
      <c r="H12" s="5">
        <v>1</v>
      </c>
      <c r="I12" s="5">
        <v>3</v>
      </c>
      <c r="J12" s="5">
        <v>1</v>
      </c>
      <c r="K12" s="5">
        <v>4</v>
      </c>
      <c r="L12" s="5">
        <v>1</v>
      </c>
      <c r="M12" s="5">
        <f t="shared" si="1"/>
        <v>15</v>
      </c>
      <c r="N12" s="5">
        <f t="shared" si="2"/>
        <v>18</v>
      </c>
      <c r="O12" s="5"/>
      <c r="P12" s="5">
        <f t="shared" si="0"/>
        <v>82.5</v>
      </c>
      <c r="Q12" s="5"/>
      <c r="X12">
        <v>18</v>
      </c>
      <c r="Y12" s="9">
        <v>1</v>
      </c>
      <c r="Z12" s="9">
        <v>1</v>
      </c>
      <c r="AA12" t="s">
        <v>37</v>
      </c>
      <c r="AB12" t="s">
        <v>36</v>
      </c>
      <c r="AC12" t="s">
        <v>36</v>
      </c>
      <c r="AD12" t="s">
        <v>48</v>
      </c>
    </row>
    <row r="13" spans="1:31" x14ac:dyDescent="0.2">
      <c r="A13" s="4">
        <v>45453</v>
      </c>
      <c r="B13" s="6">
        <v>11</v>
      </c>
      <c r="C13" s="5">
        <v>5</v>
      </c>
      <c r="D13" s="5">
        <v>1</v>
      </c>
      <c r="E13" s="5">
        <v>5</v>
      </c>
      <c r="F13" s="5">
        <v>1</v>
      </c>
      <c r="G13" s="5">
        <v>5</v>
      </c>
      <c r="H13" s="5">
        <v>1</v>
      </c>
      <c r="I13" s="5">
        <v>5</v>
      </c>
      <c r="J13" s="5">
        <v>1</v>
      </c>
      <c r="K13" s="5">
        <v>5</v>
      </c>
      <c r="L13" s="5">
        <v>1</v>
      </c>
      <c r="M13" s="5">
        <f t="shared" si="1"/>
        <v>20</v>
      </c>
      <c r="N13" s="5">
        <f t="shared" si="2"/>
        <v>20</v>
      </c>
      <c r="O13" s="5"/>
      <c r="P13" s="5">
        <f t="shared" si="0"/>
        <v>100</v>
      </c>
      <c r="Q13" s="5"/>
      <c r="X13">
        <v>15</v>
      </c>
      <c r="Y13" s="9">
        <v>1</v>
      </c>
      <c r="Z13">
        <v>0</v>
      </c>
      <c r="AA13" t="s">
        <v>37</v>
      </c>
      <c r="AB13" t="s">
        <v>36</v>
      </c>
      <c r="AC13" t="s">
        <v>36</v>
      </c>
      <c r="AD13" t="s">
        <v>38</v>
      </c>
      <c r="AE13" t="s">
        <v>39</v>
      </c>
    </row>
    <row r="14" spans="1:31" x14ac:dyDescent="0.2">
      <c r="A14" s="4">
        <v>45453</v>
      </c>
      <c r="B14" s="6">
        <v>12</v>
      </c>
      <c r="C14" s="5">
        <v>5</v>
      </c>
      <c r="D14" s="5">
        <v>1</v>
      </c>
      <c r="E14" s="5">
        <v>5</v>
      </c>
      <c r="F14" s="5">
        <v>1</v>
      </c>
      <c r="G14" s="5">
        <v>5</v>
      </c>
      <c r="H14" s="5">
        <v>1</v>
      </c>
      <c r="I14" s="5">
        <v>5</v>
      </c>
      <c r="J14" s="5">
        <v>1</v>
      </c>
      <c r="K14" s="5">
        <v>5</v>
      </c>
      <c r="L14" s="5">
        <v>1</v>
      </c>
      <c r="M14" s="5">
        <f t="shared" si="1"/>
        <v>20</v>
      </c>
      <c r="N14" s="5">
        <f t="shared" si="2"/>
        <v>20</v>
      </c>
      <c r="O14" s="5"/>
      <c r="P14" s="5">
        <f t="shared" si="0"/>
        <v>100</v>
      </c>
      <c r="Q14" s="5"/>
      <c r="X14">
        <v>28</v>
      </c>
      <c r="Y14">
        <v>0</v>
      </c>
      <c r="Z14">
        <v>0</v>
      </c>
      <c r="AA14" t="s">
        <v>37</v>
      </c>
      <c r="AB14" t="s">
        <v>36</v>
      </c>
      <c r="AC14" t="s">
        <v>36</v>
      </c>
      <c r="AE14" t="s">
        <v>43</v>
      </c>
    </row>
    <row r="15" spans="1:31" x14ac:dyDescent="0.2">
      <c r="A15" s="4">
        <v>45453</v>
      </c>
      <c r="B15" s="6">
        <v>13</v>
      </c>
      <c r="C15" s="5">
        <v>4</v>
      </c>
      <c r="D15" s="5">
        <v>1</v>
      </c>
      <c r="E15" s="5">
        <v>5</v>
      </c>
      <c r="F15" s="5">
        <v>2</v>
      </c>
      <c r="G15" s="5">
        <v>5</v>
      </c>
      <c r="H15" s="5">
        <v>1</v>
      </c>
      <c r="I15" s="5">
        <v>5</v>
      </c>
      <c r="J15" s="5">
        <v>1</v>
      </c>
      <c r="K15" s="5">
        <v>5</v>
      </c>
      <c r="L15" s="5">
        <v>1</v>
      </c>
      <c r="M15" s="5">
        <f t="shared" si="1"/>
        <v>19</v>
      </c>
      <c r="N15" s="5">
        <f t="shared" si="2"/>
        <v>19</v>
      </c>
      <c r="O15" s="5"/>
      <c r="P15" s="5">
        <f t="shared" si="0"/>
        <v>95</v>
      </c>
      <c r="Q15" s="5"/>
      <c r="X15">
        <v>12</v>
      </c>
      <c r="Y15">
        <v>0</v>
      </c>
      <c r="Z15" s="9">
        <v>1</v>
      </c>
      <c r="AA15" t="s">
        <v>37</v>
      </c>
      <c r="AB15" t="s">
        <v>36</v>
      </c>
      <c r="AC15" t="s">
        <v>36</v>
      </c>
      <c r="AE15" t="s">
        <v>49</v>
      </c>
    </row>
    <row r="16" spans="1:31" x14ac:dyDescent="0.2">
      <c r="A16" s="4">
        <v>45453</v>
      </c>
      <c r="B16" s="6">
        <v>14</v>
      </c>
      <c r="C16" s="5">
        <v>5</v>
      </c>
      <c r="D16" s="5">
        <v>1</v>
      </c>
      <c r="E16" s="5">
        <v>5</v>
      </c>
      <c r="F16" s="5">
        <v>1</v>
      </c>
      <c r="G16" s="5">
        <v>5</v>
      </c>
      <c r="H16" s="5">
        <v>1</v>
      </c>
      <c r="I16" s="5">
        <v>5</v>
      </c>
      <c r="J16" s="5">
        <v>1</v>
      </c>
      <c r="K16" s="5">
        <v>4</v>
      </c>
      <c r="L16" s="5">
        <v>1</v>
      </c>
      <c r="M16" s="5">
        <f t="shared" si="1"/>
        <v>19</v>
      </c>
      <c r="N16" s="5">
        <f t="shared" si="2"/>
        <v>20</v>
      </c>
      <c r="O16" s="5"/>
      <c r="P16" s="5">
        <f t="shared" si="0"/>
        <v>97.5</v>
      </c>
      <c r="Q16" s="5"/>
      <c r="X16">
        <v>15</v>
      </c>
      <c r="Y16">
        <v>0</v>
      </c>
      <c r="Z16">
        <v>0</v>
      </c>
      <c r="AA16" t="s">
        <v>37</v>
      </c>
      <c r="AB16" t="s">
        <v>36</v>
      </c>
      <c r="AC16" t="s">
        <v>36</v>
      </c>
      <c r="AD16" t="s">
        <v>48</v>
      </c>
    </row>
    <row r="17" spans="1:31" x14ac:dyDescent="0.2">
      <c r="A17" s="4">
        <v>45453</v>
      </c>
      <c r="B17" s="6">
        <v>15</v>
      </c>
      <c r="C17" s="5">
        <v>5</v>
      </c>
      <c r="D17" s="5">
        <v>1</v>
      </c>
      <c r="E17" s="5">
        <v>1</v>
      </c>
      <c r="F17" s="5">
        <v>2</v>
      </c>
      <c r="G17" s="5">
        <v>4</v>
      </c>
      <c r="H17" s="5">
        <v>1</v>
      </c>
      <c r="I17" s="5">
        <v>5</v>
      </c>
      <c r="J17" s="5">
        <v>1</v>
      </c>
      <c r="K17" s="5">
        <v>2</v>
      </c>
      <c r="L17" s="5">
        <v>1</v>
      </c>
      <c r="M17" s="5">
        <f t="shared" si="1"/>
        <v>12</v>
      </c>
      <c r="N17" s="5">
        <f t="shared" si="2"/>
        <v>19</v>
      </c>
      <c r="O17" s="5"/>
      <c r="P17" s="5">
        <f t="shared" si="0"/>
        <v>77.5</v>
      </c>
      <c r="Q17" s="5"/>
      <c r="X17">
        <v>15</v>
      </c>
      <c r="Y17">
        <v>0</v>
      </c>
      <c r="Z17">
        <v>0</v>
      </c>
      <c r="AA17" t="s">
        <v>37</v>
      </c>
      <c r="AB17" t="s">
        <v>36</v>
      </c>
      <c r="AC17" t="s">
        <v>36</v>
      </c>
    </row>
    <row r="18" spans="1:31" x14ac:dyDescent="0.2">
      <c r="A18" s="1">
        <v>45455</v>
      </c>
      <c r="B18" s="6">
        <v>16</v>
      </c>
      <c r="C18" s="5">
        <v>4</v>
      </c>
      <c r="D18" s="5">
        <v>2</v>
      </c>
      <c r="E18" s="5">
        <v>4</v>
      </c>
      <c r="F18" s="5">
        <v>1</v>
      </c>
      <c r="G18" s="5">
        <v>3</v>
      </c>
      <c r="H18" s="5">
        <v>2</v>
      </c>
      <c r="I18" s="5">
        <v>5</v>
      </c>
      <c r="J18" s="5">
        <v>1</v>
      </c>
      <c r="K18" s="5">
        <v>4</v>
      </c>
      <c r="L18" s="5">
        <v>1</v>
      </c>
      <c r="M18" s="5">
        <f t="shared" si="1"/>
        <v>15</v>
      </c>
      <c r="N18" s="5">
        <f t="shared" si="2"/>
        <v>18</v>
      </c>
      <c r="O18" s="5"/>
      <c r="P18" s="5">
        <f t="shared" si="0"/>
        <v>82.5</v>
      </c>
      <c r="Q18" s="5"/>
      <c r="R18" s="5">
        <v>62</v>
      </c>
      <c r="S18" s="5" t="s">
        <v>16</v>
      </c>
      <c r="T18" s="5" t="s">
        <v>19</v>
      </c>
      <c r="U18" s="5" t="s">
        <v>17</v>
      </c>
      <c r="V18" s="5" t="s">
        <v>18</v>
      </c>
      <c r="X18">
        <v>15</v>
      </c>
      <c r="Y18" s="9">
        <v>2</v>
      </c>
      <c r="Z18" s="9">
        <v>1</v>
      </c>
      <c r="AA18" t="s">
        <v>36</v>
      </c>
      <c r="AB18" t="s">
        <v>36</v>
      </c>
      <c r="AC18" t="s">
        <v>36</v>
      </c>
      <c r="AE18" t="s">
        <v>50</v>
      </c>
    </row>
    <row r="19" spans="1:31" x14ac:dyDescent="0.2">
      <c r="A19" s="1">
        <v>45457</v>
      </c>
      <c r="B19" s="6">
        <v>17</v>
      </c>
      <c r="C19" s="5">
        <v>5</v>
      </c>
      <c r="D19" s="5">
        <v>1</v>
      </c>
      <c r="E19" s="5">
        <v>5</v>
      </c>
      <c r="F19" s="5">
        <v>1</v>
      </c>
      <c r="G19" s="5">
        <v>5</v>
      </c>
      <c r="H19" s="5">
        <v>1</v>
      </c>
      <c r="I19" s="5">
        <v>5</v>
      </c>
      <c r="J19" s="5">
        <v>4</v>
      </c>
      <c r="K19" s="5">
        <v>5</v>
      </c>
      <c r="L19" s="5">
        <v>1</v>
      </c>
      <c r="M19" s="5">
        <f t="shared" si="1"/>
        <v>20</v>
      </c>
      <c r="N19" s="5">
        <f t="shared" si="2"/>
        <v>17</v>
      </c>
      <c r="O19" s="5"/>
      <c r="P19" s="5">
        <f t="shared" si="0"/>
        <v>92.5</v>
      </c>
      <c r="Q19" s="5"/>
      <c r="R19" s="5">
        <v>57</v>
      </c>
      <c r="S19" s="5" t="s">
        <v>16</v>
      </c>
      <c r="T19" s="5" t="s">
        <v>20</v>
      </c>
      <c r="U19" s="5" t="s">
        <v>17</v>
      </c>
      <c r="V19" s="5" t="s">
        <v>17</v>
      </c>
      <c r="X19">
        <v>19</v>
      </c>
      <c r="Y19">
        <v>0</v>
      </c>
      <c r="Z19">
        <v>0</v>
      </c>
      <c r="AA19" t="s">
        <v>40</v>
      </c>
      <c r="AB19" t="s">
        <v>37</v>
      </c>
      <c r="AC19" t="s">
        <v>36</v>
      </c>
      <c r="AE19" t="s">
        <v>51</v>
      </c>
    </row>
    <row r="20" spans="1:31" x14ac:dyDescent="0.2">
      <c r="A20" s="1">
        <v>45457</v>
      </c>
      <c r="B20" s="6">
        <v>18</v>
      </c>
      <c r="C20" s="5">
        <v>4</v>
      </c>
      <c r="D20" s="5">
        <v>2</v>
      </c>
      <c r="E20" s="5">
        <v>4</v>
      </c>
      <c r="F20" s="5">
        <v>1</v>
      </c>
      <c r="G20" s="5">
        <v>5</v>
      </c>
      <c r="H20" s="5">
        <v>3</v>
      </c>
      <c r="I20" s="5">
        <v>5</v>
      </c>
      <c r="J20" s="5">
        <v>2</v>
      </c>
      <c r="K20" s="5">
        <v>5</v>
      </c>
      <c r="L20" s="5">
        <v>3</v>
      </c>
      <c r="M20" s="5">
        <f t="shared" si="1"/>
        <v>18</v>
      </c>
      <c r="N20" s="5">
        <f t="shared" si="2"/>
        <v>14</v>
      </c>
      <c r="O20" s="5"/>
      <c r="P20" s="5">
        <f t="shared" si="0"/>
        <v>80</v>
      </c>
      <c r="Q20" s="5"/>
      <c r="R20" s="5">
        <v>67</v>
      </c>
      <c r="S20" s="5" t="s">
        <v>21</v>
      </c>
      <c r="T20" s="5" t="s">
        <v>20</v>
      </c>
      <c r="U20" s="5" t="s">
        <v>17</v>
      </c>
      <c r="V20" s="5" t="s">
        <v>18</v>
      </c>
      <c r="X20">
        <v>17</v>
      </c>
      <c r="Y20">
        <v>0</v>
      </c>
      <c r="Z20">
        <v>0</v>
      </c>
      <c r="AA20" t="s">
        <v>40</v>
      </c>
      <c r="AB20" t="s">
        <v>36</v>
      </c>
      <c r="AC20" t="s">
        <v>36</v>
      </c>
      <c r="AD20" t="s">
        <v>52</v>
      </c>
    </row>
    <row r="21" spans="1:31" x14ac:dyDescent="0.2">
      <c r="A21" s="1">
        <v>45457</v>
      </c>
      <c r="B21" s="6">
        <v>19</v>
      </c>
      <c r="C21" s="5">
        <v>5</v>
      </c>
      <c r="D21" s="5">
        <v>2</v>
      </c>
      <c r="E21" s="5">
        <v>5</v>
      </c>
      <c r="F21" s="5">
        <v>4</v>
      </c>
      <c r="G21" s="5">
        <v>5</v>
      </c>
      <c r="H21" s="5">
        <v>1</v>
      </c>
      <c r="I21" s="5">
        <v>5</v>
      </c>
      <c r="J21" s="5">
        <v>1</v>
      </c>
      <c r="K21" s="5">
        <v>5</v>
      </c>
      <c r="L21" s="5">
        <v>1</v>
      </c>
      <c r="M21" s="5">
        <f t="shared" si="1"/>
        <v>20</v>
      </c>
      <c r="N21" s="5">
        <f t="shared" si="2"/>
        <v>16</v>
      </c>
      <c r="O21" s="5"/>
      <c r="P21" s="5">
        <f t="shared" si="0"/>
        <v>90</v>
      </c>
      <c r="Q21" s="5"/>
      <c r="R21" s="5">
        <v>37</v>
      </c>
      <c r="S21" s="5" t="s">
        <v>21</v>
      </c>
      <c r="T21" s="5" t="s">
        <v>19</v>
      </c>
      <c r="U21" s="5" t="s">
        <v>17</v>
      </c>
      <c r="V21" s="5" t="s">
        <v>18</v>
      </c>
      <c r="X21">
        <v>15</v>
      </c>
      <c r="Y21">
        <v>0</v>
      </c>
      <c r="Z21">
        <v>0</v>
      </c>
      <c r="AA21" t="s">
        <v>37</v>
      </c>
      <c r="AB21" t="s">
        <v>36</v>
      </c>
      <c r="AC21" t="s">
        <v>36</v>
      </c>
    </row>
    <row r="22" spans="1:31" x14ac:dyDescent="0.2">
      <c r="A22" s="1">
        <v>45457</v>
      </c>
      <c r="B22" s="6">
        <v>20</v>
      </c>
      <c r="C22" s="5">
        <v>5</v>
      </c>
      <c r="D22" s="5">
        <v>1</v>
      </c>
      <c r="E22" s="5">
        <v>5</v>
      </c>
      <c r="F22" s="5">
        <v>2</v>
      </c>
      <c r="G22" s="5">
        <v>5</v>
      </c>
      <c r="H22" s="5">
        <v>1</v>
      </c>
      <c r="I22" s="5">
        <v>5</v>
      </c>
      <c r="J22" s="5">
        <v>1</v>
      </c>
      <c r="K22" s="5">
        <v>5</v>
      </c>
      <c r="L22" s="5">
        <v>1</v>
      </c>
      <c r="M22" s="5">
        <f t="shared" si="1"/>
        <v>20</v>
      </c>
      <c r="N22" s="5">
        <f t="shared" si="2"/>
        <v>19</v>
      </c>
      <c r="O22" s="5"/>
      <c r="P22" s="5">
        <f t="shared" si="0"/>
        <v>97.5</v>
      </c>
      <c r="Q22" s="5"/>
      <c r="R22" s="5">
        <v>43</v>
      </c>
      <c r="S22" s="5" t="s">
        <v>16</v>
      </c>
      <c r="T22" s="5" t="s">
        <v>22</v>
      </c>
      <c r="U22" s="5" t="s">
        <v>17</v>
      </c>
      <c r="V22" s="5" t="s">
        <v>18</v>
      </c>
      <c r="X22">
        <v>15</v>
      </c>
      <c r="Y22">
        <v>0</v>
      </c>
      <c r="Z22">
        <v>0</v>
      </c>
      <c r="AA22" t="s">
        <v>37</v>
      </c>
      <c r="AB22" t="s">
        <v>36</v>
      </c>
      <c r="AC22" t="s">
        <v>36</v>
      </c>
      <c r="AD22" t="s">
        <v>53</v>
      </c>
    </row>
    <row r="23" spans="1:31" x14ac:dyDescent="0.2">
      <c r="A23" s="1">
        <v>45458</v>
      </c>
      <c r="B23" s="6">
        <v>21</v>
      </c>
      <c r="C23" s="5">
        <v>1</v>
      </c>
      <c r="D23" s="5">
        <v>1</v>
      </c>
      <c r="E23" s="5">
        <v>1</v>
      </c>
      <c r="F23" s="5">
        <v>1</v>
      </c>
      <c r="G23" s="5">
        <v>4</v>
      </c>
      <c r="H23" s="5">
        <v>1</v>
      </c>
      <c r="I23" s="5">
        <v>4</v>
      </c>
      <c r="J23" s="5">
        <v>1</v>
      </c>
      <c r="K23" s="5">
        <v>1</v>
      </c>
      <c r="L23" s="5">
        <v>1</v>
      </c>
      <c r="M23" s="5">
        <f t="shared" si="1"/>
        <v>6</v>
      </c>
      <c r="N23" s="5">
        <f t="shared" si="2"/>
        <v>20</v>
      </c>
      <c r="O23" s="5"/>
      <c r="P23" s="5">
        <f t="shared" si="0"/>
        <v>65</v>
      </c>
      <c r="Q23" s="5"/>
      <c r="R23" s="5">
        <v>64</v>
      </c>
      <c r="S23" s="5" t="s">
        <v>21</v>
      </c>
      <c r="T23" s="5" t="s">
        <v>20</v>
      </c>
      <c r="U23" s="5" t="s">
        <v>17</v>
      </c>
      <c r="V23" s="5" t="s">
        <v>17</v>
      </c>
      <c r="X23">
        <v>17</v>
      </c>
      <c r="Y23" s="9">
        <v>1</v>
      </c>
      <c r="Z23">
        <v>0</v>
      </c>
      <c r="AA23" t="s">
        <v>37</v>
      </c>
      <c r="AB23" t="s">
        <v>36</v>
      </c>
      <c r="AC23" t="s">
        <v>36</v>
      </c>
    </row>
    <row r="24" spans="1:31" x14ac:dyDescent="0.2">
      <c r="A24" s="1">
        <v>45458</v>
      </c>
      <c r="B24" s="6">
        <v>22</v>
      </c>
      <c r="C24" s="5">
        <v>5</v>
      </c>
      <c r="D24" s="5">
        <v>2</v>
      </c>
      <c r="E24" s="5">
        <v>4</v>
      </c>
      <c r="F24" s="5">
        <v>1</v>
      </c>
      <c r="G24" s="5">
        <v>5</v>
      </c>
      <c r="H24" s="5">
        <v>1</v>
      </c>
      <c r="I24" s="5">
        <v>4</v>
      </c>
      <c r="J24" s="5">
        <v>1</v>
      </c>
      <c r="K24" s="5">
        <v>5</v>
      </c>
      <c r="L24" s="5">
        <v>2</v>
      </c>
      <c r="M24" s="5">
        <f t="shared" si="1"/>
        <v>18</v>
      </c>
      <c r="N24" s="5">
        <f t="shared" si="2"/>
        <v>18</v>
      </c>
      <c r="O24" s="5"/>
      <c r="P24" s="5">
        <f t="shared" si="0"/>
        <v>90</v>
      </c>
      <c r="Q24" s="5"/>
      <c r="R24" s="5">
        <v>38</v>
      </c>
      <c r="S24" s="5" t="s">
        <v>21</v>
      </c>
      <c r="T24" s="5" t="s">
        <v>20</v>
      </c>
      <c r="U24" s="5" t="s">
        <v>17</v>
      </c>
      <c r="V24" s="5" t="s">
        <v>18</v>
      </c>
      <c r="X24">
        <v>18</v>
      </c>
      <c r="Y24">
        <v>0</v>
      </c>
      <c r="Z24">
        <v>0</v>
      </c>
      <c r="AA24" t="s">
        <v>37</v>
      </c>
      <c r="AB24" t="s">
        <v>36</v>
      </c>
      <c r="AC24" t="s">
        <v>36</v>
      </c>
      <c r="AE24" t="s">
        <v>54</v>
      </c>
    </row>
    <row r="25" spans="1:31" x14ac:dyDescent="0.2">
      <c r="A25" s="1">
        <v>45458</v>
      </c>
      <c r="B25" s="6">
        <v>23</v>
      </c>
      <c r="C25" s="5">
        <v>4</v>
      </c>
      <c r="D25" s="5">
        <v>2</v>
      </c>
      <c r="E25" s="5">
        <v>4</v>
      </c>
      <c r="F25" s="5">
        <v>3</v>
      </c>
      <c r="G25" s="5">
        <v>3</v>
      </c>
      <c r="H25" s="5">
        <v>2</v>
      </c>
      <c r="I25" s="5">
        <v>5</v>
      </c>
      <c r="J25" s="5">
        <v>2</v>
      </c>
      <c r="K25" s="5">
        <v>3</v>
      </c>
      <c r="L25" s="5">
        <v>1</v>
      </c>
      <c r="M25" s="5">
        <f t="shared" si="1"/>
        <v>14</v>
      </c>
      <c r="N25" s="5">
        <f t="shared" si="2"/>
        <v>15</v>
      </c>
      <c r="O25" s="5"/>
      <c r="P25" s="5">
        <f t="shared" si="0"/>
        <v>72.5</v>
      </c>
      <c r="Q25" s="5"/>
      <c r="R25" s="5">
        <v>23</v>
      </c>
      <c r="S25" s="5" t="s">
        <v>16</v>
      </c>
      <c r="T25" s="5" t="s">
        <v>24</v>
      </c>
      <c r="U25" s="5" t="s">
        <v>17</v>
      </c>
      <c r="V25" s="5" t="s">
        <v>18</v>
      </c>
      <c r="X25">
        <v>12</v>
      </c>
      <c r="Y25">
        <v>0</v>
      </c>
      <c r="Z25">
        <v>0</v>
      </c>
      <c r="AA25" t="s">
        <v>40</v>
      </c>
      <c r="AB25" t="s">
        <v>36</v>
      </c>
      <c r="AC25" t="s">
        <v>36</v>
      </c>
      <c r="AE25" t="s">
        <v>39</v>
      </c>
    </row>
    <row r="26" spans="1:31" x14ac:dyDescent="0.2">
      <c r="A26" s="1">
        <v>45458</v>
      </c>
      <c r="B26" s="6">
        <v>24</v>
      </c>
      <c r="C26" s="5">
        <v>5</v>
      </c>
      <c r="D26" s="5">
        <v>1</v>
      </c>
      <c r="E26" s="5">
        <v>4</v>
      </c>
      <c r="F26" s="5">
        <v>1</v>
      </c>
      <c r="G26" s="5">
        <v>5</v>
      </c>
      <c r="H26" s="5">
        <v>1</v>
      </c>
      <c r="I26" s="5">
        <v>4</v>
      </c>
      <c r="J26" s="5">
        <v>1</v>
      </c>
      <c r="K26" s="5">
        <v>5</v>
      </c>
      <c r="L26" s="5">
        <v>2</v>
      </c>
      <c r="M26" s="5">
        <f t="shared" si="1"/>
        <v>18</v>
      </c>
      <c r="N26" s="5">
        <f t="shared" si="2"/>
        <v>19</v>
      </c>
      <c r="O26" s="5"/>
      <c r="P26" s="5">
        <f t="shared" si="0"/>
        <v>92.5</v>
      </c>
      <c r="Q26" s="5"/>
      <c r="R26" s="5">
        <v>38</v>
      </c>
      <c r="S26" s="5" t="s">
        <v>16</v>
      </c>
      <c r="T26" s="5" t="s">
        <v>22</v>
      </c>
      <c r="U26" s="5" t="s">
        <v>17</v>
      </c>
      <c r="V26" s="5" t="s">
        <v>18</v>
      </c>
      <c r="X26">
        <v>19</v>
      </c>
      <c r="Y26">
        <v>0</v>
      </c>
      <c r="Z26">
        <v>0</v>
      </c>
      <c r="AA26" t="s">
        <v>37</v>
      </c>
      <c r="AB26" t="s">
        <v>36</v>
      </c>
      <c r="AC26" t="s">
        <v>36</v>
      </c>
      <c r="AE26" t="s">
        <v>56</v>
      </c>
    </row>
    <row r="27" spans="1:31" x14ac:dyDescent="0.2">
      <c r="A27" s="1">
        <v>45466</v>
      </c>
      <c r="B27" s="6">
        <v>25</v>
      </c>
      <c r="C27" s="5">
        <v>5</v>
      </c>
      <c r="D27" s="5">
        <v>2</v>
      </c>
      <c r="E27" s="5">
        <v>4</v>
      </c>
      <c r="F27" s="5">
        <v>3</v>
      </c>
      <c r="G27" s="5">
        <v>4</v>
      </c>
      <c r="H27" s="5">
        <v>2</v>
      </c>
      <c r="I27" s="5">
        <v>3</v>
      </c>
      <c r="J27" s="5">
        <v>1</v>
      </c>
      <c r="K27" s="5">
        <v>4</v>
      </c>
      <c r="L27" s="5">
        <v>2</v>
      </c>
      <c r="M27" s="5">
        <f t="shared" si="1"/>
        <v>15</v>
      </c>
      <c r="N27" s="5">
        <f t="shared" si="2"/>
        <v>15</v>
      </c>
      <c r="O27" s="5"/>
      <c r="P27" s="5">
        <f t="shared" si="0"/>
        <v>75</v>
      </c>
      <c r="Q27" s="5"/>
      <c r="R27" s="5">
        <v>57</v>
      </c>
      <c r="S27" s="5" t="s">
        <v>21</v>
      </c>
      <c r="T27" s="5" t="s">
        <v>20</v>
      </c>
      <c r="U27" s="5" t="s">
        <v>17</v>
      </c>
      <c r="V27" s="5" t="s">
        <v>17</v>
      </c>
      <c r="X27">
        <v>21</v>
      </c>
      <c r="Y27">
        <v>0</v>
      </c>
      <c r="Z27" s="9">
        <v>1</v>
      </c>
      <c r="AA27" t="s">
        <v>40</v>
      </c>
      <c r="AB27" t="s">
        <v>36</v>
      </c>
      <c r="AC27" t="s">
        <v>36</v>
      </c>
      <c r="AD27" t="s">
        <v>58</v>
      </c>
      <c r="AE27" t="s">
        <v>57</v>
      </c>
    </row>
    <row r="28" spans="1:31" x14ac:dyDescent="0.2">
      <c r="A28" s="1">
        <v>45466</v>
      </c>
      <c r="B28" s="6">
        <v>26</v>
      </c>
      <c r="C28" s="5">
        <v>5</v>
      </c>
      <c r="D28" s="5">
        <v>2</v>
      </c>
      <c r="E28" s="5">
        <v>5</v>
      </c>
      <c r="F28" s="5">
        <v>1</v>
      </c>
      <c r="G28" s="5">
        <v>5</v>
      </c>
      <c r="H28" s="5">
        <v>2</v>
      </c>
      <c r="I28" s="5">
        <v>5</v>
      </c>
      <c r="J28" s="5">
        <v>1</v>
      </c>
      <c r="K28" s="5">
        <v>5</v>
      </c>
      <c r="L28" s="5">
        <v>1</v>
      </c>
      <c r="M28" s="5">
        <f t="shared" si="1"/>
        <v>20</v>
      </c>
      <c r="N28" s="5">
        <f t="shared" si="2"/>
        <v>18</v>
      </c>
      <c r="O28" s="5"/>
      <c r="P28" s="5">
        <f t="shared" si="0"/>
        <v>95</v>
      </c>
      <c r="Q28" s="5"/>
      <c r="R28" s="5">
        <v>36</v>
      </c>
      <c r="S28" s="5" t="s">
        <v>16</v>
      </c>
      <c r="T28" s="5" t="s">
        <v>20</v>
      </c>
      <c r="U28" s="5" t="s">
        <v>17</v>
      </c>
      <c r="V28" s="5" t="s">
        <v>18</v>
      </c>
      <c r="X28">
        <v>16</v>
      </c>
      <c r="Y28">
        <v>0</v>
      </c>
      <c r="Z28">
        <v>0</v>
      </c>
      <c r="AA28" t="s">
        <v>37</v>
      </c>
      <c r="AB28" t="s">
        <v>36</v>
      </c>
      <c r="AC28" t="s">
        <v>36</v>
      </c>
      <c r="AD28" t="s">
        <v>59</v>
      </c>
      <c r="AE28" t="s">
        <v>47</v>
      </c>
    </row>
    <row r="29" spans="1:31" x14ac:dyDescent="0.2">
      <c r="A29" s="1">
        <v>45485</v>
      </c>
      <c r="B29" s="6">
        <v>27</v>
      </c>
      <c r="C29" s="5">
        <v>5</v>
      </c>
      <c r="D29" s="5">
        <v>1</v>
      </c>
      <c r="E29" s="5">
        <v>3</v>
      </c>
      <c r="F29" s="5">
        <v>1</v>
      </c>
      <c r="G29" s="5">
        <v>4</v>
      </c>
      <c r="H29" s="5">
        <v>1</v>
      </c>
      <c r="I29" s="5">
        <v>4</v>
      </c>
      <c r="J29" s="5">
        <v>1</v>
      </c>
      <c r="K29" s="5">
        <v>5</v>
      </c>
      <c r="L29" s="5">
        <v>1</v>
      </c>
      <c r="M29" s="5">
        <f t="shared" si="1"/>
        <v>16</v>
      </c>
      <c r="N29" s="5">
        <f t="shared" si="2"/>
        <v>20</v>
      </c>
      <c r="O29" s="5"/>
      <c r="P29" s="5">
        <f t="shared" si="0"/>
        <v>90</v>
      </c>
      <c r="Q29" s="5"/>
      <c r="R29" s="5">
        <v>42</v>
      </c>
      <c r="S29" s="5" t="s">
        <v>21</v>
      </c>
      <c r="T29" s="5" t="s">
        <v>22</v>
      </c>
      <c r="U29" s="5" t="s">
        <v>17</v>
      </c>
      <c r="V29" s="5" t="s">
        <v>18</v>
      </c>
      <c r="X29">
        <v>18</v>
      </c>
      <c r="Y29">
        <v>0</v>
      </c>
      <c r="Z29">
        <v>0</v>
      </c>
      <c r="AA29" t="s">
        <v>37</v>
      </c>
      <c r="AB29" t="s">
        <v>36</v>
      </c>
      <c r="AC29" t="s">
        <v>36</v>
      </c>
    </row>
    <row r="30" spans="1:31" x14ac:dyDescent="0.2">
      <c r="A30" s="1">
        <v>45485</v>
      </c>
      <c r="B30" s="6">
        <v>28</v>
      </c>
      <c r="C30" s="5">
        <v>5</v>
      </c>
      <c r="D30" s="5">
        <v>1</v>
      </c>
      <c r="E30" s="5">
        <v>5</v>
      </c>
      <c r="F30" s="5">
        <v>1</v>
      </c>
      <c r="G30" s="5">
        <v>4</v>
      </c>
      <c r="H30" s="5">
        <v>1</v>
      </c>
      <c r="I30" s="5">
        <v>5</v>
      </c>
      <c r="J30" s="5">
        <v>1</v>
      </c>
      <c r="K30" s="5">
        <v>5</v>
      </c>
      <c r="L30" s="5">
        <v>1</v>
      </c>
      <c r="M30" s="5">
        <f t="shared" si="1"/>
        <v>19</v>
      </c>
      <c r="N30" s="5">
        <f t="shared" si="2"/>
        <v>20</v>
      </c>
      <c r="O30" s="5"/>
      <c r="P30" s="5">
        <f t="shared" si="0"/>
        <v>97.5</v>
      </c>
      <c r="Q30" s="5"/>
      <c r="R30" s="5">
        <v>49</v>
      </c>
      <c r="S30" s="5" t="s">
        <v>21</v>
      </c>
      <c r="T30" s="5" t="s">
        <v>20</v>
      </c>
      <c r="U30" s="5" t="s">
        <v>17</v>
      </c>
      <c r="V30" s="5" t="s">
        <v>18</v>
      </c>
      <c r="X30">
        <v>22</v>
      </c>
      <c r="Y30">
        <v>0</v>
      </c>
      <c r="Z30">
        <v>0</v>
      </c>
      <c r="AA30" t="s">
        <v>37</v>
      </c>
      <c r="AB30" t="s">
        <v>36</v>
      </c>
      <c r="AC30" t="s">
        <v>36</v>
      </c>
      <c r="AE30" t="s">
        <v>55</v>
      </c>
    </row>
    <row r="31" spans="1:31" x14ac:dyDescent="0.2">
      <c r="A31" s="1">
        <v>45485</v>
      </c>
      <c r="B31" s="6">
        <v>29</v>
      </c>
      <c r="C31" s="5">
        <v>4</v>
      </c>
      <c r="D31" s="5">
        <v>2</v>
      </c>
      <c r="E31" s="5">
        <v>4</v>
      </c>
      <c r="F31" s="5">
        <v>3</v>
      </c>
      <c r="G31" s="5">
        <v>3</v>
      </c>
      <c r="H31" s="5">
        <v>2</v>
      </c>
      <c r="I31" s="5">
        <v>4</v>
      </c>
      <c r="J31" s="5">
        <v>2</v>
      </c>
      <c r="K31" s="5">
        <v>4</v>
      </c>
      <c r="L31" s="5">
        <v>4</v>
      </c>
      <c r="M31" s="5">
        <f t="shared" si="1"/>
        <v>14</v>
      </c>
      <c r="N31" s="5">
        <f t="shared" si="2"/>
        <v>12</v>
      </c>
      <c r="O31" s="5"/>
      <c r="P31" s="5">
        <f t="shared" si="0"/>
        <v>65</v>
      </c>
      <c r="Q31" s="5"/>
      <c r="R31" s="5">
        <v>51</v>
      </c>
      <c r="S31" s="5" t="s">
        <v>16</v>
      </c>
      <c r="T31" s="5" t="s">
        <v>20</v>
      </c>
      <c r="U31" s="5" t="s">
        <v>17</v>
      </c>
      <c r="V31" s="5" t="s">
        <v>18</v>
      </c>
      <c r="X31">
        <v>21</v>
      </c>
      <c r="Y31">
        <v>0</v>
      </c>
      <c r="Z31">
        <v>0</v>
      </c>
      <c r="AA31" t="s">
        <v>37</v>
      </c>
      <c r="AB31" t="s">
        <v>37</v>
      </c>
      <c r="AC31" t="s">
        <v>36</v>
      </c>
      <c r="AD31" t="s">
        <v>38</v>
      </c>
      <c r="AE31" t="s">
        <v>39</v>
      </c>
    </row>
    <row r="32" spans="1:31" x14ac:dyDescent="0.2">
      <c r="A32" s="1">
        <v>45492</v>
      </c>
      <c r="B32" s="6">
        <v>30</v>
      </c>
      <c r="C32" s="5">
        <v>4</v>
      </c>
      <c r="D32" s="5">
        <v>2</v>
      </c>
      <c r="E32" s="5">
        <v>4</v>
      </c>
      <c r="F32" s="5">
        <v>1</v>
      </c>
      <c r="G32" s="5">
        <v>5</v>
      </c>
      <c r="H32" s="5">
        <v>3</v>
      </c>
      <c r="I32" s="5">
        <v>5</v>
      </c>
      <c r="J32" s="5">
        <v>2</v>
      </c>
      <c r="K32" s="5">
        <v>3</v>
      </c>
      <c r="L32" s="5">
        <v>3</v>
      </c>
      <c r="M32" s="5">
        <f t="shared" si="1"/>
        <v>16</v>
      </c>
      <c r="N32" s="5">
        <f t="shared" si="2"/>
        <v>14</v>
      </c>
      <c r="O32" s="5"/>
      <c r="P32" s="5">
        <f t="shared" si="0"/>
        <v>75</v>
      </c>
      <c r="Q32" s="5"/>
      <c r="R32" s="5">
        <v>24</v>
      </c>
      <c r="S32" s="5" t="s">
        <v>16</v>
      </c>
      <c r="T32" s="5" t="s">
        <v>24</v>
      </c>
      <c r="U32" s="5" t="s">
        <v>17</v>
      </c>
      <c r="V32" s="5" t="s">
        <v>18</v>
      </c>
      <c r="X32">
        <v>16</v>
      </c>
      <c r="Y32">
        <v>0</v>
      </c>
      <c r="Z32">
        <v>0</v>
      </c>
      <c r="AA32" t="s">
        <v>40</v>
      </c>
      <c r="AB32" s="8" t="s">
        <v>36</v>
      </c>
      <c r="AC32" s="8" t="s">
        <v>36</v>
      </c>
      <c r="AE32" t="s">
        <v>55</v>
      </c>
    </row>
    <row r="33" spans="1:31" x14ac:dyDescent="0.2">
      <c r="A33" s="1">
        <v>45492</v>
      </c>
      <c r="B33" s="6">
        <v>31</v>
      </c>
      <c r="C33" s="5">
        <v>4</v>
      </c>
      <c r="D33" s="5">
        <v>1</v>
      </c>
      <c r="E33" s="5">
        <v>4</v>
      </c>
      <c r="F33" s="5">
        <v>1</v>
      </c>
      <c r="G33" s="5">
        <v>4</v>
      </c>
      <c r="H33" s="5">
        <v>1</v>
      </c>
      <c r="I33" s="5">
        <v>4</v>
      </c>
      <c r="J33" s="5">
        <v>2</v>
      </c>
      <c r="K33" s="5">
        <v>5</v>
      </c>
      <c r="L33" s="5">
        <v>2</v>
      </c>
      <c r="M33" s="5">
        <f t="shared" si="1"/>
        <v>16</v>
      </c>
      <c r="N33" s="5">
        <f t="shared" si="2"/>
        <v>18</v>
      </c>
      <c r="O33" s="5"/>
      <c r="P33" s="5">
        <f t="shared" si="0"/>
        <v>85</v>
      </c>
      <c r="Q33" s="5"/>
      <c r="R33" s="5">
        <v>24</v>
      </c>
      <c r="S33" s="5" t="s">
        <v>21</v>
      </c>
      <c r="T33" s="5" t="s">
        <v>24</v>
      </c>
      <c r="U33" s="5" t="s">
        <v>17</v>
      </c>
      <c r="V33" s="5" t="s">
        <v>18</v>
      </c>
      <c r="X33">
        <v>15</v>
      </c>
      <c r="Y33">
        <v>0</v>
      </c>
      <c r="Z33">
        <v>0</v>
      </c>
      <c r="AA33" t="s">
        <v>40</v>
      </c>
      <c r="AB33" s="8" t="s">
        <v>36</v>
      </c>
      <c r="AC33" s="8" t="s">
        <v>36</v>
      </c>
      <c r="AD33" t="s">
        <v>48</v>
      </c>
      <c r="AE33" t="s">
        <v>55</v>
      </c>
    </row>
    <row r="34" spans="1:31" x14ac:dyDescent="0.2">
      <c r="A34" s="1"/>
      <c r="B34" s="6"/>
    </row>
    <row r="35" spans="1:31" x14ac:dyDescent="0.2">
      <c r="A35" s="2" t="s">
        <v>26</v>
      </c>
      <c r="P35" s="5">
        <f>AVERAGE(P3:P33)</f>
        <v>87.016129032258064</v>
      </c>
      <c r="R35">
        <f>AVERAGE(R18:R33)</f>
        <v>44.5</v>
      </c>
      <c r="X35">
        <f>AVERAGE(X3:X33)</f>
        <v>17.451612903225808</v>
      </c>
      <c r="Y35">
        <f>AVERAGE(Y3:Y33)</f>
        <v>0.22580645161290322</v>
      </c>
      <c r="Z35">
        <f>AVERAGE(Z3:Z33)</f>
        <v>0.25806451612903225</v>
      </c>
    </row>
    <row r="36" spans="1:31" x14ac:dyDescent="0.2">
      <c r="A36" s="2" t="s">
        <v>27</v>
      </c>
      <c r="P36" s="5">
        <f>SUM(P3:P33)</f>
        <v>2697.5</v>
      </c>
      <c r="X36">
        <f>SUM(X3:X33)</f>
        <v>541</v>
      </c>
      <c r="Y36">
        <f>SUM(Y3:Y33)</f>
        <v>7</v>
      </c>
      <c r="Z36">
        <f>SUM(Z3:Z33)</f>
        <v>8</v>
      </c>
    </row>
    <row r="37" spans="1:31" x14ac:dyDescent="0.2">
      <c r="A37" s="2" t="s">
        <v>63</v>
      </c>
      <c r="P37" s="5">
        <f>STDEV(P3:P33)</f>
        <v>11.038179100262081</v>
      </c>
    </row>
    <row r="38" spans="1:31" x14ac:dyDescent="0.2">
      <c r="A38" s="2" t="s">
        <v>64</v>
      </c>
      <c r="P38" s="5">
        <f>MIN(P3:P33)</f>
        <v>62.5</v>
      </c>
    </row>
    <row r="39" spans="1:31" x14ac:dyDescent="0.2">
      <c r="A39" s="2" t="s">
        <v>65</v>
      </c>
      <c r="P39" s="5">
        <f>MAX(P3:P33)</f>
        <v>100</v>
      </c>
    </row>
    <row r="44" spans="1:31" ht="45" x14ac:dyDescent="0.45">
      <c r="C44" s="7" t="s">
        <v>25</v>
      </c>
    </row>
  </sheetData>
  <autoFilter ref="AE1:AE39" xr:uid="{8853E001-EF9A-6244-94DD-7DF3CCAA8C8A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בשאר אגבאריה</dc:creator>
  <cp:lastModifiedBy>בשאר אגבאריה</cp:lastModifiedBy>
  <dcterms:created xsi:type="dcterms:W3CDTF">2024-06-10T08:54:43Z</dcterms:created>
  <dcterms:modified xsi:type="dcterms:W3CDTF">2025-01-12T09:54:22Z</dcterms:modified>
</cp:coreProperties>
</file>