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335" windowHeight="9090" firstSheet="4" activeTab="4"/>
  </bookViews>
  <sheets>
    <sheet name="Sheet1" sheetId="1" state="hidden" r:id="rId1"/>
    <sheet name="LPMQ_10_0.7" sheetId="2" state="hidden" r:id="rId2"/>
    <sheet name="template" sheetId="3" state="hidden" r:id="rId3"/>
    <sheet name="Def" sheetId="5" r:id="rId4"/>
    <sheet name="LPMQ 10 0.7" sheetId="7" r:id="rId5"/>
    <sheet name="LPMQ 5 0.7" sheetId="4" r:id="rId6"/>
    <sheet name="Sheet2" sheetId="6" r:id="rId7"/>
  </sheets>
  <calcPr calcId="144525"/>
</workbook>
</file>

<file path=xl/sharedStrings.xml><?xml version="1.0" encoding="utf-8"?>
<sst xmlns="http://schemas.openxmlformats.org/spreadsheetml/2006/main" count="490" uniqueCount="32">
  <si>
    <t>LPMQ ns=10 th=0.7</t>
  </si>
  <si>
    <t>Template Matching</t>
  </si>
  <si>
    <t>Mim Sukun</t>
  </si>
  <si>
    <t>Nun Sukun</t>
  </si>
  <si>
    <t>Tanwin</t>
  </si>
  <si>
    <t>Segmentasi</t>
  </si>
  <si>
    <t>Pengenalan</t>
  </si>
  <si>
    <t>Hukum Bacaan</t>
  </si>
  <si>
    <t>TP</t>
  </si>
  <si>
    <t>FP</t>
  </si>
  <si>
    <t>FN</t>
  </si>
  <si>
    <t>Benar</t>
  </si>
  <si>
    <t>Salah</t>
  </si>
  <si>
    <t>Ikhfa Syafawi</t>
  </si>
  <si>
    <t>Idzhar Syafawi</t>
  </si>
  <si>
    <t>Idgham Mimi</t>
  </si>
  <si>
    <t>Idhgam Bigunnah</t>
  </si>
  <si>
    <t>Ikhfa Hakiki</t>
  </si>
  <si>
    <t>Iqlab</t>
  </si>
  <si>
    <t>Idzhar Halqi</t>
  </si>
  <si>
    <t>Idgham Bilagunnah</t>
  </si>
  <si>
    <t>TN</t>
  </si>
  <si>
    <t>A</t>
  </si>
  <si>
    <t>P</t>
  </si>
  <si>
    <t>R</t>
  </si>
  <si>
    <t>F1</t>
  </si>
  <si>
    <t>LPMQ ns=0 th=0.0</t>
  </si>
  <si>
    <t>TOTAL</t>
  </si>
  <si>
    <t>LPMQ ns=5 th=0.7</t>
  </si>
  <si>
    <t>S</t>
  </si>
  <si>
    <t>T</t>
  </si>
  <si>
    <t>F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</si>
</sst>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34"/>
      <scheme val="minor"/>
    </font>
    <font>
      <sz val="11"/>
      <color theme="1"/>
      <name val="Liberation Serif"/>
      <charset val="134"/>
    </font>
    <font>
      <b/>
      <sz val="11"/>
      <color theme="1"/>
      <name val="Liberation Serif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Liberation Serif"/>
      <charset val="134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theme="9" tint="0.599993896298105"/>
      </patternFill>
    </fill>
    <fill>
      <patternFill patternType="solid">
        <fgColor theme="9" tint="0.6"/>
        <bgColor theme="9" tint="0.799981688894314"/>
      </patternFill>
    </fill>
    <fill>
      <patternFill patternType="solid">
        <fgColor theme="9" tint="0.4"/>
        <bgColor theme="9" tint="0.799981688894314"/>
      </patternFill>
    </fill>
    <fill>
      <patternFill patternType="solid">
        <fgColor theme="9" tint="0.4"/>
        <bgColor theme="9" tint="0.59999389629810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8"/>
        <bgColor theme="9" tint="0.799981688894314"/>
      </patternFill>
    </fill>
    <fill>
      <patternFill patternType="solid">
        <fgColor theme="9" tint="0.8"/>
        <bgColor theme="9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/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9" tint="0.399975585192419"/>
      </left>
      <right style="thin">
        <color theme="9" tint="0.399975585192419"/>
      </right>
      <top/>
      <bottom/>
      <diagonal/>
    </border>
    <border>
      <left style="thin">
        <color theme="9" tint="0.399975585192419"/>
      </left>
      <right style="thin">
        <color theme="9" tint="0.399975585192419"/>
      </right>
      <top/>
      <bottom style="thin">
        <color theme="9" tint="0.399975585192419"/>
      </bottom>
      <diagonal/>
    </border>
    <border>
      <left style="thin">
        <color theme="9" tint="0.399975585192419"/>
      </left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/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9" tint="0.399975585192419"/>
      </left>
      <right/>
      <top style="thin">
        <color theme="9" tint="0.399975585192419"/>
      </top>
      <bottom/>
      <diagonal/>
    </border>
    <border>
      <left/>
      <right/>
      <top style="thin">
        <color theme="9" tint="0.399975585192419"/>
      </top>
      <bottom/>
      <diagonal/>
    </border>
    <border>
      <left/>
      <right style="thin">
        <color theme="9" tint="0.399975585192419"/>
      </right>
      <top style="thin">
        <color theme="9" tint="0.399975585192419"/>
      </top>
      <bottom/>
      <diagonal/>
    </border>
    <border>
      <left style="thin">
        <color theme="9" tint="0.399975585192419"/>
      </left>
      <right/>
      <top/>
      <bottom style="thin">
        <color theme="9" tint="0.399975585192419"/>
      </bottom>
      <diagonal/>
    </border>
    <border>
      <left/>
      <right/>
      <top/>
      <bottom style="thin">
        <color theme="9" tint="0.399975585192419"/>
      </bottom>
      <diagonal/>
    </border>
    <border>
      <left/>
      <right style="thin">
        <color theme="9" tint="0.399975585192419"/>
      </right>
      <top/>
      <bottom style="thin">
        <color theme="9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6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8" fillId="14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15" borderId="18" applyNumberFormat="0" applyFont="0" applyAlignment="0" applyProtection="0">
      <alignment vertical="center"/>
    </xf>
    <xf numFmtId="0" fontId="22" fillId="37" borderId="1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4" borderId="17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15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8" borderId="2" xfId="0" applyFont="1" applyFill="1" applyBorder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9" borderId="2" xfId="0" applyFont="1" applyFill="1" applyBorder="1">
      <alignment vertical="center"/>
    </xf>
    <xf numFmtId="0" fontId="1" fillId="3" borderId="1" xfId="0" applyFont="1" applyFill="1" applyBorder="1" applyAlignment="1">
      <alignment horizontal="distributed" vertical="center"/>
    </xf>
    <xf numFmtId="0" fontId="1" fillId="3" borderId="4" xfId="0" applyFont="1" applyFill="1" applyBorder="1" applyAlignment="1">
      <alignment horizontal="distributed" vertical="center"/>
    </xf>
    <xf numFmtId="0" fontId="1" fillId="4" borderId="5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distributed" vertical="center"/>
    </xf>
    <xf numFmtId="0" fontId="1" fillId="4" borderId="7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right" vertical="center"/>
    </xf>
    <xf numFmtId="0" fontId="1" fillId="9" borderId="7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6" borderId="2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23"/>
  <sheetViews>
    <sheetView zoomScale="90" zoomScaleNormal="90" workbookViewId="0">
      <selection activeCell="F26" sqref="F26:G26"/>
    </sheetView>
  </sheetViews>
  <sheetFormatPr defaultColWidth="9" defaultRowHeight="14.25"/>
  <cols>
    <col min="1" max="1" width="16.375" style="36" customWidth="1"/>
    <col min="2" max="14" width="5.2" style="36" customWidth="1"/>
    <col min="15" max="21" width="5.19166666666667" style="36" customWidth="1"/>
    <col min="22" max="16384" width="9" style="36"/>
  </cols>
  <sheetData>
    <row r="2" spans="1:17">
      <c r="A2" s="37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0">
      <c r="B3" s="38" t="s">
        <v>1</v>
      </c>
      <c r="C3" s="38"/>
      <c r="D3" s="38"/>
      <c r="E3" s="38"/>
      <c r="F3" s="38"/>
      <c r="G3" s="38"/>
      <c r="H3" s="38"/>
      <c r="I3" s="38"/>
      <c r="J3" s="38"/>
    </row>
    <row r="4" spans="1:17">
      <c r="A4" s="10"/>
      <c r="B4" s="38" t="s">
        <v>2</v>
      </c>
      <c r="C4" s="38"/>
      <c r="D4" s="38"/>
      <c r="E4" s="38" t="s">
        <v>3</v>
      </c>
      <c r="F4" s="38"/>
      <c r="G4" s="38"/>
      <c r="H4" s="38" t="s">
        <v>4</v>
      </c>
      <c r="I4" s="38"/>
      <c r="J4" s="38"/>
      <c r="K4" s="38" t="s">
        <v>5</v>
      </c>
      <c r="L4" s="38"/>
      <c r="M4" s="38" t="s">
        <v>6</v>
      </c>
      <c r="N4" s="38"/>
      <c r="O4" s="38" t="s">
        <v>7</v>
      </c>
      <c r="P4" s="38"/>
      <c r="Q4" s="38"/>
    </row>
    <row r="5" spans="1:17">
      <c r="A5" s="25"/>
      <c r="B5" s="25" t="s">
        <v>8</v>
      </c>
      <c r="C5" s="25" t="s">
        <v>9</v>
      </c>
      <c r="D5" s="25" t="s">
        <v>10</v>
      </c>
      <c r="E5" s="25" t="s">
        <v>8</v>
      </c>
      <c r="F5" s="25" t="s">
        <v>9</v>
      </c>
      <c r="G5" s="25" t="s">
        <v>10</v>
      </c>
      <c r="H5" s="25" t="s">
        <v>8</v>
      </c>
      <c r="I5" s="25" t="s">
        <v>9</v>
      </c>
      <c r="J5" s="25" t="s">
        <v>10</v>
      </c>
      <c r="K5" s="25" t="s">
        <v>11</v>
      </c>
      <c r="L5" s="25" t="s">
        <v>12</v>
      </c>
      <c r="M5" s="25" t="s">
        <v>11</v>
      </c>
      <c r="N5" s="25" t="s">
        <v>12</v>
      </c>
      <c r="O5" s="25" t="s">
        <v>8</v>
      </c>
      <c r="P5" s="25" t="s">
        <v>9</v>
      </c>
      <c r="Q5" s="25" t="s">
        <v>10</v>
      </c>
    </row>
    <row r="6" spans="1:17">
      <c r="A6" s="10" t="s">
        <v>13</v>
      </c>
      <c r="B6" s="10">
        <v>25</v>
      </c>
      <c r="C6" s="10">
        <v>38</v>
      </c>
      <c r="D6" s="10">
        <v>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7">
      <c r="A7" s="25" t="s">
        <v>14</v>
      </c>
      <c r="B7" s="25">
        <v>25</v>
      </c>
      <c r="C7" s="25">
        <v>21</v>
      </c>
      <c r="D7" s="25">
        <v>0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17">
      <c r="A8" s="10" t="s">
        <v>15</v>
      </c>
      <c r="B8" s="10">
        <v>25</v>
      </c>
      <c r="C8" s="10">
        <v>44</v>
      </c>
      <c r="D8" s="10">
        <v>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>
      <c r="A9" s="25" t="s">
        <v>16</v>
      </c>
      <c r="B9" s="25"/>
      <c r="C9" s="25"/>
      <c r="D9" s="25"/>
      <c r="E9" s="25">
        <v>3</v>
      </c>
      <c r="F9" s="25">
        <v>7</v>
      </c>
      <c r="G9" s="25">
        <v>6</v>
      </c>
      <c r="H9" s="25">
        <v>10</v>
      </c>
      <c r="I9" s="25">
        <v>0</v>
      </c>
      <c r="J9" s="25">
        <v>6</v>
      </c>
      <c r="K9" s="25"/>
      <c r="L9" s="25"/>
      <c r="M9" s="25"/>
      <c r="N9" s="25"/>
      <c r="O9" s="25">
        <v>10</v>
      </c>
      <c r="P9" s="25">
        <v>0</v>
      </c>
      <c r="Q9" s="25">
        <v>6</v>
      </c>
    </row>
    <row r="10" spans="1:17">
      <c r="A10" s="10" t="s">
        <v>17</v>
      </c>
      <c r="B10" s="10"/>
      <c r="C10" s="10"/>
      <c r="D10" s="10"/>
      <c r="E10" s="10">
        <v>5</v>
      </c>
      <c r="F10" s="10">
        <v>4</v>
      </c>
      <c r="G10" s="10">
        <v>6</v>
      </c>
      <c r="H10" s="10">
        <v>10</v>
      </c>
      <c r="I10" s="10">
        <v>0</v>
      </c>
      <c r="J10" s="10">
        <v>4</v>
      </c>
      <c r="K10" s="10"/>
      <c r="L10" s="10"/>
      <c r="M10" s="10"/>
      <c r="N10" s="10"/>
      <c r="O10" s="10">
        <v>10</v>
      </c>
      <c r="P10" s="10">
        <v>0</v>
      </c>
      <c r="Q10" s="10">
        <v>4</v>
      </c>
    </row>
    <row r="11" spans="1:17">
      <c r="A11" s="25" t="s">
        <v>18</v>
      </c>
      <c r="B11" s="25"/>
      <c r="C11" s="25"/>
      <c r="D11" s="25"/>
      <c r="E11" s="25">
        <v>5</v>
      </c>
      <c r="F11" s="25">
        <v>5</v>
      </c>
      <c r="G11" s="25">
        <v>4</v>
      </c>
      <c r="H11" s="25">
        <v>12</v>
      </c>
      <c r="I11" s="25">
        <v>1</v>
      </c>
      <c r="J11" s="25">
        <v>4</v>
      </c>
      <c r="K11" s="25"/>
      <c r="L11" s="25"/>
      <c r="M11" s="25"/>
      <c r="N11" s="25"/>
      <c r="O11" s="25">
        <v>12</v>
      </c>
      <c r="P11" s="25">
        <v>1</v>
      </c>
      <c r="Q11" s="25">
        <v>4</v>
      </c>
    </row>
    <row r="12" spans="1:17">
      <c r="A12" s="10" t="s">
        <v>19</v>
      </c>
      <c r="B12" s="10"/>
      <c r="C12" s="10"/>
      <c r="D12" s="10"/>
      <c r="E12" s="10">
        <v>8</v>
      </c>
      <c r="F12" s="10">
        <v>1</v>
      </c>
      <c r="G12" s="10">
        <v>1</v>
      </c>
      <c r="H12" s="10">
        <v>11</v>
      </c>
      <c r="I12" s="10">
        <v>0</v>
      </c>
      <c r="J12" s="10">
        <v>5</v>
      </c>
      <c r="K12" s="10"/>
      <c r="L12" s="10"/>
      <c r="M12" s="10"/>
      <c r="N12" s="10"/>
      <c r="O12" s="10">
        <v>11</v>
      </c>
      <c r="P12" s="10">
        <v>0</v>
      </c>
      <c r="Q12" s="10">
        <v>5</v>
      </c>
    </row>
    <row r="13" spans="1:17">
      <c r="A13" s="25" t="s">
        <v>20</v>
      </c>
      <c r="B13" s="25"/>
      <c r="C13" s="25"/>
      <c r="D13" s="25"/>
      <c r="E13" s="25">
        <v>5</v>
      </c>
      <c r="F13" s="25">
        <v>2</v>
      </c>
      <c r="G13" s="25">
        <v>4</v>
      </c>
      <c r="H13" s="25">
        <v>13</v>
      </c>
      <c r="I13" s="25">
        <v>0</v>
      </c>
      <c r="J13" s="25">
        <v>3</v>
      </c>
      <c r="K13" s="25">
        <v>25</v>
      </c>
      <c r="L13" s="25">
        <v>0</v>
      </c>
      <c r="M13" s="25">
        <v>17</v>
      </c>
      <c r="N13" s="25">
        <v>8</v>
      </c>
      <c r="O13" s="25">
        <v>13</v>
      </c>
      <c r="P13" s="25">
        <v>0</v>
      </c>
      <c r="Q13" s="25">
        <v>3</v>
      </c>
    </row>
    <row r="14" spans="1:17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8" spans="1:13">
      <c r="A18" s="4"/>
      <c r="B18" s="39" t="s">
        <v>1</v>
      </c>
      <c r="C18" s="39"/>
      <c r="D18" s="39"/>
      <c r="E18" s="39"/>
      <c r="F18" s="39" t="s">
        <v>5</v>
      </c>
      <c r="G18" s="39"/>
      <c r="H18" s="39" t="s">
        <v>6</v>
      </c>
      <c r="I18" s="39"/>
      <c r="J18" s="39" t="s">
        <v>7</v>
      </c>
      <c r="K18" s="39"/>
      <c r="L18" s="39"/>
      <c r="M18" s="39"/>
    </row>
    <row r="19" spans="1:13">
      <c r="A19" s="6"/>
      <c r="B19" s="39" t="s">
        <v>2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>
      <c r="A20" s="7"/>
      <c r="B20" s="8" t="s">
        <v>8</v>
      </c>
      <c r="C20" s="9" t="s">
        <v>9</v>
      </c>
      <c r="D20" s="8" t="s">
        <v>10</v>
      </c>
      <c r="E20" s="9" t="s">
        <v>21</v>
      </c>
      <c r="F20" s="8" t="s">
        <v>11</v>
      </c>
      <c r="G20" s="9" t="s">
        <v>12</v>
      </c>
      <c r="H20" s="8" t="s">
        <v>11</v>
      </c>
      <c r="I20" s="9" t="s">
        <v>12</v>
      </c>
      <c r="J20" s="8" t="s">
        <v>8</v>
      </c>
      <c r="K20" s="9" t="s">
        <v>9</v>
      </c>
      <c r="L20" s="8" t="s">
        <v>10</v>
      </c>
      <c r="M20" s="9" t="s">
        <v>21</v>
      </c>
    </row>
    <row r="21" spans="1:13">
      <c r="A21" s="40" t="s">
        <v>13</v>
      </c>
      <c r="B21" s="11">
        <v>25</v>
      </c>
      <c r="C21" s="12">
        <v>38</v>
      </c>
      <c r="D21" s="11">
        <v>0</v>
      </c>
      <c r="E21" s="12"/>
      <c r="F21" s="11"/>
      <c r="G21" s="12"/>
      <c r="H21" s="11"/>
      <c r="I21" s="12"/>
      <c r="J21" s="11"/>
      <c r="K21" s="12"/>
      <c r="L21" s="11"/>
      <c r="M21" s="12"/>
    </row>
    <row r="22" spans="1:13">
      <c r="A22" s="40" t="s">
        <v>14</v>
      </c>
      <c r="B22" s="11">
        <v>25</v>
      </c>
      <c r="C22" s="12">
        <v>21</v>
      </c>
      <c r="D22" s="11">
        <v>0</v>
      </c>
      <c r="E22" s="12"/>
      <c r="F22" s="11"/>
      <c r="G22" s="12"/>
      <c r="H22" s="11"/>
      <c r="I22" s="12"/>
      <c r="J22" s="11"/>
      <c r="K22" s="12"/>
      <c r="L22" s="11"/>
      <c r="M22" s="12"/>
    </row>
    <row r="23" spans="1:13">
      <c r="A23" s="40" t="s">
        <v>15</v>
      </c>
      <c r="B23" s="11">
        <v>25</v>
      </c>
      <c r="C23" s="12">
        <v>44</v>
      </c>
      <c r="D23" s="11">
        <v>0</v>
      </c>
      <c r="E23" s="12"/>
      <c r="F23" s="11"/>
      <c r="G23" s="12"/>
      <c r="H23" s="11"/>
      <c r="I23" s="12"/>
      <c r="J23" s="11"/>
      <c r="K23" s="12"/>
      <c r="L23" s="11"/>
      <c r="M23" s="12"/>
    </row>
  </sheetData>
  <mergeCells count="14">
    <mergeCell ref="A2:Q2"/>
    <mergeCell ref="B3:J3"/>
    <mergeCell ref="B4:D4"/>
    <mergeCell ref="E4:G4"/>
    <mergeCell ref="H4:J4"/>
    <mergeCell ref="K4:L4"/>
    <mergeCell ref="M4:N4"/>
    <mergeCell ref="O4:Q4"/>
    <mergeCell ref="B18:E18"/>
    <mergeCell ref="B19:E19"/>
    <mergeCell ref="A18:A20"/>
    <mergeCell ref="F18:G19"/>
    <mergeCell ref="H18:I19"/>
    <mergeCell ref="J18:M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0"/>
  <sheetViews>
    <sheetView workbookViewId="0">
      <selection activeCell="F26" sqref="F26:G26"/>
    </sheetView>
  </sheetViews>
  <sheetFormatPr defaultColWidth="9" defaultRowHeight="15"/>
  <cols>
    <col min="1" max="1" width="17.125" customWidth="1"/>
    <col min="2" max="17" width="5.625" customWidth="1"/>
    <col min="18" max="19" width="4.625" customWidth="1"/>
    <col min="20" max="20" width="17.125" customWidth="1"/>
    <col min="21" max="36" width="5.625" customWidth="1"/>
  </cols>
  <sheetData>
    <row r="1" spans="1:13">
      <c r="A1" s="35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>
      <c r="A3" s="4"/>
      <c r="B3" s="5" t="s">
        <v>1</v>
      </c>
      <c r="C3" s="5"/>
      <c r="D3" s="5"/>
      <c r="E3" s="5"/>
      <c r="F3" s="5" t="s">
        <v>5</v>
      </c>
      <c r="G3" s="5"/>
      <c r="H3" s="5" t="s">
        <v>6</v>
      </c>
      <c r="I3" s="5"/>
      <c r="J3" s="5" t="s">
        <v>7</v>
      </c>
      <c r="K3" s="5"/>
      <c r="L3" s="5"/>
      <c r="M3" s="5"/>
    </row>
    <row r="4" spans="1:13">
      <c r="A4" s="6"/>
      <c r="B4" s="5" t="s">
        <v>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7"/>
      <c r="B5" s="8" t="s">
        <v>8</v>
      </c>
      <c r="C5" s="9" t="s">
        <v>9</v>
      </c>
      <c r="D5" s="8" t="s">
        <v>10</v>
      </c>
      <c r="E5" s="9" t="s">
        <v>21</v>
      </c>
      <c r="F5" s="8" t="s">
        <v>11</v>
      </c>
      <c r="G5" s="9" t="s">
        <v>12</v>
      </c>
      <c r="H5" s="8" t="s">
        <v>11</v>
      </c>
      <c r="I5" s="9" t="s">
        <v>12</v>
      </c>
      <c r="J5" s="8" t="s">
        <v>8</v>
      </c>
      <c r="K5" s="9" t="s">
        <v>9</v>
      </c>
      <c r="L5" s="8" t="s">
        <v>10</v>
      </c>
      <c r="M5" s="9" t="s">
        <v>21</v>
      </c>
    </row>
    <row r="6" spans="1:13">
      <c r="A6" s="10" t="s">
        <v>13</v>
      </c>
      <c r="B6" s="11">
        <v>25</v>
      </c>
      <c r="C6" s="12">
        <v>38</v>
      </c>
      <c r="D6" s="11">
        <v>0</v>
      </c>
      <c r="E6" s="12">
        <v>0</v>
      </c>
      <c r="F6" s="25">
        <v>21</v>
      </c>
      <c r="G6" s="25">
        <v>1</v>
      </c>
      <c r="H6" s="25">
        <v>13</v>
      </c>
      <c r="I6" s="25">
        <v>4</v>
      </c>
      <c r="J6" s="11">
        <v>25</v>
      </c>
      <c r="K6" s="12">
        <v>38</v>
      </c>
      <c r="L6" s="11">
        <v>0</v>
      </c>
      <c r="M6" s="12">
        <v>0</v>
      </c>
    </row>
    <row r="7" spans="1:13">
      <c r="A7" s="10" t="s">
        <v>14</v>
      </c>
      <c r="B7" s="11">
        <v>25</v>
      </c>
      <c r="C7" s="12">
        <v>21</v>
      </c>
      <c r="D7" s="11">
        <v>0</v>
      </c>
      <c r="E7" s="12">
        <v>0</v>
      </c>
      <c r="F7" s="25">
        <v>22</v>
      </c>
      <c r="G7" s="25">
        <v>2</v>
      </c>
      <c r="H7" s="25">
        <v>14</v>
      </c>
      <c r="I7" s="25">
        <v>5</v>
      </c>
      <c r="J7" s="11">
        <v>25</v>
      </c>
      <c r="K7" s="12">
        <v>21</v>
      </c>
      <c r="L7" s="11">
        <v>0</v>
      </c>
      <c r="M7" s="12">
        <v>0</v>
      </c>
    </row>
    <row r="8" spans="1:13">
      <c r="A8" s="10" t="s">
        <v>15</v>
      </c>
      <c r="B8" s="11">
        <v>25</v>
      </c>
      <c r="C8" s="12">
        <v>44</v>
      </c>
      <c r="D8" s="11">
        <v>0</v>
      </c>
      <c r="E8" s="12">
        <v>0</v>
      </c>
      <c r="F8" s="25">
        <v>23</v>
      </c>
      <c r="G8" s="25">
        <v>3</v>
      </c>
      <c r="H8" s="25">
        <v>15</v>
      </c>
      <c r="I8" s="25">
        <v>6</v>
      </c>
      <c r="J8" s="11">
        <v>25</v>
      </c>
      <c r="K8" s="12">
        <v>44</v>
      </c>
      <c r="L8" s="11">
        <v>0</v>
      </c>
      <c r="M8" s="12">
        <v>0</v>
      </c>
    </row>
    <row r="10" spans="1:28">
      <c r="A10" s="4"/>
      <c r="B10" s="13" t="s">
        <v>1</v>
      </c>
      <c r="C10" s="14"/>
      <c r="D10" s="14"/>
      <c r="E10" s="14"/>
      <c r="F10" s="14"/>
      <c r="G10" s="14"/>
      <c r="H10" s="14"/>
      <c r="I10" s="17"/>
      <c r="J10" s="5" t="s">
        <v>5</v>
      </c>
      <c r="K10" s="5"/>
      <c r="L10" s="5" t="s">
        <v>6</v>
      </c>
      <c r="M10" s="5"/>
      <c r="N10" s="5" t="s">
        <v>7</v>
      </c>
      <c r="O10" s="5"/>
      <c r="P10" s="5"/>
      <c r="Q10" s="5"/>
      <c r="T10" s="4"/>
      <c r="U10" s="13" t="s">
        <v>1</v>
      </c>
      <c r="V10" s="14"/>
      <c r="W10" s="14"/>
      <c r="X10" s="14"/>
      <c r="Y10" s="14"/>
      <c r="Z10" s="14"/>
      <c r="AA10" s="14"/>
      <c r="AB10" s="17"/>
    </row>
    <row r="11" spans="1:28">
      <c r="A11" s="6"/>
      <c r="B11" s="5" t="s">
        <v>3</v>
      </c>
      <c r="C11" s="5"/>
      <c r="D11" s="5"/>
      <c r="E11" s="5"/>
      <c r="F11" s="5" t="s">
        <v>4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T11" s="6"/>
      <c r="U11" s="5" t="s">
        <v>3</v>
      </c>
      <c r="V11" s="5"/>
      <c r="W11" s="5"/>
      <c r="X11" s="5"/>
      <c r="Y11" s="5" t="s">
        <v>4</v>
      </c>
      <c r="Z11" s="5"/>
      <c r="AA11" s="5"/>
      <c r="AB11" s="5"/>
    </row>
    <row r="12" spans="1:28">
      <c r="A12" s="7"/>
      <c r="B12" s="8" t="s">
        <v>8</v>
      </c>
      <c r="C12" s="9" t="s">
        <v>9</v>
      </c>
      <c r="D12" s="8" t="s">
        <v>10</v>
      </c>
      <c r="E12" s="9" t="s">
        <v>21</v>
      </c>
      <c r="F12" s="8" t="s">
        <v>8</v>
      </c>
      <c r="G12" s="9" t="s">
        <v>9</v>
      </c>
      <c r="H12" s="8" t="s">
        <v>10</v>
      </c>
      <c r="I12" s="9" t="s">
        <v>21</v>
      </c>
      <c r="J12" s="8" t="s">
        <v>11</v>
      </c>
      <c r="K12" s="9" t="s">
        <v>12</v>
      </c>
      <c r="L12" s="8" t="s">
        <v>11</v>
      </c>
      <c r="M12" s="9" t="s">
        <v>12</v>
      </c>
      <c r="N12" s="8" t="s">
        <v>8</v>
      </c>
      <c r="O12" s="9" t="s">
        <v>9</v>
      </c>
      <c r="P12" s="8" t="s">
        <v>10</v>
      </c>
      <c r="Q12" s="9" t="s">
        <v>21</v>
      </c>
      <c r="T12" s="7"/>
      <c r="U12" s="8" t="s">
        <v>22</v>
      </c>
      <c r="V12" s="9" t="s">
        <v>23</v>
      </c>
      <c r="W12" s="8" t="s">
        <v>24</v>
      </c>
      <c r="X12" s="9" t="s">
        <v>25</v>
      </c>
      <c r="Y12" s="8" t="s">
        <v>22</v>
      </c>
      <c r="Z12" s="9" t="s">
        <v>23</v>
      </c>
      <c r="AA12" s="8" t="s">
        <v>24</v>
      </c>
      <c r="AB12" s="9" t="s">
        <v>25</v>
      </c>
    </row>
    <row r="13" spans="1:28">
      <c r="A13" s="15" t="s">
        <v>16</v>
      </c>
      <c r="B13" s="25">
        <v>3</v>
      </c>
      <c r="C13" s="25">
        <v>7</v>
      </c>
      <c r="D13" s="25">
        <v>6</v>
      </c>
      <c r="E13" s="12">
        <v>0</v>
      </c>
      <c r="F13" s="25">
        <v>10</v>
      </c>
      <c r="G13" s="25">
        <v>0</v>
      </c>
      <c r="H13" s="25">
        <v>6</v>
      </c>
      <c r="I13" s="12">
        <v>0</v>
      </c>
      <c r="J13" s="25">
        <v>21</v>
      </c>
      <c r="K13" s="25">
        <v>1</v>
      </c>
      <c r="L13" s="25">
        <v>13</v>
      </c>
      <c r="M13" s="25">
        <v>4</v>
      </c>
      <c r="N13" s="11">
        <v>25</v>
      </c>
      <c r="O13" s="12">
        <v>38</v>
      </c>
      <c r="P13" s="11">
        <v>0</v>
      </c>
      <c r="Q13" s="12">
        <v>0</v>
      </c>
      <c r="T13" s="15" t="s">
        <v>16</v>
      </c>
      <c r="U13" s="25">
        <f>(B13+E13)/SUM(B13:E13)</f>
        <v>0.1875</v>
      </c>
      <c r="V13" s="25">
        <f>B13/SUM(B13:C13)</f>
        <v>0.3</v>
      </c>
      <c r="W13" s="25">
        <f>B13/(B13+D13)</f>
        <v>0.333333333333333</v>
      </c>
      <c r="X13" s="25">
        <f>2*(W13*V13)/(W13+V13)</f>
        <v>0.315789473684211</v>
      </c>
      <c r="Y13" s="25">
        <f>(F13+I13)/SUM(F13:I13)</f>
        <v>0.625</v>
      </c>
      <c r="Z13" s="25">
        <f>F13/SUM(F13:G13)</f>
        <v>1</v>
      </c>
      <c r="AA13" s="25">
        <f>F13/(F13+H13)</f>
        <v>0.625</v>
      </c>
      <c r="AB13" s="25">
        <f>2*(AA13*Z13)/(AA13+Z13)</f>
        <v>0.769230769230769</v>
      </c>
    </row>
    <row r="14" spans="1:28">
      <c r="A14" s="16" t="s">
        <v>17</v>
      </c>
      <c r="B14" s="12">
        <v>5</v>
      </c>
      <c r="C14" s="12">
        <v>4</v>
      </c>
      <c r="D14" s="12">
        <v>6</v>
      </c>
      <c r="E14" s="12">
        <v>0</v>
      </c>
      <c r="F14" s="12">
        <v>10</v>
      </c>
      <c r="G14" s="12">
        <v>0</v>
      </c>
      <c r="H14" s="12">
        <v>4</v>
      </c>
      <c r="I14" s="12">
        <v>0</v>
      </c>
      <c r="J14" s="25">
        <v>22</v>
      </c>
      <c r="K14" s="25">
        <v>2</v>
      </c>
      <c r="L14" s="25">
        <v>14</v>
      </c>
      <c r="M14" s="25">
        <v>5</v>
      </c>
      <c r="N14" s="11">
        <v>25</v>
      </c>
      <c r="O14" s="12">
        <v>21</v>
      </c>
      <c r="P14" s="11">
        <v>0</v>
      </c>
      <c r="Q14" s="12">
        <v>0</v>
      </c>
      <c r="T14" s="16" t="s">
        <v>17</v>
      </c>
      <c r="U14" s="25">
        <f>(B14+E14)/SUM(B14:E14)</f>
        <v>0.333333333333333</v>
      </c>
      <c r="V14" s="25">
        <f>B14/SUM(B14:C14)</f>
        <v>0.555555555555556</v>
      </c>
      <c r="W14" s="25">
        <f>B14/(B14+D14)</f>
        <v>0.454545454545455</v>
      </c>
      <c r="X14" s="25">
        <f>2*(W14*V14)/(W14+V14)</f>
        <v>0.5</v>
      </c>
      <c r="Y14" s="25">
        <f>(F14+I14)/SUM(F14:I14)</f>
        <v>0.714285714285714</v>
      </c>
      <c r="Z14" s="25">
        <f>F14/SUM(F14:G14)</f>
        <v>1</v>
      </c>
      <c r="AA14" s="25">
        <f>F14/(F14+H14)</f>
        <v>0.714285714285714</v>
      </c>
      <c r="AB14" s="25">
        <f>2*(AA14*Z14)/(AA14+Z14)</f>
        <v>0.833333333333333</v>
      </c>
    </row>
    <row r="15" spans="1:28">
      <c r="A15" s="15" t="s">
        <v>18</v>
      </c>
      <c r="B15" s="11">
        <v>5</v>
      </c>
      <c r="C15" s="11">
        <v>5</v>
      </c>
      <c r="D15" s="11">
        <v>4</v>
      </c>
      <c r="E15" s="12">
        <v>0</v>
      </c>
      <c r="F15" s="11">
        <v>12</v>
      </c>
      <c r="G15" s="11">
        <v>1</v>
      </c>
      <c r="H15" s="11">
        <v>4</v>
      </c>
      <c r="I15" s="12">
        <v>0</v>
      </c>
      <c r="J15" s="25">
        <v>23</v>
      </c>
      <c r="K15" s="25">
        <v>3</v>
      </c>
      <c r="L15" s="25">
        <v>15</v>
      </c>
      <c r="M15" s="25">
        <v>6</v>
      </c>
      <c r="N15" s="11">
        <v>25</v>
      </c>
      <c r="O15" s="12">
        <v>44</v>
      </c>
      <c r="P15" s="11">
        <v>0</v>
      </c>
      <c r="Q15" s="12">
        <v>0</v>
      </c>
      <c r="T15" s="15" t="s">
        <v>18</v>
      </c>
      <c r="U15" s="25">
        <f>(B15+E15)/SUM(B15:E15)</f>
        <v>0.357142857142857</v>
      </c>
      <c r="V15" s="25">
        <f>B15/SUM(B15:C15)</f>
        <v>0.5</v>
      </c>
      <c r="W15" s="25">
        <f>B15/(B15+D15)</f>
        <v>0.555555555555556</v>
      </c>
      <c r="X15" s="25">
        <f>2*(W15*V15)/(W15+V15)</f>
        <v>0.526315789473684</v>
      </c>
      <c r="Y15" s="25">
        <f>(F15+I15)/SUM(F15:I15)</f>
        <v>0.705882352941177</v>
      </c>
      <c r="Z15" s="25">
        <f>F15/SUM(F15:G15)</f>
        <v>0.923076923076923</v>
      </c>
      <c r="AA15" s="25">
        <f>F15/(F15+H15)</f>
        <v>0.75</v>
      </c>
      <c r="AB15" s="25">
        <f>2*(AA15*Z15)/(AA15+Z15)</f>
        <v>0.827586206896552</v>
      </c>
    </row>
    <row r="16" spans="1:28">
      <c r="A16" s="16" t="s">
        <v>19</v>
      </c>
      <c r="B16" s="12">
        <v>8</v>
      </c>
      <c r="C16" s="12">
        <v>1</v>
      </c>
      <c r="D16" s="12">
        <v>1</v>
      </c>
      <c r="E16" s="12">
        <v>0</v>
      </c>
      <c r="F16" s="12">
        <v>11</v>
      </c>
      <c r="G16" s="12">
        <v>0</v>
      </c>
      <c r="H16" s="12">
        <v>5</v>
      </c>
      <c r="I16" s="12">
        <v>0</v>
      </c>
      <c r="J16" s="25">
        <v>24</v>
      </c>
      <c r="K16" s="25">
        <v>4</v>
      </c>
      <c r="L16" s="25">
        <v>16</v>
      </c>
      <c r="M16" s="25">
        <v>7</v>
      </c>
      <c r="N16" s="11">
        <v>25</v>
      </c>
      <c r="O16" s="12">
        <v>38</v>
      </c>
      <c r="P16" s="11">
        <v>0</v>
      </c>
      <c r="Q16" s="12">
        <v>0</v>
      </c>
      <c r="T16" s="16" t="s">
        <v>19</v>
      </c>
      <c r="U16" s="25">
        <f>(B16+E16)/SUM(B16:E16)</f>
        <v>0.8</v>
      </c>
      <c r="V16" s="25">
        <f>B16/SUM(B16:C16)</f>
        <v>0.888888888888889</v>
      </c>
      <c r="W16" s="25">
        <f>B16/(B16+D16)</f>
        <v>0.888888888888889</v>
      </c>
      <c r="X16" s="25">
        <f>2*(W16*V16)/(W16+V16)</f>
        <v>0.888888888888889</v>
      </c>
      <c r="Y16" s="25">
        <f>(F16+I16)/SUM(F16:I16)</f>
        <v>0.6875</v>
      </c>
      <c r="Z16" s="25">
        <f>F16/SUM(F16:G16)</f>
        <v>1</v>
      </c>
      <c r="AA16" s="25">
        <f>F16/(F16+H16)</f>
        <v>0.6875</v>
      </c>
      <c r="AB16" s="25">
        <f>2*(AA16*Z16)/(AA16+Z16)</f>
        <v>0.814814814814815</v>
      </c>
    </row>
    <row r="17" spans="1:28">
      <c r="A17" s="15" t="s">
        <v>20</v>
      </c>
      <c r="B17" s="25">
        <v>5</v>
      </c>
      <c r="C17" s="25">
        <v>2</v>
      </c>
      <c r="D17" s="25">
        <v>4</v>
      </c>
      <c r="E17" s="12">
        <v>0</v>
      </c>
      <c r="F17" s="25">
        <v>13</v>
      </c>
      <c r="G17" s="25">
        <v>0</v>
      </c>
      <c r="H17" s="25">
        <v>3</v>
      </c>
      <c r="I17" s="12">
        <v>0</v>
      </c>
      <c r="J17" s="25">
        <v>25</v>
      </c>
      <c r="K17" s="25">
        <v>0</v>
      </c>
      <c r="L17" s="25">
        <v>17</v>
      </c>
      <c r="M17" s="25">
        <v>8</v>
      </c>
      <c r="N17" s="11">
        <v>25</v>
      </c>
      <c r="O17" s="12">
        <v>21</v>
      </c>
      <c r="P17" s="11">
        <v>0</v>
      </c>
      <c r="Q17" s="12">
        <v>0</v>
      </c>
      <c r="T17" s="15" t="s">
        <v>20</v>
      </c>
      <c r="U17" s="25">
        <f>(B17+E17)/SUM(B17:E17)</f>
        <v>0.454545454545455</v>
      </c>
      <c r="V17" s="25">
        <f>B17/SUM(B17:C17)</f>
        <v>0.714285714285714</v>
      </c>
      <c r="W17" s="25">
        <f>B17/(B17+D17)</f>
        <v>0.555555555555556</v>
      </c>
      <c r="X17" s="25">
        <f>2*(W17*V17)/(W17+V17)</f>
        <v>0.625</v>
      </c>
      <c r="Y17" s="25">
        <f>(F17+I17)/SUM(F17:I17)</f>
        <v>0.8125</v>
      </c>
      <c r="Z17" s="25">
        <f>F17/SUM(F17:G17)</f>
        <v>1</v>
      </c>
      <c r="AA17" s="25">
        <f>F17/(F17+H17)</f>
        <v>0.8125</v>
      </c>
      <c r="AB17" s="25">
        <f>2*(AA17*Z17)/(AA17+Z17)</f>
        <v>0.896551724137931</v>
      </c>
    </row>
    <row r="20" spans="1:13">
      <c r="A20" s="4"/>
      <c r="B20" s="19" t="s">
        <v>1</v>
      </c>
      <c r="C20" s="20"/>
      <c r="D20" s="20"/>
      <c r="E20" s="21"/>
      <c r="F20" s="5" t="s">
        <v>5</v>
      </c>
      <c r="G20" s="5"/>
      <c r="H20" s="5" t="s">
        <v>6</v>
      </c>
      <c r="I20" s="5"/>
      <c r="J20" s="5" t="s">
        <v>7</v>
      </c>
      <c r="K20" s="5"/>
      <c r="L20" s="5"/>
      <c r="M20" s="5"/>
    </row>
    <row r="21" spans="1:13">
      <c r="A21" s="6"/>
      <c r="B21" s="22"/>
      <c r="C21" s="23"/>
      <c r="D21" s="23"/>
      <c r="E21" s="24"/>
      <c r="F21" s="5"/>
      <c r="G21" s="5"/>
      <c r="H21" s="5"/>
      <c r="I21" s="5"/>
      <c r="J21" s="5"/>
      <c r="K21" s="5"/>
      <c r="L21" s="5"/>
      <c r="M21" s="5"/>
    </row>
    <row r="22" spans="1:13">
      <c r="A22" s="7"/>
      <c r="B22" s="8" t="s">
        <v>22</v>
      </c>
      <c r="C22" s="9" t="s">
        <v>23</v>
      </c>
      <c r="D22" s="8" t="s">
        <v>24</v>
      </c>
      <c r="E22" s="9" t="s">
        <v>25</v>
      </c>
      <c r="F22" s="29" t="s">
        <v>22</v>
      </c>
      <c r="G22" s="32"/>
      <c r="H22" s="29" t="s">
        <v>22</v>
      </c>
      <c r="I22" s="32"/>
      <c r="J22" s="8" t="s">
        <v>22</v>
      </c>
      <c r="K22" s="9" t="s">
        <v>23</v>
      </c>
      <c r="L22" s="8" t="s">
        <v>24</v>
      </c>
      <c r="M22" s="9" t="s">
        <v>25</v>
      </c>
    </row>
    <row r="23" spans="1:13">
      <c r="A23" s="10" t="s">
        <v>13</v>
      </c>
      <c r="B23" s="25">
        <f>(B6+E6)/SUM(B6:E6)</f>
        <v>0.396825396825397</v>
      </c>
      <c r="C23" s="25">
        <f>B6/SUM(B6:C6)</f>
        <v>0.396825396825397</v>
      </c>
      <c r="D23" s="25">
        <f>B6/(B6+D6)</f>
        <v>1</v>
      </c>
      <c r="E23" s="25">
        <f t="shared" ref="E23:E30" si="0">2*(D23*C23)/(D23+C23)</f>
        <v>0.568181818181818</v>
      </c>
      <c r="F23" s="33">
        <f>F6/SUM(F6:G6)</f>
        <v>0.954545454545455</v>
      </c>
      <c r="G23" s="34"/>
      <c r="H23" s="33">
        <f>H6/SUM(H6:I6)</f>
        <v>0.764705882352941</v>
      </c>
      <c r="I23" s="34"/>
      <c r="J23" s="25">
        <f>(J6+M6)/SUM(J6:M6)</f>
        <v>0.396825396825397</v>
      </c>
      <c r="K23" s="25">
        <f>J6/SUM(J6:K6)</f>
        <v>0.396825396825397</v>
      </c>
      <c r="L23" s="25">
        <f>J6/(J6+L6)</f>
        <v>1</v>
      </c>
      <c r="M23" s="25">
        <f t="shared" ref="M23:M30" si="1">2*(L23*K23)/(L23+K23)</f>
        <v>0.568181818181818</v>
      </c>
    </row>
    <row r="24" spans="1:13">
      <c r="A24" s="10" t="s">
        <v>14</v>
      </c>
      <c r="B24" s="25">
        <f>(B7+E7)/SUM(B7:E7)</f>
        <v>0.543478260869565</v>
      </c>
      <c r="C24" s="25">
        <f>B7/SUM(B7:C7)</f>
        <v>0.543478260869565</v>
      </c>
      <c r="D24" s="25">
        <f>B7/(B7+D7)</f>
        <v>1</v>
      </c>
      <c r="E24" s="25">
        <f t="shared" si="0"/>
        <v>0.704225352112676</v>
      </c>
      <c r="F24" s="33">
        <f>F7/SUM(F7:G7)</f>
        <v>0.916666666666667</v>
      </c>
      <c r="G24" s="34"/>
      <c r="H24" s="33">
        <f>H7/SUM(H7:I7)</f>
        <v>0.736842105263158</v>
      </c>
      <c r="I24" s="34"/>
      <c r="J24" s="25">
        <f>(J7+M7)/SUM(J7:M7)</f>
        <v>0.543478260869565</v>
      </c>
      <c r="K24" s="25">
        <f t="shared" ref="K23:K25" si="2">J7/SUM(J7:K7)</f>
        <v>0.543478260869565</v>
      </c>
      <c r="L24" s="25">
        <f>J7/(J7+L7)</f>
        <v>1</v>
      </c>
      <c r="M24" s="25">
        <f t="shared" si="1"/>
        <v>0.704225352112676</v>
      </c>
    </row>
    <row r="25" spans="1:13">
      <c r="A25" s="10" t="s">
        <v>15</v>
      </c>
      <c r="B25" s="25">
        <f>(B8+E8)/SUM(B8:E8)</f>
        <v>0.36231884057971</v>
      </c>
      <c r="C25" s="25">
        <f>B8/SUM(B8:C8)</f>
        <v>0.36231884057971</v>
      </c>
      <c r="D25" s="25">
        <f>B8/(B8+D8)</f>
        <v>1</v>
      </c>
      <c r="E25" s="25">
        <f t="shared" si="0"/>
        <v>0.531914893617021</v>
      </c>
      <c r="F25" s="33">
        <f>F8/SUM(F8:G8)</f>
        <v>0.884615384615385</v>
      </c>
      <c r="G25" s="34"/>
      <c r="H25" s="33">
        <f>H8/SUM(H8:I8)</f>
        <v>0.714285714285714</v>
      </c>
      <c r="I25" s="34"/>
      <c r="J25" s="25">
        <f>(J8+M8)/SUM(J8:M8)</f>
        <v>0.36231884057971</v>
      </c>
      <c r="K25" s="25">
        <f t="shared" si="2"/>
        <v>0.36231884057971</v>
      </c>
      <c r="L25" s="25">
        <f>J8/(J8+L8)</f>
        <v>1</v>
      </c>
      <c r="M25" s="25">
        <f t="shared" si="1"/>
        <v>0.531914893617021</v>
      </c>
    </row>
    <row r="26" spans="1:13">
      <c r="A26" s="15" t="s">
        <v>16</v>
      </c>
      <c r="B26" s="25">
        <f>(U13+Y13)/2</f>
        <v>0.40625</v>
      </c>
      <c r="C26" s="25">
        <f>(V13+Z13)/2</f>
        <v>0.65</v>
      </c>
      <c r="D26" s="25">
        <f>(W13+AA13)/2</f>
        <v>0.479166666666667</v>
      </c>
      <c r="E26" s="25">
        <f t="shared" si="0"/>
        <v>0.551660516605166</v>
      </c>
      <c r="F26" s="33">
        <f>J13/SUM(J13:K13)</f>
        <v>0.954545454545455</v>
      </c>
      <c r="G26" s="34"/>
      <c r="H26" s="33">
        <f>L13/SUM(L13:M13)</f>
        <v>0.764705882352941</v>
      </c>
      <c r="I26" s="34"/>
      <c r="J26" s="25">
        <f>(N13+Q13)/SUM(N13:Q13)</f>
        <v>0.396825396825397</v>
      </c>
      <c r="K26" s="25">
        <f>N13/SUM(N13:O13)</f>
        <v>0.396825396825397</v>
      </c>
      <c r="L26" s="25">
        <f>N13/(N13+P13)</f>
        <v>1</v>
      </c>
      <c r="M26" s="25">
        <f t="shared" si="1"/>
        <v>0.568181818181818</v>
      </c>
    </row>
    <row r="27" spans="1:13">
      <c r="A27" s="16" t="s">
        <v>17</v>
      </c>
      <c r="B27" s="25">
        <f>(U14+Y14)/2</f>
        <v>0.523809523809524</v>
      </c>
      <c r="C27" s="25">
        <f>(V14+Z14)/2</f>
        <v>0.777777777777778</v>
      </c>
      <c r="D27" s="25">
        <f>(W14+AA14)/2</f>
        <v>0.584415584415584</v>
      </c>
      <c r="E27" s="25">
        <f t="shared" si="0"/>
        <v>0.667372881355932</v>
      </c>
      <c r="F27" s="33">
        <f>J14/SUM(J14:K14)</f>
        <v>0.916666666666667</v>
      </c>
      <c r="G27" s="34"/>
      <c r="H27" s="33">
        <f>L14/SUM(L14:M14)</f>
        <v>0.736842105263158</v>
      </c>
      <c r="I27" s="34"/>
      <c r="J27" s="25">
        <f>(N14+Q14)/SUM(N14:Q14)</f>
        <v>0.543478260869565</v>
      </c>
      <c r="K27" s="25">
        <f>N14/SUM(N14:O14)</f>
        <v>0.543478260869565</v>
      </c>
      <c r="L27" s="25">
        <f>N14/(N14+P14)</f>
        <v>1</v>
      </c>
      <c r="M27" s="25">
        <f t="shared" si="1"/>
        <v>0.704225352112676</v>
      </c>
    </row>
    <row r="28" spans="1:13">
      <c r="A28" s="15" t="s">
        <v>18</v>
      </c>
      <c r="B28" s="25">
        <f>(U15+Y15)/2</f>
        <v>0.531512605042017</v>
      </c>
      <c r="C28" s="25">
        <f>(V15+Z15)/2</f>
        <v>0.711538461538462</v>
      </c>
      <c r="D28" s="25">
        <f>(W15+AA15)/2</f>
        <v>0.652777777777778</v>
      </c>
      <c r="E28" s="25">
        <f t="shared" si="0"/>
        <v>0.680892717306186</v>
      </c>
      <c r="F28" s="33">
        <f>J15/SUM(J15:K15)</f>
        <v>0.884615384615385</v>
      </c>
      <c r="G28" s="34"/>
      <c r="H28" s="33">
        <f>L15/SUM(L15:M15)</f>
        <v>0.714285714285714</v>
      </c>
      <c r="I28" s="34"/>
      <c r="J28" s="25">
        <f>(N15+Q15)/SUM(N15:Q15)</f>
        <v>0.36231884057971</v>
      </c>
      <c r="K28" s="25">
        <f>N15/SUM(N15:O15)</f>
        <v>0.36231884057971</v>
      </c>
      <c r="L28" s="25">
        <f>N15/(N15+P15)</f>
        <v>1</v>
      </c>
      <c r="M28" s="25">
        <f t="shared" si="1"/>
        <v>0.531914893617021</v>
      </c>
    </row>
    <row r="29" spans="1:13">
      <c r="A29" s="16" t="s">
        <v>19</v>
      </c>
      <c r="B29" s="25">
        <f>(U16+Y16)/2</f>
        <v>0.74375</v>
      </c>
      <c r="C29" s="25">
        <f>(V16+Z16)/2</f>
        <v>0.944444444444444</v>
      </c>
      <c r="D29" s="25">
        <f>(W16+AA16)/2</f>
        <v>0.788194444444444</v>
      </c>
      <c r="E29" s="25">
        <f t="shared" si="0"/>
        <v>0.859274103763082</v>
      </c>
      <c r="F29" s="33">
        <f>J16/SUM(J16:K16)</f>
        <v>0.857142857142857</v>
      </c>
      <c r="G29" s="34"/>
      <c r="H29" s="33">
        <f>L16/SUM(L16:M16)</f>
        <v>0.695652173913043</v>
      </c>
      <c r="I29" s="34"/>
      <c r="J29" s="25">
        <f>(N16+Q16)/SUM(N16:Q16)</f>
        <v>0.396825396825397</v>
      </c>
      <c r="K29" s="25">
        <f>N16/SUM(N16:O16)</f>
        <v>0.396825396825397</v>
      </c>
      <c r="L29" s="25">
        <f>N16/(N16+P16)</f>
        <v>1</v>
      </c>
      <c r="M29" s="25">
        <f t="shared" si="1"/>
        <v>0.568181818181818</v>
      </c>
    </row>
    <row r="30" spans="1:13">
      <c r="A30" s="15" t="s">
        <v>20</v>
      </c>
      <c r="B30" s="25">
        <f>(U17+Y17)/2</f>
        <v>0.633522727272727</v>
      </c>
      <c r="C30" s="25">
        <f>(V17+Z17)/2</f>
        <v>0.857142857142857</v>
      </c>
      <c r="D30" s="25">
        <f>(W17+AA17)/2</f>
        <v>0.684027777777778</v>
      </c>
      <c r="E30" s="25">
        <f t="shared" si="0"/>
        <v>0.760862568393949</v>
      </c>
      <c r="F30" s="33">
        <f>J17/SUM(J17:K17)</f>
        <v>1</v>
      </c>
      <c r="G30" s="34"/>
      <c r="H30" s="33">
        <f>L17/SUM(L17:M17)</f>
        <v>0.68</v>
      </c>
      <c r="I30" s="34"/>
      <c r="J30" s="25">
        <f>(N17+Q17)/SUM(N17:Q17)</f>
        <v>0.543478260869565</v>
      </c>
      <c r="K30" s="25">
        <f>N17/SUM(N17:O17)</f>
        <v>0.543478260869565</v>
      </c>
      <c r="L30" s="25">
        <f>N17/(N17+P17)</f>
        <v>1</v>
      </c>
      <c r="M30" s="25">
        <f t="shared" si="1"/>
        <v>0.704225352112676</v>
      </c>
    </row>
  </sheetData>
  <mergeCells count="41">
    <mergeCell ref="A1:M1"/>
    <mergeCell ref="B3:E3"/>
    <mergeCell ref="B4:E4"/>
    <mergeCell ref="B10:I10"/>
    <mergeCell ref="U10:AB10"/>
    <mergeCell ref="B11:E11"/>
    <mergeCell ref="F11:I11"/>
    <mergeCell ref="U11:X11"/>
    <mergeCell ref="Y11:AB11"/>
    <mergeCell ref="F22:G22"/>
    <mergeCell ref="H22:I22"/>
    <mergeCell ref="F23:G23"/>
    <mergeCell ref="H23:I23"/>
    <mergeCell ref="F24:G24"/>
    <mergeCell ref="H24:I24"/>
    <mergeCell ref="F25:G25"/>
    <mergeCell ref="H25:I25"/>
    <mergeCell ref="F26:G26"/>
    <mergeCell ref="H26:I26"/>
    <mergeCell ref="F27:G27"/>
    <mergeCell ref="H27:I27"/>
    <mergeCell ref="F28:G28"/>
    <mergeCell ref="H28:I28"/>
    <mergeCell ref="F29:G29"/>
    <mergeCell ref="H29:I29"/>
    <mergeCell ref="F30:G30"/>
    <mergeCell ref="H30:I30"/>
    <mergeCell ref="A3:A5"/>
    <mergeCell ref="A10:A12"/>
    <mergeCell ref="A20:A22"/>
    <mergeCell ref="T10:T12"/>
    <mergeCell ref="F3:G4"/>
    <mergeCell ref="H3:I4"/>
    <mergeCell ref="J3:M4"/>
    <mergeCell ref="J10:K11"/>
    <mergeCell ref="L10:M11"/>
    <mergeCell ref="N10:Q11"/>
    <mergeCell ref="F20:G21"/>
    <mergeCell ref="H20:I21"/>
    <mergeCell ref="B20:E21"/>
    <mergeCell ref="J20:M2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7"/>
  <sheetViews>
    <sheetView topLeftCell="A4" workbookViewId="0">
      <selection activeCell="K22" sqref="K22"/>
    </sheetView>
  </sheetViews>
  <sheetFormatPr defaultColWidth="9" defaultRowHeight="15"/>
  <cols>
    <col min="1" max="1" width="17.125" customWidth="1"/>
    <col min="2" max="17" width="4.625" customWidth="1"/>
    <col min="18" max="19" width="1.625" customWidth="1"/>
    <col min="20" max="20" width="12.625" customWidth="1"/>
    <col min="21" max="24" width="5.625" customWidth="1"/>
    <col min="25" max="25" width="5.5" customWidth="1"/>
    <col min="26" max="26" width="2" hidden="1" customWidth="1"/>
    <col min="27" max="27" width="5.625" customWidth="1"/>
    <col min="28" max="28" width="0.5" customWidth="1"/>
    <col min="29" max="32" width="5.625" customWidth="1"/>
    <col min="33" max="34" width="12.625"/>
    <col min="36" max="36" width="12.625"/>
  </cols>
  <sheetData>
    <row r="1" spans="1:23">
      <c r="A1" s="2" t="s">
        <v>26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T1" s="2" t="s">
        <v>27</v>
      </c>
      <c r="U1" s="18"/>
      <c r="V1" s="18"/>
      <c r="W1" s="18"/>
    </row>
    <row r="2" spans="20:23">
      <c r="T2" s="18"/>
      <c r="U2" s="18"/>
      <c r="V2" s="18"/>
      <c r="W2" s="18"/>
    </row>
    <row r="3" spans="1:32">
      <c r="A3" s="4"/>
      <c r="B3" s="5" t="s">
        <v>1</v>
      </c>
      <c r="C3" s="5"/>
      <c r="D3" s="5"/>
      <c r="E3" s="5"/>
      <c r="F3" s="5" t="s">
        <v>5</v>
      </c>
      <c r="G3" s="5"/>
      <c r="H3" s="5" t="s">
        <v>6</v>
      </c>
      <c r="I3" s="5"/>
      <c r="J3" s="5" t="s">
        <v>7</v>
      </c>
      <c r="K3" s="5"/>
      <c r="L3" s="5"/>
      <c r="M3" s="5"/>
      <c r="T3" s="4"/>
      <c r="U3" s="19" t="s">
        <v>1</v>
      </c>
      <c r="V3" s="20"/>
      <c r="W3" s="20"/>
      <c r="X3" s="21"/>
      <c r="Y3" s="31" t="s">
        <v>5</v>
      </c>
      <c r="Z3" s="31"/>
      <c r="AA3" s="31" t="s">
        <v>6</v>
      </c>
      <c r="AB3" s="31"/>
      <c r="AC3" s="5" t="s">
        <v>7</v>
      </c>
      <c r="AD3" s="5"/>
      <c r="AE3" s="5"/>
      <c r="AF3" s="5"/>
    </row>
    <row r="4" spans="1:32">
      <c r="A4" s="6"/>
      <c r="B4" s="5" t="s">
        <v>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T4" s="6"/>
      <c r="U4" s="22"/>
      <c r="V4" s="23"/>
      <c r="W4" s="23"/>
      <c r="X4" s="24"/>
      <c r="Y4" s="31"/>
      <c r="Z4" s="31"/>
      <c r="AA4" s="31"/>
      <c r="AB4" s="31"/>
      <c r="AC4" s="5"/>
      <c r="AD4" s="5"/>
      <c r="AE4" s="5"/>
      <c r="AF4" s="5"/>
    </row>
    <row r="5" spans="1:32">
      <c r="A5" s="7"/>
      <c r="B5" s="8" t="s">
        <v>8</v>
      </c>
      <c r="C5" s="9" t="s">
        <v>9</v>
      </c>
      <c r="D5" s="8" t="s">
        <v>10</v>
      </c>
      <c r="E5" s="9" t="s">
        <v>21</v>
      </c>
      <c r="F5" s="8" t="s">
        <v>11</v>
      </c>
      <c r="G5" s="9" t="s">
        <v>12</v>
      </c>
      <c r="H5" s="8" t="s">
        <v>11</v>
      </c>
      <c r="I5" s="9" t="s">
        <v>12</v>
      </c>
      <c r="J5" s="8" t="s">
        <v>8</v>
      </c>
      <c r="K5" s="9" t="s">
        <v>9</v>
      </c>
      <c r="L5" s="8" t="s">
        <v>10</v>
      </c>
      <c r="M5" s="9" t="s">
        <v>21</v>
      </c>
      <c r="T5" s="7"/>
      <c r="U5" s="8" t="s">
        <v>22</v>
      </c>
      <c r="V5" s="9" t="s">
        <v>23</v>
      </c>
      <c r="W5" s="8" t="s">
        <v>24</v>
      </c>
      <c r="X5" s="9" t="s">
        <v>25</v>
      </c>
      <c r="Y5" s="29" t="s">
        <v>22</v>
      </c>
      <c r="Z5" s="32"/>
      <c r="AA5" s="29" t="s">
        <v>22</v>
      </c>
      <c r="AB5" s="32"/>
      <c r="AC5" s="8" t="s">
        <v>22</v>
      </c>
      <c r="AD5" s="9" t="s">
        <v>23</v>
      </c>
      <c r="AE5" s="8" t="s">
        <v>24</v>
      </c>
      <c r="AF5" s="9" t="s">
        <v>25</v>
      </c>
    </row>
    <row r="6" spans="1:32">
      <c r="A6" s="10" t="s">
        <v>13</v>
      </c>
      <c r="B6" s="11">
        <v>1</v>
      </c>
      <c r="C6" s="12">
        <v>0</v>
      </c>
      <c r="D6" s="12">
        <v>0</v>
      </c>
      <c r="E6" s="12">
        <v>0</v>
      </c>
      <c r="F6" s="11">
        <v>1</v>
      </c>
      <c r="G6" s="12">
        <v>0</v>
      </c>
      <c r="H6" s="11">
        <v>1</v>
      </c>
      <c r="I6" s="12">
        <v>0</v>
      </c>
      <c r="J6" s="11">
        <v>1</v>
      </c>
      <c r="K6" s="12">
        <v>0</v>
      </c>
      <c r="L6" s="12">
        <v>0</v>
      </c>
      <c r="M6" s="12">
        <v>0</v>
      </c>
      <c r="T6" s="10" t="s">
        <v>13</v>
      </c>
      <c r="U6" s="25">
        <f t="shared" ref="U6:U8" si="0">(B6+E6)/SUM(B6:E6)</f>
        <v>1</v>
      </c>
      <c r="V6" s="25">
        <f>B6/SUM(B6,C6)</f>
        <v>1</v>
      </c>
      <c r="W6" s="25">
        <f t="shared" ref="W6:W8" si="1">B6/(B6+D6)</f>
        <v>1</v>
      </c>
      <c r="X6" s="25">
        <f t="shared" ref="X6:X13" si="2">2*(W6*V6)/(W6+V6)</f>
        <v>1</v>
      </c>
      <c r="Y6" s="33">
        <f>F6/SUM(F6,G6)</f>
        <v>1</v>
      </c>
      <c r="Z6" s="34"/>
      <c r="AA6" s="33">
        <f>H6/SUM(H6,I6)</f>
        <v>1</v>
      </c>
      <c r="AB6" s="34"/>
      <c r="AC6" s="25">
        <f t="shared" ref="AC6:AC8" si="3">(J6+M6)/SUM(J6:M6)</f>
        <v>1</v>
      </c>
      <c r="AD6" s="25">
        <f>J6/SUM(J6,K6)</f>
        <v>1</v>
      </c>
      <c r="AE6" s="25">
        <f t="shared" ref="AE6:AE8" si="4">J6/(J6+L6)</f>
        <v>1</v>
      </c>
      <c r="AF6" s="25">
        <f t="shared" ref="AF6:AF13" si="5">2*(AE6*AD6)/(AE6+AD6)</f>
        <v>1</v>
      </c>
    </row>
    <row r="7" spans="1:32">
      <c r="A7" s="10" t="s">
        <v>14</v>
      </c>
      <c r="B7" s="11">
        <v>1</v>
      </c>
      <c r="C7" s="12">
        <v>0</v>
      </c>
      <c r="D7" s="12">
        <v>0</v>
      </c>
      <c r="E7" s="12">
        <v>0</v>
      </c>
      <c r="F7" s="11">
        <v>1</v>
      </c>
      <c r="G7" s="12">
        <v>0</v>
      </c>
      <c r="H7" s="11">
        <v>1</v>
      </c>
      <c r="I7" s="12">
        <v>0</v>
      </c>
      <c r="J7" s="11">
        <v>1</v>
      </c>
      <c r="K7" s="12">
        <v>0</v>
      </c>
      <c r="L7" s="12">
        <v>0</v>
      </c>
      <c r="M7" s="12">
        <v>0</v>
      </c>
      <c r="T7" s="10" t="s">
        <v>14</v>
      </c>
      <c r="U7" s="25">
        <f t="shared" si="0"/>
        <v>1</v>
      </c>
      <c r="V7" s="25">
        <f>B7/SUM(B7,C7)</f>
        <v>1</v>
      </c>
      <c r="W7" s="25">
        <f t="shared" si="1"/>
        <v>1</v>
      </c>
      <c r="X7" s="25">
        <f t="shared" si="2"/>
        <v>1</v>
      </c>
      <c r="Y7" s="33">
        <f>F7/SUM(F7,G7)</f>
        <v>1</v>
      </c>
      <c r="Z7" s="34"/>
      <c r="AA7" s="33">
        <f>H7/SUM(H7,I7)</f>
        <v>1</v>
      </c>
      <c r="AB7" s="34"/>
      <c r="AC7" s="25">
        <f t="shared" si="3"/>
        <v>1</v>
      </c>
      <c r="AD7" s="25">
        <f>J7/SUM(J7,K7)</f>
        <v>1</v>
      </c>
      <c r="AE7" s="25">
        <f t="shared" si="4"/>
        <v>1</v>
      </c>
      <c r="AF7" s="25">
        <f t="shared" si="5"/>
        <v>1</v>
      </c>
    </row>
    <row r="8" spans="1:32">
      <c r="A8" s="10" t="s">
        <v>15</v>
      </c>
      <c r="B8" s="11">
        <v>1</v>
      </c>
      <c r="C8" s="12">
        <v>0</v>
      </c>
      <c r="D8" s="12">
        <v>0</v>
      </c>
      <c r="E8" s="12">
        <v>0</v>
      </c>
      <c r="F8" s="11">
        <v>1</v>
      </c>
      <c r="G8" s="12">
        <v>0</v>
      </c>
      <c r="H8" s="11">
        <v>1</v>
      </c>
      <c r="I8" s="12">
        <v>0</v>
      </c>
      <c r="J8" s="11">
        <v>1</v>
      </c>
      <c r="K8" s="12">
        <v>0</v>
      </c>
      <c r="L8" s="12">
        <v>0</v>
      </c>
      <c r="M8" s="12">
        <v>0</v>
      </c>
      <c r="T8" s="10" t="s">
        <v>15</v>
      </c>
      <c r="U8" s="25">
        <f t="shared" si="0"/>
        <v>1</v>
      </c>
      <c r="V8" s="25">
        <f>B8/SUM(B8,C8)</f>
        <v>1</v>
      </c>
      <c r="W8" s="25">
        <f t="shared" si="1"/>
        <v>1</v>
      </c>
      <c r="X8" s="25">
        <f t="shared" si="2"/>
        <v>1</v>
      </c>
      <c r="Y8" s="33">
        <f>F8/SUM(F8,G8)</f>
        <v>1</v>
      </c>
      <c r="Z8" s="34"/>
      <c r="AA8" s="33">
        <f>H8/SUM(H8,I8)</f>
        <v>1</v>
      </c>
      <c r="AB8" s="34"/>
      <c r="AC8" s="25">
        <f t="shared" si="3"/>
        <v>1</v>
      </c>
      <c r="AD8" s="25">
        <f>J8/SUM(J8,K8)</f>
        <v>1</v>
      </c>
      <c r="AE8" s="25">
        <f t="shared" si="4"/>
        <v>1</v>
      </c>
      <c r="AF8" s="25">
        <f t="shared" si="5"/>
        <v>1</v>
      </c>
    </row>
    <row r="9" spans="20:32">
      <c r="T9" s="15" t="s">
        <v>16</v>
      </c>
      <c r="U9" s="25">
        <f>AVERAGE(B23,F23)</f>
        <v>1</v>
      </c>
      <c r="V9" s="25">
        <f>AVERAGE(C23,G23)</f>
        <v>1</v>
      </c>
      <c r="W9" s="25">
        <f>AVERAGE(D23,H23)</f>
        <v>1</v>
      </c>
      <c r="X9" s="25">
        <f t="shared" si="2"/>
        <v>1</v>
      </c>
      <c r="Y9" s="33">
        <f>J13/SUM(J13,K13)</f>
        <v>1</v>
      </c>
      <c r="Z9" s="34"/>
      <c r="AA9" s="33">
        <f>L13/SUM(L13,M13)</f>
        <v>1</v>
      </c>
      <c r="AB9" s="34"/>
      <c r="AC9" s="25">
        <f t="shared" ref="AC9:AC13" si="6">(N13+Q13)/SUM(N13:Q13)</f>
        <v>1</v>
      </c>
      <c r="AD9" s="25">
        <f>N13/SUM(N13,O13)</f>
        <v>1</v>
      </c>
      <c r="AE9" s="25">
        <f t="shared" ref="AE9:AE13" si="7">N13/(N13+P13)</f>
        <v>1</v>
      </c>
      <c r="AF9" s="25">
        <f t="shared" si="5"/>
        <v>1</v>
      </c>
    </row>
    <row r="10" spans="1:32">
      <c r="A10" s="4"/>
      <c r="B10" s="13" t="s">
        <v>1</v>
      </c>
      <c r="C10" s="14"/>
      <c r="D10" s="14"/>
      <c r="E10" s="14"/>
      <c r="F10" s="14"/>
      <c r="G10" s="14"/>
      <c r="H10" s="14"/>
      <c r="I10" s="17"/>
      <c r="J10" s="5" t="s">
        <v>5</v>
      </c>
      <c r="K10" s="5"/>
      <c r="L10" s="5" t="s">
        <v>6</v>
      </c>
      <c r="M10" s="5"/>
      <c r="N10" s="5" t="s">
        <v>7</v>
      </c>
      <c r="O10" s="5"/>
      <c r="P10" s="5"/>
      <c r="Q10" s="5"/>
      <c r="T10" s="16" t="s">
        <v>17</v>
      </c>
      <c r="U10" s="25">
        <f>AVERAGE(B24,F24)</f>
        <v>1</v>
      </c>
      <c r="V10" s="25">
        <f>AVERAGE(C24,G24)</f>
        <v>1</v>
      </c>
      <c r="W10" s="25">
        <f>AVERAGE(D24,H24)</f>
        <v>1</v>
      </c>
      <c r="X10" s="25">
        <f t="shared" si="2"/>
        <v>1</v>
      </c>
      <c r="Y10" s="33">
        <f>J14/SUM(J14,K14)</f>
        <v>1</v>
      </c>
      <c r="Z10" s="34"/>
      <c r="AA10" s="33">
        <f>L14/SUM(L14,M14)</f>
        <v>1</v>
      </c>
      <c r="AB10" s="34"/>
      <c r="AC10" s="25">
        <f t="shared" si="6"/>
        <v>1</v>
      </c>
      <c r="AD10" s="25">
        <f>N14/SUM(N14,O14)</f>
        <v>1</v>
      </c>
      <c r="AE10" s="25">
        <f t="shared" si="7"/>
        <v>1</v>
      </c>
      <c r="AF10" s="25">
        <f t="shared" si="5"/>
        <v>1</v>
      </c>
    </row>
    <row r="11" spans="1:32">
      <c r="A11" s="6"/>
      <c r="B11" s="5" t="s">
        <v>3</v>
      </c>
      <c r="C11" s="5"/>
      <c r="D11" s="5"/>
      <c r="E11" s="5"/>
      <c r="F11" s="5" t="s">
        <v>4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T11" s="15" t="s">
        <v>18</v>
      </c>
      <c r="U11" s="25">
        <f>AVERAGE(B25,F25)</f>
        <v>1</v>
      </c>
      <c r="V11" s="25">
        <f>AVERAGE(C25,G25)</f>
        <v>1</v>
      </c>
      <c r="W11" s="25">
        <f>AVERAGE(D25,H25)</f>
        <v>1</v>
      </c>
      <c r="X11" s="25">
        <f t="shared" si="2"/>
        <v>1</v>
      </c>
      <c r="Y11" s="33">
        <f>J15/SUM(J15,K15)</f>
        <v>1</v>
      </c>
      <c r="Z11" s="34"/>
      <c r="AA11" s="33">
        <f>L15/SUM(L15,M15)</f>
        <v>1</v>
      </c>
      <c r="AB11" s="34"/>
      <c r="AC11" s="25">
        <f t="shared" si="6"/>
        <v>1</v>
      </c>
      <c r="AD11" s="25">
        <f>N15/SUM(N15,O15)</f>
        <v>1</v>
      </c>
      <c r="AE11" s="25">
        <f t="shared" si="7"/>
        <v>1</v>
      </c>
      <c r="AF11" s="25">
        <f t="shared" si="5"/>
        <v>1</v>
      </c>
    </row>
    <row r="12" spans="1:32">
      <c r="A12" s="7"/>
      <c r="B12" s="8" t="s">
        <v>8</v>
      </c>
      <c r="C12" s="9" t="s">
        <v>9</v>
      </c>
      <c r="D12" s="8" t="s">
        <v>10</v>
      </c>
      <c r="E12" s="9" t="s">
        <v>21</v>
      </c>
      <c r="F12" s="8" t="s">
        <v>8</v>
      </c>
      <c r="G12" s="9" t="s">
        <v>9</v>
      </c>
      <c r="H12" s="8" t="s">
        <v>10</v>
      </c>
      <c r="I12" s="9" t="s">
        <v>21</v>
      </c>
      <c r="J12" s="8" t="s">
        <v>11</v>
      </c>
      <c r="K12" s="9" t="s">
        <v>12</v>
      </c>
      <c r="L12" s="8" t="s">
        <v>11</v>
      </c>
      <c r="M12" s="9" t="s">
        <v>12</v>
      </c>
      <c r="N12" s="8" t="s">
        <v>8</v>
      </c>
      <c r="O12" s="9" t="s">
        <v>9</v>
      </c>
      <c r="P12" s="8" t="s">
        <v>10</v>
      </c>
      <c r="Q12" s="9" t="s">
        <v>21</v>
      </c>
      <c r="T12" s="16" t="s">
        <v>19</v>
      </c>
      <c r="U12" s="25">
        <f>AVERAGE(B26,F26)</f>
        <v>1</v>
      </c>
      <c r="V12" s="25">
        <f>AVERAGE(C26,G26)</f>
        <v>1</v>
      </c>
      <c r="W12" s="25">
        <f>AVERAGE(D26,H26)</f>
        <v>1</v>
      </c>
      <c r="X12" s="25">
        <f t="shared" si="2"/>
        <v>1</v>
      </c>
      <c r="Y12" s="33">
        <f>J16/SUM(J16,K16)</f>
        <v>1</v>
      </c>
      <c r="Z12" s="34"/>
      <c r="AA12" s="33">
        <f>L16/SUM(L16,M16)</f>
        <v>1</v>
      </c>
      <c r="AB12" s="34"/>
      <c r="AC12" s="25">
        <f t="shared" si="6"/>
        <v>1</v>
      </c>
      <c r="AD12" s="25">
        <f>N16/SUM(N16,O16)</f>
        <v>1</v>
      </c>
      <c r="AE12" s="25">
        <f t="shared" si="7"/>
        <v>1</v>
      </c>
      <c r="AF12" s="25">
        <f t="shared" si="5"/>
        <v>1</v>
      </c>
    </row>
    <row r="13" spans="1:32">
      <c r="A13" s="15" t="s">
        <v>16</v>
      </c>
      <c r="B13" s="11">
        <v>1</v>
      </c>
      <c r="C13" s="12">
        <v>0</v>
      </c>
      <c r="D13" s="12">
        <v>0</v>
      </c>
      <c r="E13" s="12">
        <v>0</v>
      </c>
      <c r="F13" s="11">
        <v>1</v>
      </c>
      <c r="G13" s="12">
        <v>0</v>
      </c>
      <c r="H13" s="12">
        <v>0</v>
      </c>
      <c r="I13" s="12">
        <v>0</v>
      </c>
      <c r="J13" s="11">
        <v>1</v>
      </c>
      <c r="K13" s="12">
        <v>0</v>
      </c>
      <c r="L13" s="11">
        <v>1</v>
      </c>
      <c r="M13" s="12">
        <v>0</v>
      </c>
      <c r="N13" s="11">
        <v>1</v>
      </c>
      <c r="O13" s="12">
        <v>0</v>
      </c>
      <c r="P13" s="12">
        <v>0</v>
      </c>
      <c r="Q13" s="12">
        <v>0</v>
      </c>
      <c r="T13" s="15" t="s">
        <v>20</v>
      </c>
      <c r="U13" s="25">
        <f>AVERAGE(B27,F27)</f>
        <v>1</v>
      </c>
      <c r="V13" s="25">
        <f>AVERAGE(C27,G27)</f>
        <v>1</v>
      </c>
      <c r="W13" s="25">
        <f>AVERAGE(D27,H27)</f>
        <v>1</v>
      </c>
      <c r="X13" s="25">
        <f t="shared" si="2"/>
        <v>1</v>
      </c>
      <c r="Y13" s="33">
        <f>J17/SUM(J17,K17)</f>
        <v>1</v>
      </c>
      <c r="Z13" s="34"/>
      <c r="AA13" s="33">
        <f>L17/SUM(L17,M17)</f>
        <v>1</v>
      </c>
      <c r="AB13" s="34"/>
      <c r="AC13" s="25">
        <f t="shared" si="6"/>
        <v>1</v>
      </c>
      <c r="AD13" s="25">
        <f>N17/SUM(N17,O17)</f>
        <v>1</v>
      </c>
      <c r="AE13" s="25">
        <f t="shared" si="7"/>
        <v>1</v>
      </c>
      <c r="AF13" s="25">
        <f t="shared" si="5"/>
        <v>1</v>
      </c>
    </row>
    <row r="14" spans="1:17">
      <c r="A14" s="16" t="s">
        <v>17</v>
      </c>
      <c r="B14" s="11">
        <v>1</v>
      </c>
      <c r="C14" s="12">
        <v>0</v>
      </c>
      <c r="D14" s="12">
        <v>0</v>
      </c>
      <c r="E14" s="12">
        <v>0</v>
      </c>
      <c r="F14" s="11">
        <v>1</v>
      </c>
      <c r="G14" s="12">
        <v>0</v>
      </c>
      <c r="H14" s="12">
        <v>0</v>
      </c>
      <c r="I14" s="12">
        <v>0</v>
      </c>
      <c r="J14" s="11">
        <v>1</v>
      </c>
      <c r="K14" s="12">
        <v>0</v>
      </c>
      <c r="L14" s="11">
        <v>1</v>
      </c>
      <c r="M14" s="12">
        <v>0</v>
      </c>
      <c r="N14" s="11">
        <v>1</v>
      </c>
      <c r="O14" s="12">
        <v>0</v>
      </c>
      <c r="P14" s="12">
        <v>0</v>
      </c>
      <c r="Q14" s="12">
        <v>0</v>
      </c>
    </row>
    <row r="15" spans="1:17">
      <c r="A15" s="15" t="s">
        <v>18</v>
      </c>
      <c r="B15" s="11">
        <v>1</v>
      </c>
      <c r="C15" s="12">
        <v>0</v>
      </c>
      <c r="D15" s="12">
        <v>0</v>
      </c>
      <c r="E15" s="12">
        <v>0</v>
      </c>
      <c r="F15" s="11">
        <v>1</v>
      </c>
      <c r="G15" s="12">
        <v>0</v>
      </c>
      <c r="H15" s="12">
        <v>0</v>
      </c>
      <c r="I15" s="12">
        <v>0</v>
      </c>
      <c r="J15" s="11">
        <v>1</v>
      </c>
      <c r="K15" s="12">
        <v>0</v>
      </c>
      <c r="L15" s="11">
        <v>1</v>
      </c>
      <c r="M15" s="12">
        <v>0</v>
      </c>
      <c r="N15" s="11">
        <v>1</v>
      </c>
      <c r="O15" s="12">
        <v>0</v>
      </c>
      <c r="P15" s="12">
        <v>0</v>
      </c>
      <c r="Q15" s="12">
        <v>0</v>
      </c>
    </row>
    <row r="16" spans="1:17">
      <c r="A16" s="16" t="s">
        <v>19</v>
      </c>
      <c r="B16" s="11">
        <v>1</v>
      </c>
      <c r="C16" s="12">
        <v>0</v>
      </c>
      <c r="D16" s="12">
        <v>0</v>
      </c>
      <c r="E16" s="12">
        <v>0</v>
      </c>
      <c r="F16" s="11">
        <v>1</v>
      </c>
      <c r="G16" s="12">
        <v>0</v>
      </c>
      <c r="H16" s="12">
        <v>0</v>
      </c>
      <c r="I16" s="12">
        <v>0</v>
      </c>
      <c r="J16" s="11">
        <v>1</v>
      </c>
      <c r="K16" s="12">
        <v>0</v>
      </c>
      <c r="L16" s="11">
        <v>1</v>
      </c>
      <c r="M16" s="12">
        <v>0</v>
      </c>
      <c r="N16" s="11">
        <v>1</v>
      </c>
      <c r="O16" s="12">
        <v>0</v>
      </c>
      <c r="P16" s="12">
        <v>0</v>
      </c>
      <c r="Q16" s="12">
        <v>0</v>
      </c>
    </row>
    <row r="17" spans="1:17">
      <c r="A17" s="15" t="s">
        <v>20</v>
      </c>
      <c r="B17" s="11">
        <v>1</v>
      </c>
      <c r="C17" s="12">
        <v>0</v>
      </c>
      <c r="D17" s="12">
        <v>0</v>
      </c>
      <c r="E17" s="12">
        <v>0</v>
      </c>
      <c r="F17" s="11">
        <v>1</v>
      </c>
      <c r="G17" s="12">
        <v>0</v>
      </c>
      <c r="H17" s="12">
        <v>0</v>
      </c>
      <c r="I17" s="12">
        <v>0</v>
      </c>
      <c r="J17" s="11">
        <v>1</v>
      </c>
      <c r="K17" s="12">
        <v>0</v>
      </c>
      <c r="L17" s="11">
        <v>1</v>
      </c>
      <c r="M17" s="12">
        <v>0</v>
      </c>
      <c r="N17" s="11">
        <v>1</v>
      </c>
      <c r="O17" s="12">
        <v>0</v>
      </c>
      <c r="P17" s="12">
        <v>0</v>
      </c>
      <c r="Q17" s="12">
        <v>0</v>
      </c>
    </row>
    <row r="20" spans="1:9">
      <c r="A20" s="4"/>
      <c r="B20" s="13" t="s">
        <v>1</v>
      </c>
      <c r="C20" s="14"/>
      <c r="D20" s="14"/>
      <c r="E20" s="14"/>
      <c r="F20" s="14"/>
      <c r="G20" s="14"/>
      <c r="H20" s="14"/>
      <c r="I20" s="17"/>
    </row>
    <row r="21" spans="1:9">
      <c r="A21" s="6"/>
      <c r="B21" s="5" t="s">
        <v>3</v>
      </c>
      <c r="C21" s="5"/>
      <c r="D21" s="5"/>
      <c r="E21" s="5"/>
      <c r="F21" s="5" t="s">
        <v>4</v>
      </c>
      <c r="G21" s="5"/>
      <c r="H21" s="5"/>
      <c r="I21" s="5"/>
    </row>
    <row r="22" spans="1:9">
      <c r="A22" s="7"/>
      <c r="B22" s="8" t="s">
        <v>22</v>
      </c>
      <c r="C22" s="9" t="s">
        <v>23</v>
      </c>
      <c r="D22" s="8" t="s">
        <v>24</v>
      </c>
      <c r="E22" s="9" t="s">
        <v>25</v>
      </c>
      <c r="F22" s="8" t="s">
        <v>22</v>
      </c>
      <c r="G22" s="9" t="s">
        <v>23</v>
      </c>
      <c r="H22" s="8" t="s">
        <v>24</v>
      </c>
      <c r="I22" s="9" t="s">
        <v>25</v>
      </c>
    </row>
    <row r="23" spans="1:9">
      <c r="A23" s="15" t="s">
        <v>16</v>
      </c>
      <c r="B23" s="25">
        <f t="shared" ref="B23:B27" si="8">(B13+E13)/SUM(B13:E13)</f>
        <v>1</v>
      </c>
      <c r="C23" s="25">
        <f t="shared" ref="C23:C27" si="9">B13/SUM(B13:C13)</f>
        <v>1</v>
      </c>
      <c r="D23" s="25">
        <f t="shared" ref="D23:D27" si="10">B13/(B13+D13)</f>
        <v>1</v>
      </c>
      <c r="E23" s="25">
        <f t="shared" ref="E23:E27" si="11">2*(D23*C23)/(D23+C23)</f>
        <v>1</v>
      </c>
      <c r="F23" s="25">
        <f t="shared" ref="F23:F27" si="12">(F13+I13)/SUM(F13:I13)</f>
        <v>1</v>
      </c>
      <c r="G23" s="25">
        <f t="shared" ref="G23:G27" si="13">F13/SUM(F13:G13)</f>
        <v>1</v>
      </c>
      <c r="H23" s="25">
        <f t="shared" ref="H23:H27" si="14">F13/(F13+H13)</f>
        <v>1</v>
      </c>
      <c r="I23" s="25">
        <f t="shared" ref="I23:I27" si="15">2*(H23*G23)/(H23+G23)</f>
        <v>1</v>
      </c>
    </row>
    <row r="24" spans="1:9">
      <c r="A24" s="16" t="s">
        <v>17</v>
      </c>
      <c r="B24" s="25">
        <f t="shared" si="8"/>
        <v>1</v>
      </c>
      <c r="C24" s="25">
        <f t="shared" si="9"/>
        <v>1</v>
      </c>
      <c r="D24" s="25">
        <f t="shared" si="10"/>
        <v>1</v>
      </c>
      <c r="E24" s="25">
        <f t="shared" si="11"/>
        <v>1</v>
      </c>
      <c r="F24" s="25">
        <f t="shared" si="12"/>
        <v>1</v>
      </c>
      <c r="G24" s="25">
        <f t="shared" si="13"/>
        <v>1</v>
      </c>
      <c r="H24" s="25">
        <f t="shared" si="14"/>
        <v>1</v>
      </c>
      <c r="I24" s="25">
        <f t="shared" si="15"/>
        <v>1</v>
      </c>
    </row>
    <row r="25" spans="1:9">
      <c r="A25" s="15" t="s">
        <v>18</v>
      </c>
      <c r="B25" s="25">
        <f t="shared" si="8"/>
        <v>1</v>
      </c>
      <c r="C25" s="25">
        <f t="shared" si="9"/>
        <v>1</v>
      </c>
      <c r="D25" s="25">
        <f t="shared" si="10"/>
        <v>1</v>
      </c>
      <c r="E25" s="25">
        <f t="shared" si="11"/>
        <v>1</v>
      </c>
      <c r="F25" s="25">
        <f t="shared" si="12"/>
        <v>1</v>
      </c>
      <c r="G25" s="25">
        <f t="shared" si="13"/>
        <v>1</v>
      </c>
      <c r="H25" s="25">
        <f t="shared" si="14"/>
        <v>1</v>
      </c>
      <c r="I25" s="25">
        <f t="shared" si="15"/>
        <v>1</v>
      </c>
    </row>
    <row r="26" spans="1:9">
      <c r="A26" s="16" t="s">
        <v>19</v>
      </c>
      <c r="B26" s="25">
        <f t="shared" si="8"/>
        <v>1</v>
      </c>
      <c r="C26" s="25">
        <f t="shared" si="9"/>
        <v>1</v>
      </c>
      <c r="D26" s="25">
        <f t="shared" si="10"/>
        <v>1</v>
      </c>
      <c r="E26" s="25">
        <f t="shared" si="11"/>
        <v>1</v>
      </c>
      <c r="F26" s="25">
        <f t="shared" si="12"/>
        <v>1</v>
      </c>
      <c r="G26" s="25">
        <f t="shared" si="13"/>
        <v>1</v>
      </c>
      <c r="H26" s="25">
        <f t="shared" si="14"/>
        <v>1</v>
      </c>
      <c r="I26" s="25">
        <f t="shared" si="15"/>
        <v>1</v>
      </c>
    </row>
    <row r="27" spans="1:9">
      <c r="A27" s="15" t="s">
        <v>20</v>
      </c>
      <c r="B27" s="25">
        <f t="shared" si="8"/>
        <v>1</v>
      </c>
      <c r="C27" s="25">
        <f t="shared" si="9"/>
        <v>1</v>
      </c>
      <c r="D27" s="25">
        <f t="shared" si="10"/>
        <v>1</v>
      </c>
      <c r="E27" s="25">
        <f t="shared" si="11"/>
        <v>1</v>
      </c>
      <c r="F27" s="25">
        <f t="shared" si="12"/>
        <v>1</v>
      </c>
      <c r="G27" s="25">
        <f t="shared" si="13"/>
        <v>1</v>
      </c>
      <c r="H27" s="25">
        <f t="shared" si="14"/>
        <v>1</v>
      </c>
      <c r="I27" s="25">
        <f t="shared" si="15"/>
        <v>1</v>
      </c>
    </row>
  </sheetData>
  <mergeCells count="42">
    <mergeCell ref="A1:M1"/>
    <mergeCell ref="B3:E3"/>
    <mergeCell ref="B4:E4"/>
    <mergeCell ref="Y5:Z5"/>
    <mergeCell ref="AA5:AB5"/>
    <mergeCell ref="Y6:Z6"/>
    <mergeCell ref="AA6:AB6"/>
    <mergeCell ref="Y7:Z7"/>
    <mergeCell ref="AA7:AB7"/>
    <mergeCell ref="Y8:Z8"/>
    <mergeCell ref="AA8:AB8"/>
    <mergeCell ref="Y9:Z9"/>
    <mergeCell ref="AA9:AB9"/>
    <mergeCell ref="B10:I10"/>
    <mergeCell ref="Y10:Z10"/>
    <mergeCell ref="AA10:AB10"/>
    <mergeCell ref="B11:E11"/>
    <mergeCell ref="F11:I11"/>
    <mergeCell ref="Y11:Z11"/>
    <mergeCell ref="AA11:AB11"/>
    <mergeCell ref="Y12:Z12"/>
    <mergeCell ref="AA12:AB12"/>
    <mergeCell ref="Y13:Z13"/>
    <mergeCell ref="AA13:AB13"/>
    <mergeCell ref="B20:I20"/>
    <mergeCell ref="B21:E21"/>
    <mergeCell ref="F21:I21"/>
    <mergeCell ref="A3:A5"/>
    <mergeCell ref="A10:A12"/>
    <mergeCell ref="A20:A22"/>
    <mergeCell ref="T3:T5"/>
    <mergeCell ref="F3:G4"/>
    <mergeCell ref="H3:I4"/>
    <mergeCell ref="J3:M4"/>
    <mergeCell ref="J10:K11"/>
    <mergeCell ref="L10:M11"/>
    <mergeCell ref="N10:Q11"/>
    <mergeCell ref="U3:X4"/>
    <mergeCell ref="AC3:AF4"/>
    <mergeCell ref="Y3:Z4"/>
    <mergeCell ref="AA3:AB4"/>
    <mergeCell ref="T1:W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"/>
  <sheetViews>
    <sheetView workbookViewId="0">
      <selection activeCell="A2" sqref="A2"/>
    </sheetView>
  </sheetViews>
  <sheetFormatPr defaultColWidth="9" defaultRowHeight="15"/>
  <cols>
    <col min="1" max="1" width="17.125" customWidth="1"/>
    <col min="2" max="17" width="4.625" customWidth="1"/>
    <col min="18" max="19" width="1.625" customWidth="1"/>
    <col min="20" max="20" width="12.625" customWidth="1"/>
    <col min="21" max="32" width="5.625" customWidth="1"/>
    <col min="33" max="34" width="12.625"/>
    <col min="36" max="36" width="12.625"/>
  </cols>
  <sheetData>
    <row r="1" spans="1:23">
      <c r="A1" s="2" t="s">
        <v>26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T1" s="2" t="s">
        <v>27</v>
      </c>
      <c r="U1" s="18"/>
      <c r="V1" s="18"/>
      <c r="W1" s="18"/>
    </row>
    <row r="2" spans="20:23">
      <c r="T2" s="18"/>
      <c r="U2" s="18"/>
      <c r="V2" s="18"/>
      <c r="W2" s="18"/>
    </row>
    <row r="3" spans="1:30">
      <c r="A3" s="4"/>
      <c r="B3" s="5" t="s">
        <v>1</v>
      </c>
      <c r="C3" s="5"/>
      <c r="D3" s="5"/>
      <c r="E3" s="5"/>
      <c r="F3" s="5" t="s">
        <v>5</v>
      </c>
      <c r="G3" s="5"/>
      <c r="H3" s="5" t="s">
        <v>6</v>
      </c>
      <c r="I3" s="5"/>
      <c r="J3" s="5" t="s">
        <v>7</v>
      </c>
      <c r="K3" s="5"/>
      <c r="L3" s="5"/>
      <c r="M3" s="5"/>
      <c r="T3" s="4"/>
      <c r="U3" s="19" t="s">
        <v>1</v>
      </c>
      <c r="V3" s="20"/>
      <c r="W3" s="20"/>
      <c r="X3" s="21"/>
      <c r="Y3" s="26" t="s">
        <v>5</v>
      </c>
      <c r="Z3" s="26" t="s">
        <v>6</v>
      </c>
      <c r="AA3" s="5" t="s">
        <v>7</v>
      </c>
      <c r="AB3" s="5"/>
      <c r="AC3" s="5"/>
      <c r="AD3" s="5"/>
    </row>
    <row r="4" spans="1:30">
      <c r="A4" s="6"/>
      <c r="B4" s="5" t="s">
        <v>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T4" s="6"/>
      <c r="U4" s="22"/>
      <c r="V4" s="23"/>
      <c r="W4" s="23"/>
      <c r="X4" s="24"/>
      <c r="Y4" s="27"/>
      <c r="Z4" s="27"/>
      <c r="AA4" s="5"/>
      <c r="AB4" s="5"/>
      <c r="AC4" s="5"/>
      <c r="AD4" s="5"/>
    </row>
    <row r="5" spans="1:30">
      <c r="A5" s="7"/>
      <c r="B5" s="8" t="s">
        <v>8</v>
      </c>
      <c r="C5" s="9" t="s">
        <v>9</v>
      </c>
      <c r="D5" s="8" t="s">
        <v>10</v>
      </c>
      <c r="E5" s="9" t="s">
        <v>21</v>
      </c>
      <c r="F5" s="8" t="s">
        <v>11</v>
      </c>
      <c r="G5" s="9" t="s">
        <v>12</v>
      </c>
      <c r="H5" s="8" t="s">
        <v>11</v>
      </c>
      <c r="I5" s="9" t="s">
        <v>12</v>
      </c>
      <c r="J5" s="8" t="s">
        <v>8</v>
      </c>
      <c r="K5" s="9" t="s">
        <v>9</v>
      </c>
      <c r="L5" s="8" t="s">
        <v>10</v>
      </c>
      <c r="M5" s="9" t="s">
        <v>21</v>
      </c>
      <c r="T5" s="7"/>
      <c r="U5" s="8" t="s">
        <v>22</v>
      </c>
      <c r="V5" s="9" t="s">
        <v>23</v>
      </c>
      <c r="W5" s="8" t="s">
        <v>24</v>
      </c>
      <c r="X5" s="9" t="s">
        <v>25</v>
      </c>
      <c r="Y5" s="28" t="s">
        <v>22</v>
      </c>
      <c r="Z5" s="29" t="s">
        <v>22</v>
      </c>
      <c r="AA5" s="8" t="s">
        <v>22</v>
      </c>
      <c r="AB5" s="9" t="s">
        <v>23</v>
      </c>
      <c r="AC5" s="8" t="s">
        <v>24</v>
      </c>
      <c r="AD5" s="9" t="s">
        <v>25</v>
      </c>
    </row>
    <row r="6" spans="1:30">
      <c r="A6" s="10" t="s">
        <v>13</v>
      </c>
      <c r="B6" s="11">
        <v>1</v>
      </c>
      <c r="C6" s="12">
        <v>0</v>
      </c>
      <c r="D6" s="12">
        <v>0</v>
      </c>
      <c r="E6" s="12">
        <v>0</v>
      </c>
      <c r="F6" s="11">
        <v>1</v>
      </c>
      <c r="G6" s="12">
        <v>0</v>
      </c>
      <c r="H6" s="11">
        <v>1</v>
      </c>
      <c r="I6" s="12">
        <v>0</v>
      </c>
      <c r="J6" s="11">
        <v>1</v>
      </c>
      <c r="K6" s="12">
        <v>0</v>
      </c>
      <c r="L6" s="12">
        <v>0</v>
      </c>
      <c r="M6" s="12">
        <v>0</v>
      </c>
      <c r="T6" s="10" t="s">
        <v>13</v>
      </c>
      <c r="U6" s="25">
        <f t="shared" ref="U6:U8" si="0">(B6+E6)/SUM(B6:E6)</f>
        <v>1</v>
      </c>
      <c r="V6" s="25">
        <f t="shared" ref="V6:V8" si="1">B6/SUM(B6,C6)</f>
        <v>1</v>
      </c>
      <c r="W6" s="25">
        <f t="shared" ref="W6:W8" si="2">B6/(B6+D6)</f>
        <v>1</v>
      </c>
      <c r="X6" s="25">
        <f t="shared" ref="X6:X13" si="3">2*(W6*V6)/(W6+V6)</f>
        <v>1</v>
      </c>
      <c r="Y6" s="30">
        <f t="shared" ref="Y6:Y8" si="4">F6/SUM(F6,G6)</f>
        <v>1</v>
      </c>
      <c r="Z6" s="30">
        <f t="shared" ref="Z6:Z8" si="5">H6/SUM(H6,I6)</f>
        <v>1</v>
      </c>
      <c r="AA6" s="25">
        <f t="shared" ref="AA6:AA8" si="6">(J6+M6)/SUM(J6:M6)</f>
        <v>1</v>
      </c>
      <c r="AB6" s="25">
        <f t="shared" ref="AB6:AB8" si="7">J6/SUM(J6,K6)</f>
        <v>1</v>
      </c>
      <c r="AC6" s="25">
        <f t="shared" ref="AC6:AC8" si="8">J6/(J6+L6)</f>
        <v>1</v>
      </c>
      <c r="AD6" s="25">
        <f t="shared" ref="AD6:AD13" si="9">2*(AC6*AB6)/(AC6+AB6)</f>
        <v>1</v>
      </c>
    </row>
    <row r="7" spans="1:30">
      <c r="A7" s="10" t="s">
        <v>14</v>
      </c>
      <c r="B7" s="11">
        <v>1</v>
      </c>
      <c r="C7" s="12">
        <v>0</v>
      </c>
      <c r="D7" s="12">
        <v>0</v>
      </c>
      <c r="E7" s="12">
        <v>0</v>
      </c>
      <c r="F7" s="11">
        <v>1</v>
      </c>
      <c r="G7" s="12">
        <v>0</v>
      </c>
      <c r="H7" s="11">
        <v>1</v>
      </c>
      <c r="I7" s="12">
        <v>0</v>
      </c>
      <c r="J7" s="11">
        <v>1</v>
      </c>
      <c r="K7" s="12">
        <v>0</v>
      </c>
      <c r="L7" s="12">
        <v>0</v>
      </c>
      <c r="M7" s="12">
        <v>0</v>
      </c>
      <c r="T7" s="10" t="s">
        <v>14</v>
      </c>
      <c r="U7" s="25">
        <f t="shared" si="0"/>
        <v>1</v>
      </c>
      <c r="V7" s="25">
        <f t="shared" si="1"/>
        <v>1</v>
      </c>
      <c r="W7" s="25">
        <f t="shared" si="2"/>
        <v>1</v>
      </c>
      <c r="X7" s="25">
        <f t="shared" si="3"/>
        <v>1</v>
      </c>
      <c r="Y7" s="30">
        <f t="shared" si="4"/>
        <v>1</v>
      </c>
      <c r="Z7" s="30">
        <f t="shared" si="5"/>
        <v>1</v>
      </c>
      <c r="AA7" s="25">
        <f t="shared" si="6"/>
        <v>1</v>
      </c>
      <c r="AB7" s="25">
        <f t="shared" si="7"/>
        <v>1</v>
      </c>
      <c r="AC7" s="25">
        <f t="shared" si="8"/>
        <v>1</v>
      </c>
      <c r="AD7" s="25">
        <f t="shared" si="9"/>
        <v>1</v>
      </c>
    </row>
    <row r="8" spans="1:30">
      <c r="A8" s="10" t="s">
        <v>15</v>
      </c>
      <c r="B8" s="11">
        <v>1</v>
      </c>
      <c r="C8" s="12">
        <v>0</v>
      </c>
      <c r="D8" s="12">
        <v>0</v>
      </c>
      <c r="E8" s="12">
        <v>0</v>
      </c>
      <c r="F8" s="11">
        <v>1</v>
      </c>
      <c r="G8" s="12">
        <v>0</v>
      </c>
      <c r="H8" s="11">
        <v>1</v>
      </c>
      <c r="I8" s="12">
        <v>0</v>
      </c>
      <c r="J8" s="11">
        <v>1</v>
      </c>
      <c r="K8" s="12">
        <v>0</v>
      </c>
      <c r="L8" s="12">
        <v>0</v>
      </c>
      <c r="M8" s="12">
        <v>0</v>
      </c>
      <c r="T8" s="10" t="s">
        <v>15</v>
      </c>
      <c r="U8" s="25">
        <f t="shared" si="0"/>
        <v>1</v>
      </c>
      <c r="V8" s="25">
        <f t="shared" si="1"/>
        <v>1</v>
      </c>
      <c r="W8" s="25">
        <f t="shared" si="2"/>
        <v>1</v>
      </c>
      <c r="X8" s="25">
        <f t="shared" si="3"/>
        <v>1</v>
      </c>
      <c r="Y8" s="30">
        <f t="shared" si="4"/>
        <v>1</v>
      </c>
      <c r="Z8" s="30">
        <f t="shared" si="5"/>
        <v>1</v>
      </c>
      <c r="AA8" s="25">
        <f t="shared" si="6"/>
        <v>1</v>
      </c>
      <c r="AB8" s="25">
        <f t="shared" si="7"/>
        <v>1</v>
      </c>
      <c r="AC8" s="25">
        <f t="shared" si="8"/>
        <v>1</v>
      </c>
      <c r="AD8" s="25">
        <f t="shared" si="9"/>
        <v>1</v>
      </c>
    </row>
    <row r="9" spans="20:30">
      <c r="T9" s="15" t="s">
        <v>16</v>
      </c>
      <c r="U9" s="25">
        <f t="shared" ref="U9:W9" si="10">AVERAGE(U20,Y20)</f>
        <v>1</v>
      </c>
      <c r="V9" s="25">
        <f t="shared" si="10"/>
        <v>1</v>
      </c>
      <c r="W9" s="25">
        <f t="shared" si="10"/>
        <v>1</v>
      </c>
      <c r="X9" s="25">
        <f t="shared" si="3"/>
        <v>1</v>
      </c>
      <c r="Y9" s="30">
        <f t="shared" ref="Y9:Y13" si="11">J13/SUM(J13,K13)</f>
        <v>1</v>
      </c>
      <c r="Z9" s="30">
        <f t="shared" ref="Z9:Z13" si="12">L13/SUM(L13,M13)</f>
        <v>1</v>
      </c>
      <c r="AA9" s="25">
        <f t="shared" ref="AA9:AA13" si="13">(N13+Q13)/SUM(N13:Q13)</f>
        <v>1</v>
      </c>
      <c r="AB9" s="25">
        <f t="shared" ref="AB9:AB13" si="14">N13/SUM(N13,O13)</f>
        <v>1</v>
      </c>
      <c r="AC9" s="25">
        <f t="shared" ref="AC9:AC13" si="15">N13/(N13+P13)</f>
        <v>1</v>
      </c>
      <c r="AD9" s="25">
        <f t="shared" si="9"/>
        <v>1</v>
      </c>
    </row>
    <row r="10" spans="1:30">
      <c r="A10" s="4"/>
      <c r="B10" s="13" t="s">
        <v>1</v>
      </c>
      <c r="C10" s="14"/>
      <c r="D10" s="14"/>
      <c r="E10" s="14"/>
      <c r="F10" s="14"/>
      <c r="G10" s="14"/>
      <c r="H10" s="14"/>
      <c r="I10" s="17"/>
      <c r="J10" s="5" t="s">
        <v>5</v>
      </c>
      <c r="K10" s="5"/>
      <c r="L10" s="5" t="s">
        <v>6</v>
      </c>
      <c r="M10" s="5"/>
      <c r="N10" s="5" t="s">
        <v>7</v>
      </c>
      <c r="O10" s="5"/>
      <c r="P10" s="5"/>
      <c r="Q10" s="5"/>
      <c r="T10" s="16" t="s">
        <v>17</v>
      </c>
      <c r="U10" s="25">
        <f t="shared" ref="U10:W10" si="16">AVERAGE(U21,Y21)</f>
        <v>1</v>
      </c>
      <c r="V10" s="25">
        <f t="shared" si="16"/>
        <v>1</v>
      </c>
      <c r="W10" s="25">
        <f t="shared" si="16"/>
        <v>1</v>
      </c>
      <c r="X10" s="25">
        <f t="shared" si="3"/>
        <v>1</v>
      </c>
      <c r="Y10" s="30">
        <f t="shared" si="11"/>
        <v>1</v>
      </c>
      <c r="Z10" s="30">
        <f t="shared" si="12"/>
        <v>1</v>
      </c>
      <c r="AA10" s="25">
        <f t="shared" si="13"/>
        <v>1</v>
      </c>
      <c r="AB10" s="25">
        <f t="shared" si="14"/>
        <v>1</v>
      </c>
      <c r="AC10" s="25">
        <f t="shared" si="15"/>
        <v>1</v>
      </c>
      <c r="AD10" s="25">
        <f t="shared" si="9"/>
        <v>1</v>
      </c>
    </row>
    <row r="11" spans="1:30">
      <c r="A11" s="6"/>
      <c r="B11" s="5" t="s">
        <v>3</v>
      </c>
      <c r="C11" s="5"/>
      <c r="D11" s="5"/>
      <c r="E11" s="5"/>
      <c r="F11" s="5" t="s">
        <v>4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T11" s="15" t="s">
        <v>18</v>
      </c>
      <c r="U11" s="25">
        <f t="shared" ref="U11:W11" si="17">AVERAGE(U22,Y22)</f>
        <v>1</v>
      </c>
      <c r="V11" s="25">
        <f t="shared" si="17"/>
        <v>1</v>
      </c>
      <c r="W11" s="25">
        <f t="shared" si="17"/>
        <v>1</v>
      </c>
      <c r="X11" s="25">
        <f t="shared" si="3"/>
        <v>1</v>
      </c>
      <c r="Y11" s="30">
        <f t="shared" si="11"/>
        <v>1</v>
      </c>
      <c r="Z11" s="30">
        <f t="shared" si="12"/>
        <v>1</v>
      </c>
      <c r="AA11" s="25">
        <f t="shared" si="13"/>
        <v>1</v>
      </c>
      <c r="AB11" s="25">
        <f t="shared" si="14"/>
        <v>1</v>
      </c>
      <c r="AC11" s="25">
        <f t="shared" si="15"/>
        <v>1</v>
      </c>
      <c r="AD11" s="25">
        <f t="shared" si="9"/>
        <v>1</v>
      </c>
    </row>
    <row r="12" spans="1:30">
      <c r="A12" s="7"/>
      <c r="B12" s="8" t="s">
        <v>8</v>
      </c>
      <c r="C12" s="9" t="s">
        <v>9</v>
      </c>
      <c r="D12" s="8" t="s">
        <v>10</v>
      </c>
      <c r="E12" s="9" t="s">
        <v>21</v>
      </c>
      <c r="F12" s="8" t="s">
        <v>8</v>
      </c>
      <c r="G12" s="9" t="s">
        <v>9</v>
      </c>
      <c r="H12" s="8" t="s">
        <v>10</v>
      </c>
      <c r="I12" s="9" t="s">
        <v>21</v>
      </c>
      <c r="J12" s="8" t="s">
        <v>11</v>
      </c>
      <c r="K12" s="9" t="s">
        <v>12</v>
      </c>
      <c r="L12" s="8" t="s">
        <v>11</v>
      </c>
      <c r="M12" s="9" t="s">
        <v>12</v>
      </c>
      <c r="N12" s="8" t="s">
        <v>8</v>
      </c>
      <c r="O12" s="9" t="s">
        <v>9</v>
      </c>
      <c r="P12" s="8" t="s">
        <v>10</v>
      </c>
      <c r="Q12" s="9" t="s">
        <v>21</v>
      </c>
      <c r="T12" s="16" t="s">
        <v>19</v>
      </c>
      <c r="U12" s="25">
        <f t="shared" ref="U12:W12" si="18">AVERAGE(U23,Y23)</f>
        <v>1</v>
      </c>
      <c r="V12" s="25">
        <f t="shared" si="18"/>
        <v>1</v>
      </c>
      <c r="W12" s="25">
        <f t="shared" si="18"/>
        <v>1</v>
      </c>
      <c r="X12" s="25">
        <f t="shared" si="3"/>
        <v>1</v>
      </c>
      <c r="Y12" s="30">
        <f t="shared" si="11"/>
        <v>1</v>
      </c>
      <c r="Z12" s="30">
        <f t="shared" si="12"/>
        <v>1</v>
      </c>
      <c r="AA12" s="25">
        <f t="shared" si="13"/>
        <v>1</v>
      </c>
      <c r="AB12" s="25">
        <f t="shared" si="14"/>
        <v>1</v>
      </c>
      <c r="AC12" s="25">
        <f t="shared" si="15"/>
        <v>1</v>
      </c>
      <c r="AD12" s="25">
        <f t="shared" si="9"/>
        <v>1</v>
      </c>
    </row>
    <row r="13" spans="1:30">
      <c r="A13" s="15" t="s">
        <v>16</v>
      </c>
      <c r="B13" s="11">
        <v>1</v>
      </c>
      <c r="C13" s="12">
        <v>0</v>
      </c>
      <c r="D13" s="12">
        <v>0</v>
      </c>
      <c r="E13" s="12">
        <v>0</v>
      </c>
      <c r="F13" s="11">
        <v>1</v>
      </c>
      <c r="G13" s="12">
        <v>0</v>
      </c>
      <c r="H13" s="12">
        <v>0</v>
      </c>
      <c r="I13" s="12">
        <v>0</v>
      </c>
      <c r="J13" s="11">
        <v>1</v>
      </c>
      <c r="K13" s="12">
        <v>0</v>
      </c>
      <c r="L13" s="11">
        <v>1</v>
      </c>
      <c r="M13" s="12">
        <v>0</v>
      </c>
      <c r="N13" s="11">
        <v>1</v>
      </c>
      <c r="O13" s="12">
        <v>0</v>
      </c>
      <c r="P13" s="12">
        <v>0</v>
      </c>
      <c r="Q13" s="12">
        <v>0</v>
      </c>
      <c r="T13" s="15" t="s">
        <v>20</v>
      </c>
      <c r="U13" s="25">
        <f t="shared" ref="U13:W13" si="19">AVERAGE(U24,Y24)</f>
        <v>1</v>
      </c>
      <c r="V13" s="25">
        <f t="shared" si="19"/>
        <v>1</v>
      </c>
      <c r="W13" s="25">
        <f t="shared" si="19"/>
        <v>1</v>
      </c>
      <c r="X13" s="25">
        <f t="shared" si="3"/>
        <v>1</v>
      </c>
      <c r="Y13" s="30">
        <f t="shared" si="11"/>
        <v>1</v>
      </c>
      <c r="Z13" s="30">
        <f t="shared" si="12"/>
        <v>1</v>
      </c>
      <c r="AA13" s="25">
        <f t="shared" si="13"/>
        <v>1</v>
      </c>
      <c r="AB13" s="25">
        <f t="shared" si="14"/>
        <v>1</v>
      </c>
      <c r="AC13" s="25">
        <f t="shared" si="15"/>
        <v>1</v>
      </c>
      <c r="AD13" s="25">
        <f t="shared" si="9"/>
        <v>1</v>
      </c>
    </row>
    <row r="14" spans="1:17">
      <c r="A14" s="16" t="s">
        <v>17</v>
      </c>
      <c r="B14" s="11">
        <v>1</v>
      </c>
      <c r="C14" s="12">
        <v>0</v>
      </c>
      <c r="D14" s="12">
        <v>0</v>
      </c>
      <c r="E14" s="12">
        <v>0</v>
      </c>
      <c r="F14" s="11">
        <v>1</v>
      </c>
      <c r="G14" s="12">
        <v>0</v>
      </c>
      <c r="H14" s="12">
        <v>0</v>
      </c>
      <c r="I14" s="12">
        <v>0</v>
      </c>
      <c r="J14" s="11">
        <v>1</v>
      </c>
      <c r="K14" s="12">
        <v>0</v>
      </c>
      <c r="L14" s="11">
        <v>1</v>
      </c>
      <c r="M14" s="12">
        <v>0</v>
      </c>
      <c r="N14" s="11">
        <v>1</v>
      </c>
      <c r="O14" s="12">
        <v>0</v>
      </c>
      <c r="P14" s="12">
        <v>0</v>
      </c>
      <c r="Q14" s="12">
        <v>0</v>
      </c>
    </row>
    <row r="15" spans="1:17">
      <c r="A15" s="15" t="s">
        <v>18</v>
      </c>
      <c r="B15" s="11">
        <v>1</v>
      </c>
      <c r="C15" s="12">
        <v>0</v>
      </c>
      <c r="D15" s="12">
        <v>0</v>
      </c>
      <c r="E15" s="12">
        <v>0</v>
      </c>
      <c r="F15" s="11">
        <v>1</v>
      </c>
      <c r="G15" s="12">
        <v>0</v>
      </c>
      <c r="H15" s="12">
        <v>0</v>
      </c>
      <c r="I15" s="12">
        <v>0</v>
      </c>
      <c r="J15" s="11">
        <v>1</v>
      </c>
      <c r="K15" s="12">
        <v>0</v>
      </c>
      <c r="L15" s="11">
        <v>1</v>
      </c>
      <c r="M15" s="12">
        <v>0</v>
      </c>
      <c r="N15" s="11">
        <v>1</v>
      </c>
      <c r="O15" s="12">
        <v>0</v>
      </c>
      <c r="P15" s="12">
        <v>0</v>
      </c>
      <c r="Q15" s="12">
        <v>0</v>
      </c>
    </row>
    <row r="16" spans="1:17">
      <c r="A16" s="16" t="s">
        <v>19</v>
      </c>
      <c r="B16" s="11">
        <v>1</v>
      </c>
      <c r="C16" s="12">
        <v>0</v>
      </c>
      <c r="D16" s="12">
        <v>0</v>
      </c>
      <c r="E16" s="12">
        <v>0</v>
      </c>
      <c r="F16" s="11">
        <v>1</v>
      </c>
      <c r="G16" s="12">
        <v>0</v>
      </c>
      <c r="H16" s="12">
        <v>0</v>
      </c>
      <c r="I16" s="12">
        <v>0</v>
      </c>
      <c r="J16" s="11">
        <v>1</v>
      </c>
      <c r="K16" s="12">
        <v>0</v>
      </c>
      <c r="L16" s="11">
        <v>1</v>
      </c>
      <c r="M16" s="12">
        <v>0</v>
      </c>
      <c r="N16" s="11">
        <v>1</v>
      </c>
      <c r="O16" s="12">
        <v>0</v>
      </c>
      <c r="P16" s="12">
        <v>0</v>
      </c>
      <c r="Q16" s="12">
        <v>0</v>
      </c>
    </row>
    <row r="17" spans="1:28">
      <c r="A17" s="15" t="s">
        <v>20</v>
      </c>
      <c r="B17" s="11">
        <v>1</v>
      </c>
      <c r="C17" s="12">
        <v>0</v>
      </c>
      <c r="D17" s="12">
        <v>0</v>
      </c>
      <c r="E17" s="12">
        <v>0</v>
      </c>
      <c r="F17" s="11">
        <v>1</v>
      </c>
      <c r="G17" s="12">
        <v>0</v>
      </c>
      <c r="H17" s="12">
        <v>0</v>
      </c>
      <c r="I17" s="12">
        <v>0</v>
      </c>
      <c r="J17" s="11">
        <v>1</v>
      </c>
      <c r="K17" s="12">
        <v>0</v>
      </c>
      <c r="L17" s="11">
        <v>1</v>
      </c>
      <c r="M17" s="12">
        <v>0</v>
      </c>
      <c r="N17" s="11">
        <v>1</v>
      </c>
      <c r="O17" s="12">
        <v>0</v>
      </c>
      <c r="P17" s="12">
        <v>0</v>
      </c>
      <c r="Q17" s="12">
        <v>0</v>
      </c>
      <c r="T17" s="4"/>
      <c r="U17" s="13" t="s">
        <v>1</v>
      </c>
      <c r="V17" s="14"/>
      <c r="W17" s="14"/>
      <c r="X17" s="14"/>
      <c r="Y17" s="14"/>
      <c r="Z17" s="14"/>
      <c r="AA17" s="14"/>
      <c r="AB17" s="17"/>
    </row>
    <row r="18" spans="20:28">
      <c r="T18" s="6"/>
      <c r="U18" s="5" t="s">
        <v>3</v>
      </c>
      <c r="V18" s="5"/>
      <c r="W18" s="5"/>
      <c r="X18" s="5"/>
      <c r="Y18" s="5" t="s">
        <v>4</v>
      </c>
      <c r="Z18" s="5"/>
      <c r="AA18" s="5"/>
      <c r="AB18" s="5"/>
    </row>
    <row r="19" spans="20:28">
      <c r="T19" s="7"/>
      <c r="U19" s="8" t="s">
        <v>22</v>
      </c>
      <c r="V19" s="9" t="s">
        <v>23</v>
      </c>
      <c r="W19" s="8" t="s">
        <v>24</v>
      </c>
      <c r="X19" s="9" t="s">
        <v>25</v>
      </c>
      <c r="Y19" s="8" t="s">
        <v>22</v>
      </c>
      <c r="Z19" s="9" t="s">
        <v>23</v>
      </c>
      <c r="AA19" s="8" t="s">
        <v>24</v>
      </c>
      <c r="AB19" s="9" t="s">
        <v>25</v>
      </c>
    </row>
    <row r="20" spans="20:28">
      <c r="T20" s="15" t="s">
        <v>16</v>
      </c>
      <c r="U20" s="25">
        <f t="shared" ref="U20:U24" si="20">(B13+E13)/SUM(B13:E13)</f>
        <v>1</v>
      </c>
      <c r="V20" s="25">
        <f t="shared" ref="V20:V24" si="21">B13/SUM(B13:C13)</f>
        <v>1</v>
      </c>
      <c r="W20" s="25">
        <f t="shared" ref="W20:W24" si="22">B13/(B13+D13)</f>
        <v>1</v>
      </c>
      <c r="X20" s="25">
        <f t="shared" ref="X20:X24" si="23">2*(W20*V20)/(W20+V20)</f>
        <v>1</v>
      </c>
      <c r="Y20" s="25">
        <f t="shared" ref="Y20:Y24" si="24">(F13+I13)/SUM(F13:I13)</f>
        <v>1</v>
      </c>
      <c r="Z20" s="25">
        <f t="shared" ref="Z20:Z24" si="25">F13/SUM(F13:G13)</f>
        <v>1</v>
      </c>
      <c r="AA20" s="25">
        <f t="shared" ref="AA20:AA24" si="26">F13/(F13+H13)</f>
        <v>1</v>
      </c>
      <c r="AB20" s="25">
        <f t="shared" ref="AB20:AB24" si="27">2*(AA20*Z20)/(AA20+Z20)</f>
        <v>1</v>
      </c>
    </row>
    <row r="21" spans="20:28">
      <c r="T21" s="16" t="s">
        <v>17</v>
      </c>
      <c r="U21" s="25">
        <f t="shared" si="20"/>
        <v>1</v>
      </c>
      <c r="V21" s="25">
        <f t="shared" si="21"/>
        <v>1</v>
      </c>
      <c r="W21" s="25">
        <f t="shared" si="22"/>
        <v>1</v>
      </c>
      <c r="X21" s="25">
        <f t="shared" si="23"/>
        <v>1</v>
      </c>
      <c r="Y21" s="25">
        <f t="shared" si="24"/>
        <v>1</v>
      </c>
      <c r="Z21" s="25">
        <f t="shared" si="25"/>
        <v>1</v>
      </c>
      <c r="AA21" s="25">
        <f t="shared" si="26"/>
        <v>1</v>
      </c>
      <c r="AB21" s="25">
        <f t="shared" si="27"/>
        <v>1</v>
      </c>
    </row>
    <row r="22" spans="20:28">
      <c r="T22" s="15" t="s">
        <v>18</v>
      </c>
      <c r="U22" s="25">
        <f t="shared" si="20"/>
        <v>1</v>
      </c>
      <c r="V22" s="25">
        <f t="shared" si="21"/>
        <v>1</v>
      </c>
      <c r="W22" s="25">
        <f t="shared" si="22"/>
        <v>1</v>
      </c>
      <c r="X22" s="25">
        <f t="shared" si="23"/>
        <v>1</v>
      </c>
      <c r="Y22" s="25">
        <f t="shared" si="24"/>
        <v>1</v>
      </c>
      <c r="Z22" s="25">
        <f t="shared" si="25"/>
        <v>1</v>
      </c>
      <c r="AA22" s="25">
        <f t="shared" si="26"/>
        <v>1</v>
      </c>
      <c r="AB22" s="25">
        <f t="shared" si="27"/>
        <v>1</v>
      </c>
    </row>
    <row r="23" spans="20:28">
      <c r="T23" s="16" t="s">
        <v>19</v>
      </c>
      <c r="U23" s="25">
        <f t="shared" si="20"/>
        <v>1</v>
      </c>
      <c r="V23" s="25">
        <f t="shared" si="21"/>
        <v>1</v>
      </c>
      <c r="W23" s="25">
        <f t="shared" si="22"/>
        <v>1</v>
      </c>
      <c r="X23" s="25">
        <f t="shared" si="23"/>
        <v>1</v>
      </c>
      <c r="Y23" s="25">
        <f t="shared" si="24"/>
        <v>1</v>
      </c>
      <c r="Z23" s="25">
        <f t="shared" si="25"/>
        <v>1</v>
      </c>
      <c r="AA23" s="25">
        <f t="shared" si="26"/>
        <v>1</v>
      </c>
      <c r="AB23" s="25">
        <f t="shared" si="27"/>
        <v>1</v>
      </c>
    </row>
    <row r="24" spans="20:28">
      <c r="T24" s="15" t="s">
        <v>20</v>
      </c>
      <c r="U24" s="25">
        <f t="shared" si="20"/>
        <v>1</v>
      </c>
      <c r="V24" s="25">
        <f t="shared" si="21"/>
        <v>1</v>
      </c>
      <c r="W24" s="25">
        <f t="shared" si="22"/>
        <v>1</v>
      </c>
      <c r="X24" s="25">
        <f t="shared" si="23"/>
        <v>1</v>
      </c>
      <c r="Y24" s="25">
        <f t="shared" si="24"/>
        <v>1</v>
      </c>
      <c r="Z24" s="25">
        <f t="shared" si="25"/>
        <v>1</v>
      </c>
      <c r="AA24" s="25">
        <f t="shared" si="26"/>
        <v>1</v>
      </c>
      <c r="AB24" s="25">
        <f t="shared" si="27"/>
        <v>1</v>
      </c>
    </row>
  </sheetData>
  <mergeCells count="24">
    <mergeCell ref="A1:M1"/>
    <mergeCell ref="B3:E3"/>
    <mergeCell ref="B4:E4"/>
    <mergeCell ref="B10:I10"/>
    <mergeCell ref="B11:E11"/>
    <mergeCell ref="F11:I11"/>
    <mergeCell ref="U17:AB17"/>
    <mergeCell ref="U18:X18"/>
    <mergeCell ref="Y18:AB18"/>
    <mergeCell ref="A3:A5"/>
    <mergeCell ref="A10:A12"/>
    <mergeCell ref="T3:T5"/>
    <mergeCell ref="T17:T19"/>
    <mergeCell ref="Y3:Y4"/>
    <mergeCell ref="Z3:Z4"/>
    <mergeCell ref="T1:W2"/>
    <mergeCell ref="F3:G4"/>
    <mergeCell ref="H3:I4"/>
    <mergeCell ref="J3:M4"/>
    <mergeCell ref="U3:X4"/>
    <mergeCell ref="AA3:AD4"/>
    <mergeCell ref="J10:K11"/>
    <mergeCell ref="L10:M11"/>
    <mergeCell ref="N10:Q1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"/>
  <sheetViews>
    <sheetView tabSelected="1" zoomScale="80" zoomScaleNormal="80" workbookViewId="0">
      <selection activeCell="E14" sqref="E14"/>
    </sheetView>
  </sheetViews>
  <sheetFormatPr defaultColWidth="9" defaultRowHeight="15"/>
  <cols>
    <col min="1" max="1" width="17.125" customWidth="1"/>
    <col min="2" max="17" width="4.625" customWidth="1"/>
    <col min="18" max="19" width="1.625" customWidth="1"/>
    <col min="20" max="20" width="12.625" customWidth="1"/>
    <col min="21" max="32" width="5.625" customWidth="1"/>
    <col min="33" max="34" width="12.625"/>
    <col min="36" max="36" width="12.625"/>
  </cols>
  <sheetData>
    <row r="1" spans="1:2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T1" s="2" t="s">
        <v>27</v>
      </c>
      <c r="U1" s="18"/>
      <c r="V1" s="18"/>
      <c r="W1" s="18"/>
    </row>
    <row r="2" spans="20:23">
      <c r="T2" s="18"/>
      <c r="U2" s="18"/>
      <c r="V2" s="18"/>
      <c r="W2" s="18"/>
    </row>
    <row r="3" spans="1:30">
      <c r="A3" s="4"/>
      <c r="B3" s="5" t="s">
        <v>1</v>
      </c>
      <c r="C3" s="5"/>
      <c r="D3" s="5"/>
      <c r="E3" s="5"/>
      <c r="F3" s="5" t="s">
        <v>5</v>
      </c>
      <c r="G3" s="5"/>
      <c r="H3" s="5" t="s">
        <v>6</v>
      </c>
      <c r="I3" s="5"/>
      <c r="J3" s="5" t="s">
        <v>7</v>
      </c>
      <c r="K3" s="5"/>
      <c r="L3" s="5"/>
      <c r="M3" s="5"/>
      <c r="T3" s="4"/>
      <c r="U3" s="19" t="s">
        <v>1</v>
      </c>
      <c r="V3" s="20"/>
      <c r="W3" s="20"/>
      <c r="X3" s="21"/>
      <c r="Y3" s="26" t="s">
        <v>5</v>
      </c>
      <c r="Z3" s="26" t="s">
        <v>6</v>
      </c>
      <c r="AA3" s="5" t="s">
        <v>7</v>
      </c>
      <c r="AB3" s="5"/>
      <c r="AC3" s="5"/>
      <c r="AD3" s="5"/>
    </row>
    <row r="4" spans="1:30">
      <c r="A4" s="6"/>
      <c r="B4" s="5" t="s">
        <v>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T4" s="6"/>
      <c r="U4" s="22"/>
      <c r="V4" s="23"/>
      <c r="W4" s="23"/>
      <c r="X4" s="24"/>
      <c r="Y4" s="27"/>
      <c r="Z4" s="27"/>
      <c r="AA4" s="5"/>
      <c r="AB4" s="5"/>
      <c r="AC4" s="5"/>
      <c r="AD4" s="5"/>
    </row>
    <row r="5" spans="1:30">
      <c r="A5" s="7"/>
      <c r="B5" s="8" t="s">
        <v>8</v>
      </c>
      <c r="C5" s="9" t="s">
        <v>9</v>
      </c>
      <c r="D5" s="8" t="s">
        <v>10</v>
      </c>
      <c r="E5" s="9" t="s">
        <v>21</v>
      </c>
      <c r="F5" s="8" t="s">
        <v>11</v>
      </c>
      <c r="G5" s="9" t="s">
        <v>12</v>
      </c>
      <c r="H5" s="8" t="s">
        <v>11</v>
      </c>
      <c r="I5" s="9" t="s">
        <v>12</v>
      </c>
      <c r="J5" s="8" t="s">
        <v>8</v>
      </c>
      <c r="K5" s="9" t="s">
        <v>9</v>
      </c>
      <c r="L5" s="8" t="s">
        <v>10</v>
      </c>
      <c r="M5" s="9" t="s">
        <v>21</v>
      </c>
      <c r="T5" s="7"/>
      <c r="U5" s="8" t="s">
        <v>22</v>
      </c>
      <c r="V5" s="9" t="s">
        <v>23</v>
      </c>
      <c r="W5" s="8" t="s">
        <v>24</v>
      </c>
      <c r="X5" s="9" t="s">
        <v>25</v>
      </c>
      <c r="Y5" s="28" t="s">
        <v>22</v>
      </c>
      <c r="Z5" s="29" t="s">
        <v>22</v>
      </c>
      <c r="AA5" s="8" t="s">
        <v>22</v>
      </c>
      <c r="AB5" s="9" t="s">
        <v>23</v>
      </c>
      <c r="AC5" s="8" t="s">
        <v>24</v>
      </c>
      <c r="AD5" s="9" t="s">
        <v>25</v>
      </c>
    </row>
    <row r="6" spans="1:30">
      <c r="A6" s="10" t="s">
        <v>13</v>
      </c>
      <c r="B6" s="11">
        <v>25</v>
      </c>
      <c r="C6" s="12">
        <v>32</v>
      </c>
      <c r="D6" s="12">
        <v>0</v>
      </c>
      <c r="E6" s="12">
        <v>0</v>
      </c>
      <c r="F6" s="11">
        <v>24</v>
      </c>
      <c r="G6" s="12">
        <v>1</v>
      </c>
      <c r="H6" s="11">
        <v>22</v>
      </c>
      <c r="I6" s="12">
        <v>3</v>
      </c>
      <c r="J6" s="11">
        <v>22</v>
      </c>
      <c r="K6" s="12">
        <v>1</v>
      </c>
      <c r="L6" s="12">
        <v>3</v>
      </c>
      <c r="M6" s="12">
        <v>0</v>
      </c>
      <c r="T6" s="10" t="s">
        <v>13</v>
      </c>
      <c r="U6" s="25">
        <f t="shared" ref="U6:U8" si="0">(B6+E6)/SUM(B6:E6)</f>
        <v>0.43859649122807</v>
      </c>
      <c r="V6" s="25">
        <f t="shared" ref="V6:V8" si="1">B6/SUM(B6,C6)</f>
        <v>0.43859649122807</v>
      </c>
      <c r="W6" s="25">
        <f t="shared" ref="W6:W8" si="2">B6/(B6+D6)</f>
        <v>1</v>
      </c>
      <c r="X6" s="25">
        <f t="shared" ref="X6:X13" si="3">2*(W6*V6)/(W6+V6)</f>
        <v>0.609756097560976</v>
      </c>
      <c r="Y6" s="30">
        <f t="shared" ref="Y6:Y8" si="4">F6/SUM(F6,G6)</f>
        <v>0.96</v>
      </c>
      <c r="Z6" s="30">
        <f t="shared" ref="Z6:Z8" si="5">H6/SUM(H6,I6)</f>
        <v>0.88</v>
      </c>
      <c r="AA6" s="25">
        <f t="shared" ref="AA6:AA8" si="6">(J6+M6)/SUM(J6:M6)</f>
        <v>0.846153846153846</v>
      </c>
      <c r="AB6" s="25">
        <f t="shared" ref="AB6:AB8" si="7">J6/SUM(J6,K6)</f>
        <v>0.956521739130435</v>
      </c>
      <c r="AC6" s="25">
        <f t="shared" ref="AC6:AC8" si="8">J6/(J6+L6)</f>
        <v>0.88</v>
      </c>
      <c r="AD6" s="25">
        <f t="shared" ref="AD6:AD13" si="9">2*(AC6*AB6)/(AC6+AB6)</f>
        <v>0.916666666666667</v>
      </c>
    </row>
    <row r="7" spans="1:30">
      <c r="A7" s="10" t="s">
        <v>14</v>
      </c>
      <c r="B7" s="11">
        <v>25</v>
      </c>
      <c r="C7" s="12">
        <v>11</v>
      </c>
      <c r="D7" s="12">
        <v>0</v>
      </c>
      <c r="E7" s="12">
        <v>0</v>
      </c>
      <c r="F7" s="11">
        <v>23</v>
      </c>
      <c r="G7" s="12">
        <v>2</v>
      </c>
      <c r="H7" s="11">
        <v>25</v>
      </c>
      <c r="I7" s="12">
        <v>0</v>
      </c>
      <c r="J7" s="11">
        <v>25</v>
      </c>
      <c r="K7" s="12">
        <v>11</v>
      </c>
      <c r="L7" s="12">
        <v>0</v>
      </c>
      <c r="M7" s="12">
        <v>0</v>
      </c>
      <c r="T7" s="10" t="s">
        <v>14</v>
      </c>
      <c r="U7" s="25">
        <f t="shared" si="0"/>
        <v>0.694444444444444</v>
      </c>
      <c r="V7" s="25">
        <f t="shared" si="1"/>
        <v>0.694444444444444</v>
      </c>
      <c r="W7" s="25">
        <f t="shared" si="2"/>
        <v>1</v>
      </c>
      <c r="X7" s="25">
        <f t="shared" si="3"/>
        <v>0.819672131147541</v>
      </c>
      <c r="Y7" s="30">
        <f t="shared" si="4"/>
        <v>0.92</v>
      </c>
      <c r="Z7" s="30">
        <f t="shared" si="5"/>
        <v>1</v>
      </c>
      <c r="AA7" s="25">
        <f t="shared" si="6"/>
        <v>0.694444444444444</v>
      </c>
      <c r="AB7" s="25">
        <f t="shared" si="7"/>
        <v>0.694444444444444</v>
      </c>
      <c r="AC7" s="25">
        <f t="shared" si="8"/>
        <v>1</v>
      </c>
      <c r="AD7" s="25">
        <f t="shared" si="9"/>
        <v>0.819672131147541</v>
      </c>
    </row>
    <row r="8" spans="1:30">
      <c r="A8" s="10" t="s">
        <v>15</v>
      </c>
      <c r="B8" s="11">
        <v>25</v>
      </c>
      <c r="C8" s="12">
        <v>38</v>
      </c>
      <c r="D8" s="12">
        <v>0</v>
      </c>
      <c r="E8" s="12">
        <v>0</v>
      </c>
      <c r="F8" s="11">
        <v>25</v>
      </c>
      <c r="G8" s="12">
        <v>0</v>
      </c>
      <c r="H8" s="11">
        <v>25</v>
      </c>
      <c r="I8" s="12">
        <v>0</v>
      </c>
      <c r="J8" s="11">
        <v>25</v>
      </c>
      <c r="K8" s="12">
        <v>2</v>
      </c>
      <c r="L8" s="12">
        <v>0</v>
      </c>
      <c r="M8" s="12">
        <v>0</v>
      </c>
      <c r="T8" s="10" t="s">
        <v>15</v>
      </c>
      <c r="U8" s="25">
        <f t="shared" si="0"/>
        <v>0.396825396825397</v>
      </c>
      <c r="V8" s="25">
        <f t="shared" si="1"/>
        <v>0.396825396825397</v>
      </c>
      <c r="W8" s="25">
        <f t="shared" si="2"/>
        <v>1</v>
      </c>
      <c r="X8" s="25">
        <f t="shared" si="3"/>
        <v>0.568181818181818</v>
      </c>
      <c r="Y8" s="30">
        <f t="shared" si="4"/>
        <v>1</v>
      </c>
      <c r="Z8" s="30">
        <f t="shared" si="5"/>
        <v>1</v>
      </c>
      <c r="AA8" s="25">
        <f t="shared" si="6"/>
        <v>0.925925925925926</v>
      </c>
      <c r="AB8" s="25">
        <f t="shared" si="7"/>
        <v>0.925925925925926</v>
      </c>
      <c r="AC8" s="25">
        <f t="shared" si="8"/>
        <v>1</v>
      </c>
      <c r="AD8" s="25">
        <f t="shared" si="9"/>
        <v>0.961538461538461</v>
      </c>
    </row>
    <row r="9" spans="20:30">
      <c r="T9" s="15" t="s">
        <v>16</v>
      </c>
      <c r="U9" s="25">
        <f t="shared" ref="U9:W9" si="10">AVERAGE(U20,Y20)</f>
        <v>0.577777777777778</v>
      </c>
      <c r="V9" s="25">
        <f t="shared" si="10"/>
        <v>0.582375478927203</v>
      </c>
      <c r="W9" s="25">
        <f t="shared" si="10"/>
        <v>0.944444444444444</v>
      </c>
      <c r="X9" s="25">
        <f t="shared" si="3"/>
        <v>0.720479576188485</v>
      </c>
      <c r="Y9" s="30">
        <f t="shared" ref="Y9:Y13" si="11">J13/SUM(J13,K13)</f>
        <v>0.76</v>
      </c>
      <c r="Z9" s="30">
        <f t="shared" ref="Z9:Z13" si="12">L13/SUM(L13,M13)</f>
        <v>0.72</v>
      </c>
      <c r="AA9" s="25">
        <f t="shared" ref="AA9:AA13" si="13">(N13+Q13)/SUM(N13:Q13)</f>
        <v>0.6</v>
      </c>
      <c r="AB9" s="25">
        <f t="shared" ref="AB9:AB13" si="14">N13/SUM(N13,O13)</f>
        <v>0.782608695652174</v>
      </c>
      <c r="AC9" s="25">
        <f t="shared" ref="AC9:AC13" si="15">N13/(N13+P13)</f>
        <v>0.72</v>
      </c>
      <c r="AD9" s="25">
        <f t="shared" si="9"/>
        <v>0.75</v>
      </c>
    </row>
    <row r="10" spans="1:30">
      <c r="A10" s="4"/>
      <c r="B10" s="13" t="s">
        <v>1</v>
      </c>
      <c r="C10" s="14"/>
      <c r="D10" s="14"/>
      <c r="E10" s="14"/>
      <c r="F10" s="14"/>
      <c r="G10" s="14"/>
      <c r="H10" s="14"/>
      <c r="I10" s="17"/>
      <c r="J10" s="5" t="s">
        <v>5</v>
      </c>
      <c r="K10" s="5"/>
      <c r="L10" s="5" t="s">
        <v>6</v>
      </c>
      <c r="M10" s="5"/>
      <c r="N10" s="5" t="s">
        <v>7</v>
      </c>
      <c r="O10" s="5"/>
      <c r="P10" s="5"/>
      <c r="Q10" s="5"/>
      <c r="T10" s="16" t="s">
        <v>17</v>
      </c>
      <c r="U10" s="25">
        <f t="shared" ref="U10:W10" si="16">AVERAGE(U21,Y21)</f>
        <v>0.64625</v>
      </c>
      <c r="V10" s="25">
        <f t="shared" si="16"/>
        <v>0.64625</v>
      </c>
      <c r="W10" s="25">
        <f t="shared" si="16"/>
        <v>1</v>
      </c>
      <c r="X10" s="25">
        <f t="shared" si="3"/>
        <v>0.785117691723614</v>
      </c>
      <c r="Y10" s="30">
        <f t="shared" si="11"/>
        <v>0.84</v>
      </c>
      <c r="Z10" s="30">
        <f t="shared" si="12"/>
        <v>0.8</v>
      </c>
      <c r="AA10" s="25">
        <f t="shared" si="13"/>
        <v>0.678571428571429</v>
      </c>
      <c r="AB10" s="25">
        <f t="shared" si="14"/>
        <v>0.863636363636364</v>
      </c>
      <c r="AC10" s="25">
        <f t="shared" si="15"/>
        <v>0.76</v>
      </c>
      <c r="AD10" s="25">
        <f t="shared" si="9"/>
        <v>0.808510638297872</v>
      </c>
    </row>
    <row r="11" spans="1:30">
      <c r="A11" s="6"/>
      <c r="B11" s="5" t="s">
        <v>3</v>
      </c>
      <c r="C11" s="5"/>
      <c r="D11" s="5"/>
      <c r="E11" s="5"/>
      <c r="F11" s="5" t="s">
        <v>4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T11" s="15" t="s">
        <v>18</v>
      </c>
      <c r="U11" s="25">
        <f t="shared" ref="U11:W11" si="17">AVERAGE(U22,Y22)</f>
        <v>0.59412955465587</v>
      </c>
      <c r="V11" s="25">
        <f t="shared" si="17"/>
        <v>0.59412955465587</v>
      </c>
      <c r="W11" s="25">
        <f t="shared" si="17"/>
        <v>1</v>
      </c>
      <c r="X11" s="25">
        <f t="shared" si="3"/>
        <v>0.745396825396825</v>
      </c>
      <c r="Y11" s="30">
        <f t="shared" si="11"/>
        <v>0.56</v>
      </c>
      <c r="Z11" s="30">
        <f t="shared" si="12"/>
        <v>0.6</v>
      </c>
      <c r="AA11" s="25">
        <f t="shared" si="13"/>
        <v>0.56</v>
      </c>
      <c r="AB11" s="25">
        <f t="shared" si="14"/>
        <v>1</v>
      </c>
      <c r="AC11" s="25">
        <f t="shared" si="15"/>
        <v>0.56</v>
      </c>
      <c r="AD11" s="25">
        <f t="shared" si="9"/>
        <v>0.717948717948718</v>
      </c>
    </row>
    <row r="12" spans="1:30">
      <c r="A12" s="7"/>
      <c r="B12" s="8" t="s">
        <v>8</v>
      </c>
      <c r="C12" s="9" t="s">
        <v>9</v>
      </c>
      <c r="D12" s="8" t="s">
        <v>10</v>
      </c>
      <c r="E12" s="9" t="s">
        <v>21</v>
      </c>
      <c r="F12" s="8" t="s">
        <v>8</v>
      </c>
      <c r="G12" s="9" t="s">
        <v>9</v>
      </c>
      <c r="H12" s="8" t="s">
        <v>10</v>
      </c>
      <c r="I12" s="9" t="s">
        <v>21</v>
      </c>
      <c r="J12" s="8" t="s">
        <v>11</v>
      </c>
      <c r="K12" s="9" t="s">
        <v>12</v>
      </c>
      <c r="L12" s="8" t="s">
        <v>11</v>
      </c>
      <c r="M12" s="9" t="s">
        <v>12</v>
      </c>
      <c r="N12" s="8" t="s">
        <v>8</v>
      </c>
      <c r="O12" s="9" t="s">
        <v>9</v>
      </c>
      <c r="P12" s="8" t="s">
        <v>10</v>
      </c>
      <c r="Q12" s="9" t="s">
        <v>21</v>
      </c>
      <c r="T12" s="16" t="s">
        <v>19</v>
      </c>
      <c r="U12" s="25">
        <f t="shared" ref="U12:W12" si="18">AVERAGE(U23,Y23)</f>
        <v>0.591666666666667</v>
      </c>
      <c r="V12" s="25">
        <f t="shared" si="18"/>
        <v>0.591666666666667</v>
      </c>
      <c r="W12" s="25">
        <f t="shared" si="18"/>
        <v>1</v>
      </c>
      <c r="X12" s="25">
        <f t="shared" si="3"/>
        <v>0.743455497382199</v>
      </c>
      <c r="Y12" s="30">
        <f t="shared" si="11"/>
        <v>0.96</v>
      </c>
      <c r="Z12" s="30">
        <f t="shared" si="12"/>
        <v>1</v>
      </c>
      <c r="AA12" s="25">
        <f t="shared" si="13"/>
        <v>0.892857142857143</v>
      </c>
      <c r="AB12" s="25">
        <f t="shared" si="14"/>
        <v>0.892857142857143</v>
      </c>
      <c r="AC12" s="25">
        <f t="shared" si="15"/>
        <v>1</v>
      </c>
      <c r="AD12" s="25">
        <f t="shared" si="9"/>
        <v>0.943396226415094</v>
      </c>
    </row>
    <row r="13" spans="1:30">
      <c r="A13" s="15" t="s">
        <v>16</v>
      </c>
      <c r="B13" s="11">
        <v>8</v>
      </c>
      <c r="C13" s="12">
        <v>21</v>
      </c>
      <c r="D13" s="12">
        <v>1</v>
      </c>
      <c r="E13" s="12">
        <v>0</v>
      </c>
      <c r="F13" s="11">
        <v>16</v>
      </c>
      <c r="G13" s="12">
        <v>2</v>
      </c>
      <c r="H13" s="12">
        <v>0</v>
      </c>
      <c r="I13" s="12">
        <v>0</v>
      </c>
      <c r="J13" s="11">
        <v>19</v>
      </c>
      <c r="K13" s="12">
        <v>6</v>
      </c>
      <c r="L13" s="11">
        <v>18</v>
      </c>
      <c r="M13" s="12">
        <v>7</v>
      </c>
      <c r="N13" s="11">
        <v>18</v>
      </c>
      <c r="O13" s="12">
        <v>5</v>
      </c>
      <c r="P13" s="12">
        <v>7</v>
      </c>
      <c r="Q13" s="12">
        <v>0</v>
      </c>
      <c r="T13" s="15" t="s">
        <v>20</v>
      </c>
      <c r="U13" s="25">
        <f t="shared" ref="U13:W13" si="19">AVERAGE(U24,Y24)</f>
        <v>0.617521367521368</v>
      </c>
      <c r="V13" s="25">
        <f t="shared" si="19"/>
        <v>0.617521367521368</v>
      </c>
      <c r="W13" s="25">
        <f t="shared" si="19"/>
        <v>1</v>
      </c>
      <c r="X13" s="25">
        <f t="shared" si="3"/>
        <v>0.763540290620872</v>
      </c>
      <c r="Y13" s="30">
        <f t="shared" si="11"/>
        <v>0.96</v>
      </c>
      <c r="Z13" s="30">
        <f t="shared" si="12"/>
        <v>0.92</v>
      </c>
      <c r="AA13" s="25">
        <f t="shared" si="13"/>
        <v>0.821428571428571</v>
      </c>
      <c r="AB13" s="25">
        <f t="shared" si="14"/>
        <v>0.884615384615385</v>
      </c>
      <c r="AC13" s="25">
        <f t="shared" si="15"/>
        <v>0.92</v>
      </c>
      <c r="AD13" s="25">
        <f t="shared" si="9"/>
        <v>0.901960784313726</v>
      </c>
    </row>
    <row r="14" spans="1:17">
      <c r="A14" s="16" t="s">
        <v>17</v>
      </c>
      <c r="B14" s="11">
        <v>12</v>
      </c>
      <c r="C14" s="12">
        <v>13</v>
      </c>
      <c r="D14" s="12">
        <v>0</v>
      </c>
      <c r="E14" s="12">
        <v>0</v>
      </c>
      <c r="F14" s="11">
        <v>13</v>
      </c>
      <c r="G14" s="12">
        <v>3</v>
      </c>
      <c r="H14" s="12">
        <v>0</v>
      </c>
      <c r="I14" s="12">
        <v>0</v>
      </c>
      <c r="J14" s="11">
        <v>21</v>
      </c>
      <c r="K14" s="12">
        <v>4</v>
      </c>
      <c r="L14" s="11">
        <v>20</v>
      </c>
      <c r="M14" s="12">
        <v>5</v>
      </c>
      <c r="N14" s="11">
        <v>19</v>
      </c>
      <c r="O14" s="12">
        <v>3</v>
      </c>
      <c r="P14" s="12">
        <v>6</v>
      </c>
      <c r="Q14" s="12">
        <v>0</v>
      </c>
    </row>
    <row r="15" spans="1:17">
      <c r="A15" s="15" t="s">
        <v>18</v>
      </c>
      <c r="B15" s="11">
        <v>9</v>
      </c>
      <c r="C15" s="12">
        <v>17</v>
      </c>
      <c r="D15" s="12">
        <v>0</v>
      </c>
      <c r="E15" s="12">
        <v>0</v>
      </c>
      <c r="F15" s="11">
        <v>16</v>
      </c>
      <c r="G15" s="12">
        <v>3</v>
      </c>
      <c r="H15" s="12">
        <v>0</v>
      </c>
      <c r="I15" s="12">
        <v>0</v>
      </c>
      <c r="J15" s="11">
        <v>14</v>
      </c>
      <c r="K15" s="12">
        <v>11</v>
      </c>
      <c r="L15" s="11">
        <v>15</v>
      </c>
      <c r="M15" s="12">
        <v>10</v>
      </c>
      <c r="N15" s="11">
        <v>14</v>
      </c>
      <c r="O15" s="12">
        <v>0</v>
      </c>
      <c r="P15" s="12">
        <v>11</v>
      </c>
      <c r="Q15" s="12">
        <v>0</v>
      </c>
    </row>
    <row r="16" spans="1:17">
      <c r="A16" s="16" t="s">
        <v>19</v>
      </c>
      <c r="B16" s="11">
        <v>8</v>
      </c>
      <c r="C16" s="12">
        <v>16</v>
      </c>
      <c r="D16" s="12">
        <v>0</v>
      </c>
      <c r="E16" s="12">
        <v>0</v>
      </c>
      <c r="F16" s="11">
        <v>17</v>
      </c>
      <c r="G16" s="12">
        <v>3</v>
      </c>
      <c r="H16" s="12">
        <v>0</v>
      </c>
      <c r="I16" s="12">
        <v>0</v>
      </c>
      <c r="J16" s="11">
        <v>24</v>
      </c>
      <c r="K16" s="12">
        <v>1</v>
      </c>
      <c r="L16" s="11">
        <v>25</v>
      </c>
      <c r="M16" s="12">
        <v>0</v>
      </c>
      <c r="N16" s="11">
        <v>25</v>
      </c>
      <c r="O16" s="12">
        <v>3</v>
      </c>
      <c r="P16" s="12">
        <v>0</v>
      </c>
      <c r="Q16" s="12">
        <v>0</v>
      </c>
    </row>
    <row r="17" spans="1:28">
      <c r="A17" s="15" t="s">
        <v>20</v>
      </c>
      <c r="B17" s="11">
        <v>9</v>
      </c>
      <c r="C17" s="12">
        <v>17</v>
      </c>
      <c r="D17" s="12">
        <v>0</v>
      </c>
      <c r="E17" s="12">
        <v>0</v>
      </c>
      <c r="F17" s="11">
        <v>16</v>
      </c>
      <c r="G17" s="12">
        <v>2</v>
      </c>
      <c r="H17" s="12">
        <v>0</v>
      </c>
      <c r="I17" s="12">
        <v>0</v>
      </c>
      <c r="J17" s="11">
        <v>24</v>
      </c>
      <c r="K17" s="12">
        <v>1</v>
      </c>
      <c r="L17" s="11">
        <v>23</v>
      </c>
      <c r="M17" s="12">
        <v>2</v>
      </c>
      <c r="N17" s="11">
        <v>23</v>
      </c>
      <c r="O17" s="12">
        <v>3</v>
      </c>
      <c r="P17" s="12">
        <v>2</v>
      </c>
      <c r="Q17" s="12">
        <v>0</v>
      </c>
      <c r="T17" s="4"/>
      <c r="U17" s="13" t="s">
        <v>1</v>
      </c>
      <c r="V17" s="14"/>
      <c r="W17" s="14"/>
      <c r="X17" s="14"/>
      <c r="Y17" s="14"/>
      <c r="Z17" s="14"/>
      <c r="AA17" s="14"/>
      <c r="AB17" s="17"/>
    </row>
    <row r="18" spans="20:28">
      <c r="T18" s="6"/>
      <c r="U18" s="5" t="s">
        <v>3</v>
      </c>
      <c r="V18" s="5"/>
      <c r="W18" s="5"/>
      <c r="X18" s="5"/>
      <c r="Y18" s="5" t="s">
        <v>4</v>
      </c>
      <c r="Z18" s="5"/>
      <c r="AA18" s="5"/>
      <c r="AB18" s="5"/>
    </row>
    <row r="19" spans="20:28">
      <c r="T19" s="7"/>
      <c r="U19" s="8" t="s">
        <v>22</v>
      </c>
      <c r="V19" s="9" t="s">
        <v>23</v>
      </c>
      <c r="W19" s="8" t="s">
        <v>24</v>
      </c>
      <c r="X19" s="9" t="s">
        <v>25</v>
      </c>
      <c r="Y19" s="8" t="s">
        <v>22</v>
      </c>
      <c r="Z19" s="9" t="s">
        <v>23</v>
      </c>
      <c r="AA19" s="8" t="s">
        <v>24</v>
      </c>
      <c r="AB19" s="9" t="s">
        <v>25</v>
      </c>
    </row>
    <row r="20" spans="20:28">
      <c r="T20" s="15" t="s">
        <v>16</v>
      </c>
      <c r="U20" s="25">
        <f t="shared" ref="U20:U24" si="20">(B13+E13)/SUM(B13:E13)</f>
        <v>0.266666666666667</v>
      </c>
      <c r="V20" s="25">
        <f t="shared" ref="V20:V24" si="21">B13/SUM(B13:C13)</f>
        <v>0.275862068965517</v>
      </c>
      <c r="W20" s="25">
        <f t="shared" ref="W20:W24" si="22">B13/(B13+D13)</f>
        <v>0.888888888888889</v>
      </c>
      <c r="X20" s="25">
        <f t="shared" ref="X20:X24" si="23">2*(W20*V20)/(W20+V20)</f>
        <v>0.421052631578947</v>
      </c>
      <c r="Y20" s="25">
        <f t="shared" ref="Y20:Y24" si="24">(F13+I13)/SUM(F13:I13)</f>
        <v>0.888888888888889</v>
      </c>
      <c r="Z20" s="25">
        <f t="shared" ref="Z20:Z24" si="25">F13/SUM(F13:G13)</f>
        <v>0.888888888888889</v>
      </c>
      <c r="AA20" s="25">
        <f t="shared" ref="AA20:AA24" si="26">F13/(F13+H13)</f>
        <v>1</v>
      </c>
      <c r="AB20" s="25">
        <f t="shared" ref="AB20:AB24" si="27">2*(AA20*Z20)/(AA20+Z20)</f>
        <v>0.941176470588235</v>
      </c>
    </row>
    <row r="21" spans="20:28">
      <c r="T21" s="16" t="s">
        <v>17</v>
      </c>
      <c r="U21" s="25">
        <f t="shared" si="20"/>
        <v>0.48</v>
      </c>
      <c r="V21" s="25">
        <f t="shared" si="21"/>
        <v>0.48</v>
      </c>
      <c r="W21" s="25">
        <f t="shared" si="22"/>
        <v>1</v>
      </c>
      <c r="X21" s="25">
        <f t="shared" si="23"/>
        <v>0.648648648648649</v>
      </c>
      <c r="Y21" s="25">
        <f t="shared" si="24"/>
        <v>0.8125</v>
      </c>
      <c r="Z21" s="25">
        <f t="shared" si="25"/>
        <v>0.8125</v>
      </c>
      <c r="AA21" s="25">
        <f t="shared" si="26"/>
        <v>1</v>
      </c>
      <c r="AB21" s="25">
        <f t="shared" si="27"/>
        <v>0.896551724137931</v>
      </c>
    </row>
    <row r="22" spans="20:28">
      <c r="T22" s="15" t="s">
        <v>18</v>
      </c>
      <c r="U22" s="25">
        <f t="shared" si="20"/>
        <v>0.346153846153846</v>
      </c>
      <c r="V22" s="25">
        <f t="shared" si="21"/>
        <v>0.346153846153846</v>
      </c>
      <c r="W22" s="25">
        <f t="shared" si="22"/>
        <v>1</v>
      </c>
      <c r="X22" s="25">
        <f t="shared" si="23"/>
        <v>0.514285714285714</v>
      </c>
      <c r="Y22" s="25">
        <f t="shared" si="24"/>
        <v>0.842105263157895</v>
      </c>
      <c r="Z22" s="25">
        <f t="shared" si="25"/>
        <v>0.842105263157895</v>
      </c>
      <c r="AA22" s="25">
        <f t="shared" si="26"/>
        <v>1</v>
      </c>
      <c r="AB22" s="25">
        <f t="shared" si="27"/>
        <v>0.914285714285714</v>
      </c>
    </row>
    <row r="23" spans="20:28">
      <c r="T23" s="16" t="s">
        <v>19</v>
      </c>
      <c r="U23" s="25">
        <f t="shared" si="20"/>
        <v>0.333333333333333</v>
      </c>
      <c r="V23" s="25">
        <f t="shared" si="21"/>
        <v>0.333333333333333</v>
      </c>
      <c r="W23" s="25">
        <f t="shared" si="22"/>
        <v>1</v>
      </c>
      <c r="X23" s="25">
        <f t="shared" si="23"/>
        <v>0.5</v>
      </c>
      <c r="Y23" s="25">
        <f t="shared" si="24"/>
        <v>0.85</v>
      </c>
      <c r="Z23" s="25">
        <f t="shared" si="25"/>
        <v>0.85</v>
      </c>
      <c r="AA23" s="25">
        <f t="shared" si="26"/>
        <v>1</v>
      </c>
      <c r="AB23" s="25">
        <f t="shared" si="27"/>
        <v>0.918918918918919</v>
      </c>
    </row>
    <row r="24" spans="20:28">
      <c r="T24" s="15" t="s">
        <v>20</v>
      </c>
      <c r="U24" s="25">
        <f t="shared" si="20"/>
        <v>0.346153846153846</v>
      </c>
      <c r="V24" s="25">
        <f t="shared" si="21"/>
        <v>0.346153846153846</v>
      </c>
      <c r="W24" s="25">
        <f t="shared" si="22"/>
        <v>1</v>
      </c>
      <c r="X24" s="25">
        <f t="shared" si="23"/>
        <v>0.514285714285714</v>
      </c>
      <c r="Y24" s="25">
        <f t="shared" si="24"/>
        <v>0.888888888888889</v>
      </c>
      <c r="Z24" s="25">
        <f t="shared" si="25"/>
        <v>0.888888888888889</v>
      </c>
      <c r="AA24" s="25">
        <f t="shared" si="26"/>
        <v>1</v>
      </c>
      <c r="AB24" s="25">
        <f t="shared" si="27"/>
        <v>0.941176470588235</v>
      </c>
    </row>
  </sheetData>
  <mergeCells count="24">
    <mergeCell ref="A1:M1"/>
    <mergeCell ref="B3:E3"/>
    <mergeCell ref="B4:E4"/>
    <mergeCell ref="B10:I10"/>
    <mergeCell ref="B11:E11"/>
    <mergeCell ref="F11:I11"/>
    <mergeCell ref="U17:AB17"/>
    <mergeCell ref="U18:X18"/>
    <mergeCell ref="Y18:AB18"/>
    <mergeCell ref="A3:A5"/>
    <mergeCell ref="A10:A12"/>
    <mergeCell ref="T3:T5"/>
    <mergeCell ref="T17:T19"/>
    <mergeCell ref="Y3:Y4"/>
    <mergeCell ref="Z3:Z4"/>
    <mergeCell ref="T1:W2"/>
    <mergeCell ref="F3:G4"/>
    <mergeCell ref="H3:I4"/>
    <mergeCell ref="J3:M4"/>
    <mergeCell ref="U3:X4"/>
    <mergeCell ref="AA3:AD4"/>
    <mergeCell ref="J10:K11"/>
    <mergeCell ref="L10:M11"/>
    <mergeCell ref="N10:Q1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"/>
  <sheetViews>
    <sheetView workbookViewId="0">
      <selection activeCell="L23" sqref="L23"/>
    </sheetView>
  </sheetViews>
  <sheetFormatPr defaultColWidth="9" defaultRowHeight="15"/>
  <cols>
    <col min="1" max="1" width="17.125" customWidth="1"/>
    <col min="2" max="17" width="4.625" customWidth="1"/>
    <col min="18" max="19" width="1.625" customWidth="1"/>
    <col min="20" max="20" width="12.625" customWidth="1"/>
    <col min="21" max="32" width="5.625" customWidth="1"/>
    <col min="33" max="34" width="12.625"/>
    <col min="36" max="36" width="12.625"/>
  </cols>
  <sheetData>
    <row r="1" spans="1:23">
      <c r="A1" s="2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T1" s="2" t="s">
        <v>27</v>
      </c>
      <c r="U1" s="18"/>
      <c r="V1" s="18"/>
      <c r="W1" s="18"/>
    </row>
    <row r="2" spans="20:23">
      <c r="T2" s="18"/>
      <c r="U2" s="18"/>
      <c r="V2" s="18"/>
      <c r="W2" s="18"/>
    </row>
    <row r="3" spans="1:30">
      <c r="A3" s="4"/>
      <c r="B3" s="5" t="s">
        <v>1</v>
      </c>
      <c r="C3" s="5"/>
      <c r="D3" s="5"/>
      <c r="E3" s="5"/>
      <c r="F3" s="5" t="s">
        <v>5</v>
      </c>
      <c r="G3" s="5"/>
      <c r="H3" s="5" t="s">
        <v>6</v>
      </c>
      <c r="I3" s="5"/>
      <c r="J3" s="5" t="s">
        <v>7</v>
      </c>
      <c r="K3" s="5"/>
      <c r="L3" s="5"/>
      <c r="M3" s="5"/>
      <c r="T3" s="4"/>
      <c r="U3" s="19" t="s">
        <v>1</v>
      </c>
      <c r="V3" s="20"/>
      <c r="W3" s="20"/>
      <c r="X3" s="21"/>
      <c r="Y3" s="26" t="s">
        <v>5</v>
      </c>
      <c r="Z3" s="26" t="s">
        <v>6</v>
      </c>
      <c r="AA3" s="5" t="s">
        <v>7</v>
      </c>
      <c r="AB3" s="5"/>
      <c r="AC3" s="5"/>
      <c r="AD3" s="5"/>
    </row>
    <row r="4" spans="1:30">
      <c r="A4" s="6"/>
      <c r="B4" s="5" t="s">
        <v>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T4" s="6"/>
      <c r="U4" s="22"/>
      <c r="V4" s="23"/>
      <c r="W4" s="23"/>
      <c r="X4" s="24"/>
      <c r="Y4" s="27"/>
      <c r="Z4" s="27"/>
      <c r="AA4" s="5"/>
      <c r="AB4" s="5"/>
      <c r="AC4" s="5"/>
      <c r="AD4" s="5"/>
    </row>
    <row r="5" spans="1:30">
      <c r="A5" s="7"/>
      <c r="B5" s="8" t="s">
        <v>8</v>
      </c>
      <c r="C5" s="9" t="s">
        <v>9</v>
      </c>
      <c r="D5" s="8" t="s">
        <v>10</v>
      </c>
      <c r="E5" s="9" t="s">
        <v>21</v>
      </c>
      <c r="F5" s="8" t="s">
        <v>11</v>
      </c>
      <c r="G5" s="9" t="s">
        <v>12</v>
      </c>
      <c r="H5" s="8" t="s">
        <v>11</v>
      </c>
      <c r="I5" s="9" t="s">
        <v>12</v>
      </c>
      <c r="J5" s="8" t="s">
        <v>8</v>
      </c>
      <c r="K5" s="9" t="s">
        <v>9</v>
      </c>
      <c r="L5" s="8" t="s">
        <v>10</v>
      </c>
      <c r="M5" s="9" t="s">
        <v>21</v>
      </c>
      <c r="T5" s="7"/>
      <c r="U5" s="8" t="s">
        <v>22</v>
      </c>
      <c r="V5" s="9" t="s">
        <v>23</v>
      </c>
      <c r="W5" s="8" t="s">
        <v>24</v>
      </c>
      <c r="X5" s="9" t="s">
        <v>25</v>
      </c>
      <c r="Y5" s="28" t="s">
        <v>22</v>
      </c>
      <c r="Z5" s="29" t="s">
        <v>22</v>
      </c>
      <c r="AA5" s="8" t="s">
        <v>22</v>
      </c>
      <c r="AB5" s="9" t="s">
        <v>23</v>
      </c>
      <c r="AC5" s="8" t="s">
        <v>24</v>
      </c>
      <c r="AD5" s="9" t="s">
        <v>25</v>
      </c>
    </row>
    <row r="6" spans="1:30">
      <c r="A6" s="10" t="s">
        <v>13</v>
      </c>
      <c r="B6" s="11">
        <v>25</v>
      </c>
      <c r="C6" s="12">
        <v>32</v>
      </c>
      <c r="D6" s="12">
        <v>0</v>
      </c>
      <c r="E6" s="12">
        <v>0</v>
      </c>
      <c r="F6" s="11">
        <v>21</v>
      </c>
      <c r="G6" s="12">
        <v>4</v>
      </c>
      <c r="H6" s="11">
        <v>21</v>
      </c>
      <c r="I6" s="12">
        <v>4</v>
      </c>
      <c r="J6" s="11">
        <v>21</v>
      </c>
      <c r="K6" s="12">
        <v>2</v>
      </c>
      <c r="L6" s="12">
        <v>4</v>
      </c>
      <c r="M6" s="12">
        <v>0</v>
      </c>
      <c r="T6" s="10" t="s">
        <v>13</v>
      </c>
      <c r="U6" s="25">
        <f t="shared" ref="U6:U8" si="0">(B6+E6)/SUM(B6:E6)</f>
        <v>0.43859649122807</v>
      </c>
      <c r="V6" s="25">
        <f t="shared" ref="V6:V8" si="1">B6/SUM(B6,C6)</f>
        <v>0.43859649122807</v>
      </c>
      <c r="W6" s="25">
        <f t="shared" ref="W6:W8" si="2">B6/(B6+D6)</f>
        <v>1</v>
      </c>
      <c r="X6" s="25">
        <f t="shared" ref="X6:X13" si="3">2*(W6*V6)/(W6+V6)</f>
        <v>0.609756097560976</v>
      </c>
      <c r="Y6" s="30">
        <f t="shared" ref="Y6:Y8" si="4">F6/SUM(F6,G6)</f>
        <v>0.84</v>
      </c>
      <c r="Z6" s="30">
        <f t="shared" ref="Z6:Z8" si="5">H6/SUM(H6,I6)</f>
        <v>0.84</v>
      </c>
      <c r="AA6" s="25">
        <f t="shared" ref="AA6:AA8" si="6">(J6+M6)/SUM(J6:M6)</f>
        <v>0.777777777777778</v>
      </c>
      <c r="AB6" s="25">
        <f t="shared" ref="AB6:AB8" si="7">J6/SUM(J6,K6)</f>
        <v>0.91304347826087</v>
      </c>
      <c r="AC6" s="25">
        <f t="shared" ref="AC6:AC8" si="8">J6/(J6+L6)</f>
        <v>0.84</v>
      </c>
      <c r="AD6" s="25">
        <f t="shared" ref="AD6:AD13" si="9">2*(AC6*AB6)/(AC6+AB6)</f>
        <v>0.875</v>
      </c>
    </row>
    <row r="7" spans="1:30">
      <c r="A7" s="10" t="s">
        <v>14</v>
      </c>
      <c r="B7" s="11">
        <v>25</v>
      </c>
      <c r="C7" s="12">
        <v>13</v>
      </c>
      <c r="D7" s="12">
        <v>0</v>
      </c>
      <c r="E7" s="12">
        <v>0</v>
      </c>
      <c r="F7" s="11">
        <v>23</v>
      </c>
      <c r="G7" s="12">
        <v>2</v>
      </c>
      <c r="H7" s="11">
        <v>24</v>
      </c>
      <c r="I7" s="12">
        <v>1</v>
      </c>
      <c r="J7" s="11">
        <v>24</v>
      </c>
      <c r="K7" s="12">
        <v>10</v>
      </c>
      <c r="L7" s="12">
        <v>1</v>
      </c>
      <c r="M7" s="12">
        <v>0</v>
      </c>
      <c r="T7" s="10" t="s">
        <v>14</v>
      </c>
      <c r="U7" s="25">
        <f t="shared" si="0"/>
        <v>0.657894736842105</v>
      </c>
      <c r="V7" s="25">
        <f t="shared" si="1"/>
        <v>0.657894736842105</v>
      </c>
      <c r="W7" s="25">
        <f t="shared" si="2"/>
        <v>1</v>
      </c>
      <c r="X7" s="25">
        <f t="shared" si="3"/>
        <v>0.793650793650794</v>
      </c>
      <c r="Y7" s="30">
        <f t="shared" si="4"/>
        <v>0.92</v>
      </c>
      <c r="Z7" s="30">
        <f t="shared" si="5"/>
        <v>0.96</v>
      </c>
      <c r="AA7" s="25">
        <f t="shared" si="6"/>
        <v>0.685714285714286</v>
      </c>
      <c r="AB7" s="25">
        <f t="shared" si="7"/>
        <v>0.705882352941177</v>
      </c>
      <c r="AC7" s="25">
        <f t="shared" si="8"/>
        <v>0.96</v>
      </c>
      <c r="AD7" s="25">
        <f t="shared" si="9"/>
        <v>0.813559322033898</v>
      </c>
    </row>
    <row r="8" spans="1:30">
      <c r="A8" s="10" t="s">
        <v>15</v>
      </c>
      <c r="B8" s="11">
        <v>25</v>
      </c>
      <c r="C8" s="12">
        <v>35</v>
      </c>
      <c r="D8" s="12">
        <v>0</v>
      </c>
      <c r="E8" s="12">
        <v>0</v>
      </c>
      <c r="F8" s="11">
        <v>20</v>
      </c>
      <c r="G8" s="12">
        <v>5</v>
      </c>
      <c r="H8" s="11">
        <v>20</v>
      </c>
      <c r="I8" s="12">
        <v>5</v>
      </c>
      <c r="J8" s="11">
        <v>20</v>
      </c>
      <c r="K8" s="12">
        <v>2</v>
      </c>
      <c r="L8" s="12">
        <v>5</v>
      </c>
      <c r="M8" s="12">
        <v>0</v>
      </c>
      <c r="T8" s="10" t="s">
        <v>15</v>
      </c>
      <c r="U8" s="25">
        <f t="shared" si="0"/>
        <v>0.416666666666667</v>
      </c>
      <c r="V8" s="25">
        <f t="shared" si="1"/>
        <v>0.416666666666667</v>
      </c>
      <c r="W8" s="25">
        <f t="shared" si="2"/>
        <v>1</v>
      </c>
      <c r="X8" s="25">
        <f t="shared" si="3"/>
        <v>0.588235294117647</v>
      </c>
      <c r="Y8" s="30">
        <f t="shared" si="4"/>
        <v>0.8</v>
      </c>
      <c r="Z8" s="30">
        <f t="shared" si="5"/>
        <v>0.8</v>
      </c>
      <c r="AA8" s="25">
        <f t="shared" si="6"/>
        <v>0.740740740740741</v>
      </c>
      <c r="AB8" s="25">
        <f t="shared" si="7"/>
        <v>0.909090909090909</v>
      </c>
      <c r="AC8" s="25">
        <f t="shared" si="8"/>
        <v>0.8</v>
      </c>
      <c r="AD8" s="25">
        <f t="shared" si="9"/>
        <v>0.851063829787234</v>
      </c>
    </row>
    <row r="9" spans="20:30">
      <c r="T9" s="15" t="s">
        <v>16</v>
      </c>
      <c r="U9" s="25">
        <f t="shared" ref="U9:U13" si="10">AVERAGE(U20,Y20)</f>
        <v>0.21875</v>
      </c>
      <c r="V9" s="25" t="e">
        <f t="shared" ref="V9:V13" si="11">AVERAGE(V20,Z20)</f>
        <v>#DIV/0!</v>
      </c>
      <c r="W9" s="25">
        <f t="shared" ref="W9:W13" si="12">AVERAGE(W20,AA20)</f>
        <v>0.21875</v>
      </c>
      <c r="X9" s="25" t="e">
        <f t="shared" si="3"/>
        <v>#DIV/0!</v>
      </c>
      <c r="Y9" s="30">
        <f t="shared" ref="Y9:Y13" si="13">J13/SUM(J13,K13)</f>
        <v>0.2</v>
      </c>
      <c r="Z9" s="30">
        <f t="shared" ref="Z9:Z13" si="14">L13/SUM(L13,M13)</f>
        <v>0.2</v>
      </c>
      <c r="AA9" s="25">
        <f t="shared" ref="AA9:AA13" si="15">(N13+Q13)/SUM(N13:Q13)</f>
        <v>0.185185185185185</v>
      </c>
      <c r="AB9" s="25">
        <f t="shared" ref="AB9:AB13" si="16">N13/SUM(N13,O13)</f>
        <v>0.714285714285714</v>
      </c>
      <c r="AC9" s="25">
        <f t="shared" ref="AC9:AC13" si="17">N13/(N13+P13)</f>
        <v>0.2</v>
      </c>
      <c r="AD9" s="25">
        <f t="shared" si="9"/>
        <v>0.3125</v>
      </c>
    </row>
    <row r="10" spans="1:30">
      <c r="A10" s="4"/>
      <c r="B10" s="13" t="s">
        <v>1</v>
      </c>
      <c r="C10" s="14"/>
      <c r="D10" s="14"/>
      <c r="E10" s="14"/>
      <c r="F10" s="14"/>
      <c r="G10" s="14"/>
      <c r="H10" s="14"/>
      <c r="I10" s="17"/>
      <c r="J10" s="5" t="s">
        <v>5</v>
      </c>
      <c r="K10" s="5"/>
      <c r="L10" s="5" t="s">
        <v>6</v>
      </c>
      <c r="M10" s="5"/>
      <c r="N10" s="5" t="s">
        <v>7</v>
      </c>
      <c r="O10" s="5"/>
      <c r="P10" s="5"/>
      <c r="Q10" s="5"/>
      <c r="T10" s="16" t="s">
        <v>17</v>
      </c>
      <c r="U10" s="25">
        <f t="shared" si="10"/>
        <v>0.269230769230769</v>
      </c>
      <c r="V10" s="25" t="e">
        <f t="shared" si="11"/>
        <v>#DIV/0!</v>
      </c>
      <c r="W10" s="25">
        <f t="shared" si="12"/>
        <v>0.269230769230769</v>
      </c>
      <c r="X10" s="25" t="e">
        <f t="shared" si="3"/>
        <v>#DIV/0!</v>
      </c>
      <c r="Y10" s="30">
        <f t="shared" si="13"/>
        <v>0.16</v>
      </c>
      <c r="Z10" s="30">
        <f t="shared" si="14"/>
        <v>0.16</v>
      </c>
      <c r="AA10" s="25">
        <f t="shared" si="15"/>
        <v>0.16</v>
      </c>
      <c r="AB10" s="25">
        <f t="shared" si="16"/>
        <v>1</v>
      </c>
      <c r="AC10" s="25">
        <f t="shared" si="17"/>
        <v>0.16</v>
      </c>
      <c r="AD10" s="25">
        <f t="shared" si="9"/>
        <v>0.275862068965517</v>
      </c>
    </row>
    <row r="11" spans="1:30">
      <c r="A11" s="6"/>
      <c r="B11" s="5" t="s">
        <v>3</v>
      </c>
      <c r="C11" s="5"/>
      <c r="D11" s="5"/>
      <c r="E11" s="5"/>
      <c r="F11" s="5" t="s">
        <v>4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T11" s="15" t="s">
        <v>18</v>
      </c>
      <c r="U11" s="25">
        <f t="shared" si="10"/>
        <v>0.3</v>
      </c>
      <c r="V11" s="25">
        <f t="shared" si="11"/>
        <v>0.75</v>
      </c>
      <c r="W11" s="25">
        <f t="shared" si="12"/>
        <v>0.305555555555556</v>
      </c>
      <c r="X11" s="25">
        <f t="shared" si="3"/>
        <v>0.434210526315789</v>
      </c>
      <c r="Y11" s="30">
        <f t="shared" si="13"/>
        <v>0.16</v>
      </c>
      <c r="Z11" s="30">
        <f t="shared" si="14"/>
        <v>0.16</v>
      </c>
      <c r="AA11" s="25">
        <f t="shared" si="15"/>
        <v>0.16</v>
      </c>
      <c r="AB11" s="25">
        <f t="shared" si="16"/>
        <v>1</v>
      </c>
      <c r="AC11" s="25">
        <f t="shared" si="17"/>
        <v>0.16</v>
      </c>
      <c r="AD11" s="25">
        <f t="shared" si="9"/>
        <v>0.275862068965517</v>
      </c>
    </row>
    <row r="12" spans="1:30">
      <c r="A12" s="7"/>
      <c r="B12" s="8" t="s">
        <v>8</v>
      </c>
      <c r="C12" s="9" t="s">
        <v>9</v>
      </c>
      <c r="D12" s="8" t="s">
        <v>10</v>
      </c>
      <c r="E12" s="9" t="s">
        <v>21</v>
      </c>
      <c r="F12" s="8" t="s">
        <v>8</v>
      </c>
      <c r="G12" s="9" t="s">
        <v>9</v>
      </c>
      <c r="H12" s="8" t="s">
        <v>10</v>
      </c>
      <c r="I12" s="9" t="s">
        <v>21</v>
      </c>
      <c r="J12" s="8" t="s">
        <v>11</v>
      </c>
      <c r="K12" s="9" t="s">
        <v>12</v>
      </c>
      <c r="L12" s="8" t="s">
        <v>11</v>
      </c>
      <c r="M12" s="9" t="s">
        <v>12</v>
      </c>
      <c r="N12" s="8" t="s">
        <v>8</v>
      </c>
      <c r="O12" s="9" t="s">
        <v>9</v>
      </c>
      <c r="P12" s="8" t="s">
        <v>10</v>
      </c>
      <c r="Q12" s="9" t="s">
        <v>21</v>
      </c>
      <c r="T12" s="16" t="s">
        <v>19</v>
      </c>
      <c r="U12" s="25">
        <f t="shared" si="10"/>
        <v>0.264705882352941</v>
      </c>
      <c r="V12" s="25">
        <f t="shared" si="11"/>
        <v>0.5</v>
      </c>
      <c r="W12" s="25">
        <f t="shared" si="12"/>
        <v>0.264705882352941</v>
      </c>
      <c r="X12" s="25">
        <f t="shared" si="3"/>
        <v>0.346153846153846</v>
      </c>
      <c r="Y12" s="30">
        <f t="shared" si="13"/>
        <v>0.36</v>
      </c>
      <c r="Z12" s="30">
        <f t="shared" si="14"/>
        <v>0.36</v>
      </c>
      <c r="AA12" s="25">
        <f t="shared" si="15"/>
        <v>0.346153846153846</v>
      </c>
      <c r="AB12" s="25">
        <f t="shared" si="16"/>
        <v>0.9</v>
      </c>
      <c r="AC12" s="25">
        <f t="shared" si="17"/>
        <v>0.36</v>
      </c>
      <c r="AD12" s="25">
        <f t="shared" si="9"/>
        <v>0.514285714285714</v>
      </c>
    </row>
    <row r="13" spans="1:30">
      <c r="A13" s="15" t="s">
        <v>16</v>
      </c>
      <c r="B13" s="11">
        <v>0</v>
      </c>
      <c r="C13" s="12">
        <v>0</v>
      </c>
      <c r="D13" s="12">
        <v>9</v>
      </c>
      <c r="E13" s="12">
        <v>0</v>
      </c>
      <c r="F13" s="11">
        <v>7</v>
      </c>
      <c r="G13" s="12">
        <v>0</v>
      </c>
      <c r="H13" s="12">
        <v>9</v>
      </c>
      <c r="I13" s="12">
        <v>0</v>
      </c>
      <c r="J13" s="11">
        <v>5</v>
      </c>
      <c r="K13" s="12">
        <v>20</v>
      </c>
      <c r="L13" s="11">
        <v>5</v>
      </c>
      <c r="M13" s="12">
        <v>20</v>
      </c>
      <c r="N13" s="11">
        <v>5</v>
      </c>
      <c r="O13" s="12">
        <v>2</v>
      </c>
      <c r="P13" s="12">
        <v>20</v>
      </c>
      <c r="Q13" s="12">
        <v>0</v>
      </c>
      <c r="T13" s="15" t="s">
        <v>20</v>
      </c>
      <c r="U13" s="25">
        <f t="shared" si="10"/>
        <v>0.40625</v>
      </c>
      <c r="V13" s="25">
        <f t="shared" si="11"/>
        <v>0.5</v>
      </c>
      <c r="W13" s="25">
        <f t="shared" si="12"/>
        <v>0.40625</v>
      </c>
      <c r="X13" s="25">
        <f t="shared" si="3"/>
        <v>0.448275862068966</v>
      </c>
      <c r="Y13" s="30">
        <f t="shared" si="13"/>
        <v>0.48</v>
      </c>
      <c r="Z13" s="30">
        <f t="shared" si="14"/>
        <v>0.48</v>
      </c>
      <c r="AA13" s="25">
        <f t="shared" si="15"/>
        <v>0.48</v>
      </c>
      <c r="AB13" s="25">
        <f t="shared" si="16"/>
        <v>1</v>
      </c>
      <c r="AC13" s="25">
        <f t="shared" si="17"/>
        <v>0.48</v>
      </c>
      <c r="AD13" s="25">
        <f t="shared" si="9"/>
        <v>0.648648648648649</v>
      </c>
    </row>
    <row r="14" spans="1:17">
      <c r="A14" s="16" t="s">
        <v>17</v>
      </c>
      <c r="B14" s="11">
        <v>0</v>
      </c>
      <c r="C14" s="12">
        <v>0</v>
      </c>
      <c r="D14" s="12">
        <v>12</v>
      </c>
      <c r="E14" s="12">
        <v>0</v>
      </c>
      <c r="F14" s="11">
        <v>7</v>
      </c>
      <c r="G14" s="12">
        <v>0</v>
      </c>
      <c r="H14" s="12">
        <v>6</v>
      </c>
      <c r="I14" s="12">
        <v>0</v>
      </c>
      <c r="J14" s="11">
        <v>4</v>
      </c>
      <c r="K14" s="12">
        <v>21</v>
      </c>
      <c r="L14" s="11">
        <v>4</v>
      </c>
      <c r="M14" s="12">
        <v>21</v>
      </c>
      <c r="N14" s="11">
        <v>4</v>
      </c>
      <c r="O14" s="12">
        <v>0</v>
      </c>
      <c r="P14" s="12">
        <v>21</v>
      </c>
      <c r="Q14" s="12">
        <v>0</v>
      </c>
    </row>
    <row r="15" spans="1:17">
      <c r="A15" s="15" t="s">
        <v>18</v>
      </c>
      <c r="B15" s="11">
        <v>1</v>
      </c>
      <c r="C15" s="12">
        <v>1</v>
      </c>
      <c r="D15" s="12">
        <v>8</v>
      </c>
      <c r="E15" s="12">
        <v>0</v>
      </c>
      <c r="F15" s="11">
        <v>8</v>
      </c>
      <c r="G15" s="12">
        <v>0</v>
      </c>
      <c r="H15" s="12">
        <v>8</v>
      </c>
      <c r="I15" s="12">
        <v>0</v>
      </c>
      <c r="J15" s="11">
        <v>4</v>
      </c>
      <c r="K15" s="12">
        <v>21</v>
      </c>
      <c r="L15" s="11">
        <v>4</v>
      </c>
      <c r="M15" s="12">
        <v>21</v>
      </c>
      <c r="N15" s="11">
        <v>4</v>
      </c>
      <c r="O15" s="12">
        <v>0</v>
      </c>
      <c r="P15" s="12">
        <v>21</v>
      </c>
      <c r="Q15" s="12">
        <v>0</v>
      </c>
    </row>
    <row r="16" spans="1:17">
      <c r="A16" s="16" t="s">
        <v>19</v>
      </c>
      <c r="B16" s="11">
        <v>0</v>
      </c>
      <c r="C16" s="12">
        <v>1</v>
      </c>
      <c r="D16" s="12">
        <v>8</v>
      </c>
      <c r="E16" s="12">
        <v>0</v>
      </c>
      <c r="F16" s="11">
        <v>9</v>
      </c>
      <c r="G16" s="12">
        <v>0</v>
      </c>
      <c r="H16" s="12">
        <v>8</v>
      </c>
      <c r="I16" s="12">
        <v>0</v>
      </c>
      <c r="J16" s="11">
        <v>9</v>
      </c>
      <c r="K16" s="12">
        <v>16</v>
      </c>
      <c r="L16" s="11">
        <v>9</v>
      </c>
      <c r="M16" s="12">
        <v>16</v>
      </c>
      <c r="N16" s="11">
        <v>9</v>
      </c>
      <c r="O16" s="12">
        <v>1</v>
      </c>
      <c r="P16" s="12">
        <v>16</v>
      </c>
      <c r="Q16" s="12">
        <v>0</v>
      </c>
    </row>
    <row r="17" spans="1:28">
      <c r="A17" s="15" t="s">
        <v>20</v>
      </c>
      <c r="B17" s="11">
        <v>0</v>
      </c>
      <c r="C17" s="12">
        <v>1</v>
      </c>
      <c r="D17" s="12">
        <v>9</v>
      </c>
      <c r="E17" s="12">
        <v>0</v>
      </c>
      <c r="F17" s="11">
        <v>13</v>
      </c>
      <c r="G17" s="12">
        <v>0</v>
      </c>
      <c r="H17" s="12">
        <v>3</v>
      </c>
      <c r="I17" s="12">
        <v>0</v>
      </c>
      <c r="J17" s="11">
        <v>12</v>
      </c>
      <c r="K17" s="12">
        <v>13</v>
      </c>
      <c r="L17" s="11">
        <v>12</v>
      </c>
      <c r="M17" s="12">
        <v>13</v>
      </c>
      <c r="N17" s="11">
        <v>12</v>
      </c>
      <c r="O17" s="12">
        <v>0</v>
      </c>
      <c r="P17" s="12">
        <v>13</v>
      </c>
      <c r="Q17" s="12">
        <v>0</v>
      </c>
      <c r="T17" s="4"/>
      <c r="U17" s="13" t="s">
        <v>1</v>
      </c>
      <c r="V17" s="14"/>
      <c r="W17" s="14"/>
      <c r="X17" s="14"/>
      <c r="Y17" s="14"/>
      <c r="Z17" s="14"/>
      <c r="AA17" s="14"/>
      <c r="AB17" s="17"/>
    </row>
    <row r="18" spans="20:28">
      <c r="T18" s="6"/>
      <c r="U18" s="5" t="s">
        <v>3</v>
      </c>
      <c r="V18" s="5"/>
      <c r="W18" s="5"/>
      <c r="X18" s="5"/>
      <c r="Y18" s="5" t="s">
        <v>4</v>
      </c>
      <c r="Z18" s="5"/>
      <c r="AA18" s="5"/>
      <c r="AB18" s="5"/>
    </row>
    <row r="19" spans="20:28">
      <c r="T19" s="7"/>
      <c r="U19" s="8" t="s">
        <v>22</v>
      </c>
      <c r="V19" s="9" t="s">
        <v>23</v>
      </c>
      <c r="W19" s="8" t="s">
        <v>24</v>
      </c>
      <c r="X19" s="9" t="s">
        <v>25</v>
      </c>
      <c r="Y19" s="8" t="s">
        <v>22</v>
      </c>
      <c r="Z19" s="9" t="s">
        <v>23</v>
      </c>
      <c r="AA19" s="8" t="s">
        <v>24</v>
      </c>
      <c r="AB19" s="9" t="s">
        <v>25</v>
      </c>
    </row>
    <row r="20" spans="20:28">
      <c r="T20" s="15" t="s">
        <v>16</v>
      </c>
      <c r="U20" s="25">
        <f t="shared" ref="U20:U24" si="18">(B13+E13)/SUM(B13:E13)</f>
        <v>0</v>
      </c>
      <c r="V20" s="25" t="e">
        <f t="shared" ref="V20:V24" si="19">B13/SUM(B13:C13)</f>
        <v>#DIV/0!</v>
      </c>
      <c r="W20" s="25">
        <f t="shared" ref="W20:W24" si="20">B13/(B13+D13)</f>
        <v>0</v>
      </c>
      <c r="X20" s="25" t="e">
        <f t="shared" ref="X20:X24" si="21">2*(W20*V20)/(W20+V20)</f>
        <v>#DIV/0!</v>
      </c>
      <c r="Y20" s="25">
        <f t="shared" ref="Y20:Y24" si="22">(F13+I13)/SUM(F13:I13)</f>
        <v>0.4375</v>
      </c>
      <c r="Z20" s="25">
        <f t="shared" ref="Z20:Z24" si="23">F13/SUM(F13:G13)</f>
        <v>1</v>
      </c>
      <c r="AA20" s="25">
        <f t="shared" ref="AA20:AA24" si="24">F13/(F13+H13)</f>
        <v>0.4375</v>
      </c>
      <c r="AB20" s="25">
        <f t="shared" ref="AB20:AB24" si="25">2*(AA20*Z20)/(AA20+Z20)</f>
        <v>0.608695652173913</v>
      </c>
    </row>
    <row r="21" spans="20:28">
      <c r="T21" s="16" t="s">
        <v>17</v>
      </c>
      <c r="U21" s="25">
        <f t="shared" si="18"/>
        <v>0</v>
      </c>
      <c r="V21" s="25" t="e">
        <f t="shared" si="19"/>
        <v>#DIV/0!</v>
      </c>
      <c r="W21" s="25">
        <f t="shared" si="20"/>
        <v>0</v>
      </c>
      <c r="X21" s="25" t="e">
        <f t="shared" si="21"/>
        <v>#DIV/0!</v>
      </c>
      <c r="Y21" s="25">
        <f t="shared" si="22"/>
        <v>0.538461538461538</v>
      </c>
      <c r="Z21" s="25">
        <f t="shared" si="23"/>
        <v>1</v>
      </c>
      <c r="AA21" s="25">
        <f t="shared" si="24"/>
        <v>0.538461538461538</v>
      </c>
      <c r="AB21" s="25">
        <f t="shared" si="25"/>
        <v>0.7</v>
      </c>
    </row>
    <row r="22" spans="20:28">
      <c r="T22" s="15" t="s">
        <v>18</v>
      </c>
      <c r="U22" s="25">
        <f t="shared" si="18"/>
        <v>0.1</v>
      </c>
      <c r="V22" s="25">
        <f t="shared" si="19"/>
        <v>0.5</v>
      </c>
      <c r="W22" s="25">
        <f t="shared" si="20"/>
        <v>0.111111111111111</v>
      </c>
      <c r="X22" s="25">
        <f t="shared" si="21"/>
        <v>0.181818181818182</v>
      </c>
      <c r="Y22" s="25">
        <f t="shared" si="22"/>
        <v>0.5</v>
      </c>
      <c r="Z22" s="25">
        <f t="shared" si="23"/>
        <v>1</v>
      </c>
      <c r="AA22" s="25">
        <f t="shared" si="24"/>
        <v>0.5</v>
      </c>
      <c r="AB22" s="25">
        <f t="shared" si="25"/>
        <v>0.666666666666667</v>
      </c>
    </row>
    <row r="23" spans="20:28">
      <c r="T23" s="16" t="s">
        <v>19</v>
      </c>
      <c r="U23" s="25">
        <f t="shared" si="18"/>
        <v>0</v>
      </c>
      <c r="V23" s="25">
        <f t="shared" si="19"/>
        <v>0</v>
      </c>
      <c r="W23" s="25">
        <f t="shared" si="20"/>
        <v>0</v>
      </c>
      <c r="X23" s="25" t="e">
        <f t="shared" si="21"/>
        <v>#DIV/0!</v>
      </c>
      <c r="Y23" s="25">
        <f t="shared" si="22"/>
        <v>0.529411764705882</v>
      </c>
      <c r="Z23" s="25">
        <f t="shared" si="23"/>
        <v>1</v>
      </c>
      <c r="AA23" s="25">
        <f t="shared" si="24"/>
        <v>0.529411764705882</v>
      </c>
      <c r="AB23" s="25">
        <f t="shared" si="25"/>
        <v>0.692307692307692</v>
      </c>
    </row>
    <row r="24" spans="20:28">
      <c r="T24" s="15" t="s">
        <v>20</v>
      </c>
      <c r="U24" s="25">
        <f t="shared" si="18"/>
        <v>0</v>
      </c>
      <c r="V24" s="25">
        <f t="shared" si="19"/>
        <v>0</v>
      </c>
      <c r="W24" s="25">
        <f t="shared" si="20"/>
        <v>0</v>
      </c>
      <c r="X24" s="25" t="e">
        <f t="shared" si="21"/>
        <v>#DIV/0!</v>
      </c>
      <c r="Y24" s="25">
        <f t="shared" si="22"/>
        <v>0.8125</v>
      </c>
      <c r="Z24" s="25">
        <f t="shared" si="23"/>
        <v>1</v>
      </c>
      <c r="AA24" s="25">
        <f t="shared" si="24"/>
        <v>0.8125</v>
      </c>
      <c r="AB24" s="25">
        <f t="shared" si="25"/>
        <v>0.896551724137931</v>
      </c>
    </row>
  </sheetData>
  <mergeCells count="24">
    <mergeCell ref="A1:M1"/>
    <mergeCell ref="B3:E3"/>
    <mergeCell ref="B4:E4"/>
    <mergeCell ref="B10:I10"/>
    <mergeCell ref="B11:E11"/>
    <mergeCell ref="F11:I11"/>
    <mergeCell ref="U17:AB17"/>
    <mergeCell ref="U18:X18"/>
    <mergeCell ref="Y18:AB18"/>
    <mergeCell ref="A3:A5"/>
    <mergeCell ref="A10:A12"/>
    <mergeCell ref="T3:T5"/>
    <mergeCell ref="T17:T19"/>
    <mergeCell ref="Y3:Y4"/>
    <mergeCell ref="Z3:Z4"/>
    <mergeCell ref="T1:W2"/>
    <mergeCell ref="F3:G4"/>
    <mergeCell ref="H3:I4"/>
    <mergeCell ref="J3:M4"/>
    <mergeCell ref="U3:X4"/>
    <mergeCell ref="J10:K11"/>
    <mergeCell ref="L10:M11"/>
    <mergeCell ref="N10:Q11"/>
    <mergeCell ref="AA3:AD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"/>
  <sheetViews>
    <sheetView workbookViewId="0">
      <selection activeCell="A8" sqref="A8"/>
    </sheetView>
  </sheetViews>
  <sheetFormatPr defaultColWidth="9" defaultRowHeight="15"/>
  <cols>
    <col min="1" max="25" width="2.625" customWidth="1"/>
  </cols>
  <sheetData>
    <row r="1" spans="1:25">
      <c r="A1" s="1">
        <v>0</v>
      </c>
      <c r="B1" s="1"/>
      <c r="C1" s="1"/>
      <c r="D1" s="1"/>
      <c r="E1" s="1"/>
      <c r="F1" s="1"/>
      <c r="G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>
        <v>4</v>
      </c>
      <c r="B2" s="1"/>
      <c r="C2" s="1"/>
      <c r="D2" s="1"/>
      <c r="E2" s="1"/>
      <c r="F2" s="1"/>
      <c r="G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>
        <v>10</v>
      </c>
      <c r="E3" s="1"/>
      <c r="F3" s="1"/>
      <c r="G3" s="1" t="s">
        <v>29</v>
      </c>
      <c r="H3" s="1"/>
      <c r="I3" s="1" t="s">
        <v>23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>
        <v>15</v>
      </c>
      <c r="E4" s="1"/>
      <c r="F4" s="1" t="s">
        <v>30</v>
      </c>
      <c r="G4" s="1">
        <v>23</v>
      </c>
      <c r="H4" s="1"/>
      <c r="I4" s="1">
        <v>23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>
        <v>11</v>
      </c>
      <c r="E5" s="1"/>
      <c r="F5" s="1" t="s">
        <v>31</v>
      </c>
      <c r="G5" s="1">
        <v>2</v>
      </c>
      <c r="H5" s="1"/>
      <c r="I5" s="1"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>
        <v>23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>
        <v>20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LPMQ_10_0.7</vt:lpstr>
      <vt:lpstr>template</vt:lpstr>
      <vt:lpstr>Def</vt:lpstr>
      <vt:lpstr>LPMQ 10 0.7</vt:lpstr>
      <vt:lpstr>LPMQ 5 0.7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mhbrt</dc:creator>
  <cp:lastModifiedBy>mhbrt</cp:lastModifiedBy>
  <dcterms:created xsi:type="dcterms:W3CDTF">2020-07-28T18:24:00Z</dcterms:created>
  <dcterms:modified xsi:type="dcterms:W3CDTF">2020-08-08T21:08:20Z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